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현재_통합_문서" defaultThemeVersion="124226"/>
  <mc:AlternateContent xmlns:mc="http://schemas.openxmlformats.org/markup-compatibility/2006">
    <mc:Choice Requires="x15">
      <x15ac:absPath xmlns:x15ac="http://schemas.microsoft.com/office/spreadsheetml/2010/11/ac" url="W:\E-Plan2\corning\TC08BOD_REBUILD_220104\"/>
    </mc:Choice>
  </mc:AlternateContent>
  <bookViews>
    <workbookView xWindow="1248" yWindow="0" windowWidth="23040" windowHeight="9108" activeTab="1"/>
  </bookViews>
  <sheets>
    <sheet name="목차" sheetId="8" r:id="rId1"/>
    <sheet name="1. 해외근재보험가입명단(SFA)" sheetId="4" r:id="rId2"/>
    <sheet name="2.해외근재보험가입명단(자회사,협력사)" sheetId="5" r:id="rId3"/>
    <sheet name="3.운송보험패킹리스트" sheetId="6" r:id="rId4"/>
    <sheet name="4.안전보건관리책임자 지정서" sheetId="7" r:id="rId5"/>
    <sheet name="5.안전관리비 계상_일반건설공사(갑)" sheetId="1" r:id="rId6"/>
    <sheet name="6.안전관리비 계상_일반건설공사(을)" sheetId="3"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aaa1">'[1]98연계표'!#REF!</definedName>
    <definedName name="___kgw1">'[2]98연계표'!#REF!</definedName>
    <definedName name="__aaa1" localSheetId="2">'[1]98연계표'!#REF!</definedName>
    <definedName name="__aaa1" localSheetId="6">'[1]98연계표'!#REF!</definedName>
    <definedName name="__aaa1">'[1]98연계표'!#REF!</definedName>
    <definedName name="__kgw1" localSheetId="2">'[2]98연계표'!#REF!</definedName>
    <definedName name="__kgw1" localSheetId="6">'[2]98연계표'!#REF!</definedName>
    <definedName name="__kgw1">'[2]98연계표'!#REF!</definedName>
    <definedName name="_1">#N/A</definedName>
    <definedName name="_3">#N/A</definedName>
    <definedName name="_4">#N/A</definedName>
    <definedName name="_aaa1" localSheetId="2">'[1]98연계표'!#REF!</definedName>
    <definedName name="_aaa1" localSheetId="6">'[1]98연계표'!#REF!</definedName>
    <definedName name="_aaa1">'[1]98연계표'!#REF!</definedName>
    <definedName name="_xlnm._FilterDatabase" localSheetId="2" hidden="1">#REF!</definedName>
    <definedName name="_xlnm._FilterDatabase" localSheetId="6" hidden="1">#REF!</definedName>
    <definedName name="_xlnm._FilterDatabase" hidden="1">#REF!</definedName>
    <definedName name="_kgw1" localSheetId="2">'[2]98연계표'!#REF!</definedName>
    <definedName name="_kgw1" localSheetId="6">'[2]98연계표'!#REF!</definedName>
    <definedName name="_kgw1">'[2]98연계표'!#REF!</definedName>
    <definedName name="_x">#N/A</definedName>
    <definedName name="A" localSheetId="2">[3]제품별!#REF!</definedName>
    <definedName name="A" localSheetId="6">[3]제품별!#REF!</definedName>
    <definedName name="A">[3]제품별!#REF!</definedName>
    <definedName name="aa" localSheetId="2">[4]제품별!#REF!</definedName>
    <definedName name="aa" localSheetId="6">[4]제품별!#REF!</definedName>
    <definedName name="aa">[4]제품별!#REF!</definedName>
    <definedName name="aaa" localSheetId="2">'[5]98연계표'!#REF!</definedName>
    <definedName name="aaa" localSheetId="6">'[5]98연계표'!#REF!</definedName>
    <definedName name="aaa">'[5]98연계표'!#REF!</definedName>
    <definedName name="AS2DocOpenMode" hidden="1">"AS2DocumentEdit"</definedName>
    <definedName name="AS2ReportLS" hidden="1">1</definedName>
    <definedName name="AS2SyncStepLS" hidden="1">0</definedName>
    <definedName name="AS2TickmarkLS" localSheetId="2" hidden="1">#REF!</definedName>
    <definedName name="AS2TickmarkLS" localSheetId="6" hidden="1">#REF!</definedName>
    <definedName name="AS2TickmarkLS" hidden="1">#REF!</definedName>
    <definedName name="AS2VersionLS" hidden="1">300</definedName>
    <definedName name="BG_Del" hidden="1">15</definedName>
    <definedName name="BG_Ins" hidden="1">4</definedName>
    <definedName name="BG_Mod" hidden="1">6</definedName>
    <definedName name="clean부">#N/A</definedName>
    <definedName name="cst">#N/A</definedName>
    <definedName name="dP">#N/A</definedName>
    <definedName name="FGrkrkrkrkrkrkrktbtbsptbrt" localSheetId="2">[6]TEL!#REF!</definedName>
    <definedName name="FGrkrkrkrkrkrkrktbtbsptbrt" localSheetId="6">[6]TEL!#REF!</definedName>
    <definedName name="FGrkrkrkrkrkrkrktbtbsptbrt">[6]TEL!#REF!</definedName>
    <definedName name="GETT" hidden="1">[7]반송!$A$2:$M$207</definedName>
    <definedName name="IP">'[8]97'!$I$3:$I$112,'[8]97'!$BC$3:$BS$112</definedName>
    <definedName name="KK">#N/A</definedName>
    <definedName name="kkk" localSheetId="2">#REF!</definedName>
    <definedName name="kkk" localSheetId="6">#REF!</definedName>
    <definedName name="kkk">#REF!</definedName>
    <definedName name="pbn" localSheetId="2">'[5]98연계표'!#REF!</definedName>
    <definedName name="pbn" localSheetId="6">'[5]98연계표'!#REF!</definedName>
    <definedName name="pbn">'[5]98연계표'!#REF!</definedName>
    <definedName name="PJT" localSheetId="2">#REF!</definedName>
    <definedName name="PJT" localSheetId="6">#REF!</definedName>
    <definedName name="PJT">#REF!</definedName>
    <definedName name="_xlnm.Print_Area" localSheetId="5">'5.안전관리비 계상_일반건설공사(갑)'!$A$1:$AA$53</definedName>
    <definedName name="_xlnm.Print_Area" localSheetId="6">'6.안전관리비 계상_일반건설공사(을)'!$A$1:$AA$53</definedName>
    <definedName name="_xlnm.Print_Area" localSheetId="0">목차!$A$1:$O$12</definedName>
    <definedName name="_xlnm.Print_Titles">#REF!</definedName>
    <definedName name="ROBOT1">'[9]BASE MC'!$2:$5</definedName>
    <definedName name="TextRefCopyRangeCount" hidden="1">12</definedName>
    <definedName name="WKF\\" localSheetId="2">'[10]98연계표'!#REF!</definedName>
    <definedName name="WKF\\" localSheetId="6">'[10]98연계표'!#REF!</definedName>
    <definedName name="WKF\\">'[10]98연계표'!#REF!</definedName>
    <definedName name="W행" localSheetId="2">#REF!</definedName>
    <definedName name="W행" localSheetId="6">#REF!</definedName>
    <definedName name="W행">#REF!</definedName>
    <definedName name="개발11">#N/A</definedName>
    <definedName name="공수" localSheetId="2">'[11]98연계표'!#REF!</definedName>
    <definedName name="공수" localSheetId="6">'[11]98연계표'!#REF!</definedName>
    <definedName name="공수">'[11]98연계표'!#REF!</definedName>
    <definedName name="공수아이" localSheetId="2">[12]제품별!#REF!</definedName>
    <definedName name="공수아이" localSheetId="6">[12]제품별!#REF!</definedName>
    <definedName name="공수아이">[12]제품별!#REF!</definedName>
    <definedName name="공정전략" localSheetId="2">#REF!</definedName>
    <definedName name="공정전략" localSheetId="6">#REF!</definedName>
    <definedName name="공정전략">#REF!</definedName>
    <definedName name="그시기" localSheetId="2">#REF!</definedName>
    <definedName name="그시기" localSheetId="6">#REF!</definedName>
    <definedName name="그시기">#REF!</definedName>
    <definedName name="그시기2" localSheetId="2">#REF!</definedName>
    <definedName name="그시기2" localSheetId="6">#REF!</definedName>
    <definedName name="그시기2">#REF!</definedName>
    <definedName name="기술" localSheetId="2">#REF!</definedName>
    <definedName name="기술" localSheetId="6">#REF!</definedName>
    <definedName name="기술">#REF!</definedName>
    <definedName name="기안갑" localSheetId="2">#REF!</definedName>
    <definedName name="기안갑" localSheetId="6">#REF!</definedName>
    <definedName name="기안갑">#REF!</definedName>
    <definedName name="기안을" localSheetId="2">#REF!</definedName>
    <definedName name="기안을" localSheetId="6">#REF!</definedName>
    <definedName name="기안을">#REF!</definedName>
    <definedName name="김용성" localSheetId="2">'[13]제조 경영'!#REF!</definedName>
    <definedName name="김용성" localSheetId="6">'[13]제조 경영'!#REF!</definedName>
    <definedName name="김용성">'[13]제조 경영'!#REF!</definedName>
    <definedName name="꽁당">#N/A</definedName>
    <definedName name="ㄴ" localSheetId="2">#REF!</definedName>
    <definedName name="ㄴ" localSheetId="6">#REF!</definedName>
    <definedName name="ㄴ">#REF!</definedName>
    <definedName name="ㄷㄴㅇㄴ" localSheetId="2">#REF!</definedName>
    <definedName name="ㄷㄴㅇㄴ" localSheetId="6">#REF!</definedName>
    <definedName name="ㄷㄴㅇㄴ">#REF!</definedName>
    <definedName name="대상인원" localSheetId="2">#REF!</definedName>
    <definedName name="대상인원" localSheetId="6">#REF!</definedName>
    <definedName name="대상인원">#REF!</definedName>
    <definedName name="대신" localSheetId="2">#REF!</definedName>
    <definedName name="대신" localSheetId="6">#REF!</definedName>
    <definedName name="대신">#REF!</definedName>
    <definedName name="ㄹㄴㅁㄹㄴㅇㅁㄹ" localSheetId="2">#REF!</definedName>
    <definedName name="ㄹㄴㅁㄹㄴㅇㅁㄹ" localSheetId="6">#REF!</definedName>
    <definedName name="ㄹㄴㅁㄹㄴㅇㅁㄹ">#REF!</definedName>
    <definedName name="ㄹㄴㅁㄹㄴㅇㅁㄹㄴㅇㅁ" localSheetId="2">[14]제품별!#REF!</definedName>
    <definedName name="ㄹㄴㅁㄹㄴㅇㅁㄹㄴㅇㅁ" localSheetId="6">[14]제품별!#REF!</definedName>
    <definedName name="ㄹㄴㅁㄹㄴㅇㅁㄹㄴㅇㅁ">[14]제품별!#REF!</definedName>
    <definedName name="ㄹㄹㄹ" localSheetId="2">#REF!</definedName>
    <definedName name="ㄹㄹㄹ" localSheetId="6">#REF!</definedName>
    <definedName name="ㄹㄹㄹ">#REF!</definedName>
    <definedName name="러러" localSheetId="2">[15]제품별!#REF!</definedName>
    <definedName name="러러" localSheetId="6">[15]제품별!#REF!</definedName>
    <definedName name="러러">[15]제품별!#REF!</definedName>
    <definedName name="ㅁ" localSheetId="2">#REF!</definedName>
    <definedName name="ㅁ" localSheetId="6">#REF!</definedName>
    <definedName name="ㅁ">#REF!</definedName>
    <definedName name="ㅁ1" localSheetId="2">#REF!</definedName>
    <definedName name="ㅁ1" localSheetId="6">#REF!</definedName>
    <definedName name="ㅁ1">#REF!</definedName>
    <definedName name="ㅁㄹㄹㄹㄹ" localSheetId="2">[16]제품별!#REF!</definedName>
    <definedName name="ㅁㄹㄹㄹㄹ" localSheetId="6">[16]제품별!#REF!</definedName>
    <definedName name="ㅁㄹㄹㄹㄹ">[16]제품별!#REF!</definedName>
    <definedName name="ㅁㅁ" localSheetId="2">[17]제품별!#REF!</definedName>
    <definedName name="ㅁㅁ" localSheetId="6">[17]제품별!#REF!</definedName>
    <definedName name="ㅁㅁ">[17]제품별!#REF!</definedName>
    <definedName name="ㅁㅁㅁ">#N/A</definedName>
    <definedName name="매입" localSheetId="2">#REF!</definedName>
    <definedName name="매입" localSheetId="6">#REF!</definedName>
    <definedName name="매입">#REF!</definedName>
    <definedName name="ㅂㅂㅂ" localSheetId="2">#REF!</definedName>
    <definedName name="ㅂㅂㅂ" localSheetId="6">#REF!</definedName>
    <definedName name="ㅂㅂㅂ">#REF!</definedName>
    <definedName name="ㅂㅂㅂㅂㅂㅂ" localSheetId="2">[15]제품별!#REF!</definedName>
    <definedName name="ㅂㅂㅂㅂㅂㅂ" localSheetId="6">[15]제품별!#REF!</definedName>
    <definedName name="ㅂㅂㅂㅂㅂㅂ">[15]제품별!#REF!</definedName>
    <definedName name="발주처" localSheetId="2">#REF!</definedName>
    <definedName name="발주처" localSheetId="6">#REF!</definedName>
    <definedName name="발주처">#REF!</definedName>
    <definedName name="배당원" localSheetId="2">#REF!</definedName>
    <definedName name="배당원" localSheetId="6">#REF!</definedName>
    <definedName name="배당원">#REF!</definedName>
    <definedName name="배당인원" localSheetId="2">#REF!</definedName>
    <definedName name="배당인원" localSheetId="6">#REF!</definedName>
    <definedName name="배당인원">#REF!</definedName>
    <definedName name="부하1">#N/A</definedName>
    <definedName name="부하현황1" localSheetId="2">#REF!</definedName>
    <definedName name="부하현황1" localSheetId="6">#REF!</definedName>
    <definedName name="부하현황1">#REF!</definedName>
    <definedName name="ㅅ22" localSheetId="2">#REF!</definedName>
    <definedName name="ㅅ22" localSheetId="6">#REF!</definedName>
    <definedName name="ㅅ22">#REF!</definedName>
    <definedName name="상국">#N/A</definedName>
    <definedName name="손익" localSheetId="2">[18]제품별!#REF!</definedName>
    <definedName name="손익" localSheetId="6">[18]제품별!#REF!</definedName>
    <definedName name="손익">[18]제품별!#REF!</definedName>
    <definedName name="손익계획1" localSheetId="2">#REF!</definedName>
    <definedName name="손익계획1" localSheetId="6">#REF!</definedName>
    <definedName name="손익계획1">#REF!</definedName>
    <definedName name="수매입" localSheetId="2">#REF!</definedName>
    <definedName name="수매입" localSheetId="6">#REF!</definedName>
    <definedName name="수매입">#REF!</definedName>
    <definedName name="수매입입">'[19]97'!$I$3:$I$112,'[19]97'!$BC$3:$BS$112</definedName>
    <definedName name="수주">'[20]97'!$I$3:$I$112,'[20]97'!$BC$3:$BS$112</definedName>
    <definedName name="ㅇ" localSheetId="2">'[21]98연계표'!#REF!</definedName>
    <definedName name="ㅇ" localSheetId="6">'[21]98연계표'!#REF!</definedName>
    <definedName name="ㅇ">'[21]98연계표'!#REF!</definedName>
    <definedName name="ㅇㄴ" localSheetId="2">#REF!</definedName>
    <definedName name="ㅇㄴ" localSheetId="6">#REF!</definedName>
    <definedName name="ㅇㄴ">#REF!</definedName>
    <definedName name="ㅇㄹㅇㄹ" localSheetId="2">[14]제품별!#REF!</definedName>
    <definedName name="ㅇㄹㅇㄹ" localSheetId="6">[14]제품별!#REF!</definedName>
    <definedName name="ㅇㄹㅇㄹ">[14]제품별!#REF!</definedName>
    <definedName name="ㅇㅇㄴㅁㄹ" localSheetId="2">#REF!</definedName>
    <definedName name="ㅇㅇㄴㅁㄹ" localSheetId="6">#REF!</definedName>
    <definedName name="ㅇㅇㄴㅁㄹ">#REF!</definedName>
    <definedName name="아ㅏㅏㅏㅏㅇ" localSheetId="2">#REF!</definedName>
    <definedName name="아ㅏㅏㅏㅏㅇ" localSheetId="6">#REF!</definedName>
    <definedName name="아ㅏㅏㅏㅏㅇ">#REF!</definedName>
    <definedName name="안전" localSheetId="2">#REF!</definedName>
    <definedName name="안전" localSheetId="6">#REF!</definedName>
    <definedName name="안전">#REF!</definedName>
    <definedName name="어머나">'[19]97'!$I$3:$I$112,'[19]97'!$BC$3:$BS$112</definedName>
    <definedName name="업1" localSheetId="2">#REF!</definedName>
    <definedName name="업1" localSheetId="6">#REF!</definedName>
    <definedName name="업1">#REF!</definedName>
    <definedName name="업2" localSheetId="2">'[2]98연계표'!#REF!</definedName>
    <definedName name="업2" localSheetId="6">'[2]98연계표'!#REF!</definedName>
    <definedName name="업2">'[2]98연계표'!#REF!</definedName>
    <definedName name="업무09" localSheetId="2">#REF!</definedName>
    <definedName name="업무09" localSheetId="6">#REF!</definedName>
    <definedName name="업무09">#REF!</definedName>
    <definedName name="업무2" localSheetId="2">#REF!</definedName>
    <definedName name="업무2" localSheetId="6">#REF!</definedName>
    <definedName name="업무2">#REF!</definedName>
    <definedName name="업무계획" localSheetId="2">[22]제품별!#REF!</definedName>
    <definedName name="업무계획" localSheetId="6">[22]제품별!#REF!</definedName>
    <definedName name="업무계획">[22]제품별!#REF!</definedName>
    <definedName name="에상PJT" localSheetId="2">#REF!</definedName>
    <definedName name="에상PJT" localSheetId="6">#REF!</definedName>
    <definedName name="에상PJT">#REF!</definedName>
    <definedName name="예상PJT" localSheetId="2">#REF!</definedName>
    <definedName name="예상PJT" localSheetId="6">#REF!</definedName>
    <definedName name="예상PJT">#REF!</definedName>
    <definedName name="인덱스">#N/A</definedName>
    <definedName name="임시" localSheetId="2">#REF!</definedName>
    <definedName name="임시" localSheetId="6">#REF!</definedName>
    <definedName name="임시">#REF!</definedName>
    <definedName name="ㅈㅈㅈ" localSheetId="2">'[13]제조 경영'!#REF!</definedName>
    <definedName name="ㅈㅈㅈ" localSheetId="6">'[13]제조 경영'!#REF!</definedName>
    <definedName name="ㅈㅈㅈ">'[13]제조 경영'!#REF!</definedName>
    <definedName name="전">#N/A</definedName>
    <definedName name="정정" localSheetId="2">#REF!</definedName>
    <definedName name="정정" localSheetId="6">#REF!</definedName>
    <definedName name="정정">#REF!</definedName>
    <definedName name="제조하" localSheetId="2">'[23]제조 경영'!#REF!</definedName>
    <definedName name="제조하" localSheetId="6">'[23]제조 경영'!#REF!</definedName>
    <definedName name="제조하">'[23]제조 경영'!#REF!</definedName>
    <definedName name="주요">#N/A</definedName>
    <definedName name="주요업무1">#N/A</definedName>
    <definedName name="진행부하" localSheetId="2">#REF!</definedName>
    <definedName name="진행부하" localSheetId="6">#REF!</definedName>
    <definedName name="진행부하">#REF!</definedName>
    <definedName name="질적" localSheetId="2">#REF!</definedName>
    <definedName name="질적" localSheetId="6">#REF!</definedName>
    <definedName name="질적">#REF!</definedName>
    <definedName name="찡">#N/A</definedName>
    <definedName name="총원" localSheetId="2">#REF!</definedName>
    <definedName name="총원" localSheetId="6">#REF!</definedName>
    <definedName name="총원">#REF!</definedName>
    <definedName name="총인원" localSheetId="2">#REF!</definedName>
    <definedName name="총인원" localSheetId="6">#REF!</definedName>
    <definedName name="총인원">#REF!</definedName>
    <definedName name="최종" localSheetId="2">#REF!</definedName>
    <definedName name="최종" localSheetId="6">#REF!</definedName>
    <definedName name="최종">#REF!</definedName>
    <definedName name="추진전략" localSheetId="2">#REF!</definedName>
    <definedName name="추진전략" localSheetId="6">#REF!</definedName>
    <definedName name="추진전략">#REF!</definedName>
    <definedName name="크린" localSheetId="2">'[13]제조 경영'!#REF!</definedName>
    <definedName name="크린" localSheetId="6">'[13]제조 경영'!#REF!</definedName>
    <definedName name="크린">'[13]제조 경영'!#REF!</definedName>
    <definedName name="크린부하">#N/A</definedName>
    <definedName name="투입1" localSheetId="2">#REF!</definedName>
    <definedName name="투입1" localSheetId="6">#REF!</definedName>
    <definedName name="투입1">#REF!</definedName>
    <definedName name="표지" localSheetId="2">#REF!</definedName>
    <definedName name="표지" localSheetId="6">#REF!</definedName>
    <definedName name="표지">#REF!</definedName>
    <definedName name="ㅗㅗㅗ" localSheetId="2">[16]제품별!#REF!</definedName>
    <definedName name="ㅗㅗㅗ" localSheetId="6">[16]제품별!#REF!</definedName>
    <definedName name="ㅗㅗㅗ">[16]제품별!#REF!</definedName>
    <definedName name="ㅠㅠ" localSheetId="2">[4]제품별!#REF!</definedName>
    <definedName name="ㅠㅠ" localSheetId="6">[4]제품별!#REF!</definedName>
    <definedName name="ㅠㅠ">[4]제품별!#REF!</definedName>
  </definedNames>
  <calcPr calcId="162913"/>
</workbook>
</file>

<file path=xl/calcChain.xml><?xml version="1.0" encoding="utf-8"?>
<calcChain xmlns="http://schemas.openxmlformats.org/spreadsheetml/2006/main">
  <c r="A5" i="4" l="1"/>
  <c r="W46" i="3" l="1"/>
  <c r="S46" i="3"/>
  <c r="L25" i="6" l="1"/>
  <c r="K25" i="6"/>
  <c r="H25" i="6"/>
  <c r="G25" i="6"/>
  <c r="C25" i="6"/>
  <c r="H23" i="5"/>
  <c r="K23" i="5" s="1"/>
  <c r="H22" i="5"/>
  <c r="K22" i="5" s="1"/>
  <c r="H21" i="5"/>
  <c r="K21" i="5" s="1"/>
  <c r="H20" i="5"/>
  <c r="K20" i="5" s="1"/>
  <c r="H19" i="5"/>
  <c r="K19" i="5" s="1"/>
  <c r="H18" i="5"/>
  <c r="K18" i="5" s="1"/>
  <c r="H17" i="5"/>
  <c r="K17" i="5" s="1"/>
  <c r="H16" i="5"/>
  <c r="K16" i="5" s="1"/>
  <c r="H15" i="5"/>
  <c r="K15" i="5" s="1"/>
  <c r="H14" i="5"/>
  <c r="K14" i="5" s="1"/>
  <c r="H13" i="5"/>
  <c r="K13" i="5" s="1"/>
  <c r="H12" i="5"/>
  <c r="K12" i="5" s="1"/>
  <c r="H11" i="5"/>
  <c r="K11" i="5" s="1"/>
  <c r="H10" i="5"/>
  <c r="K10" i="5" s="1"/>
  <c r="K9" i="5"/>
  <c r="H9" i="5"/>
  <c r="H8" i="5"/>
  <c r="K8" i="5" s="1"/>
  <c r="H7" i="5"/>
  <c r="K7" i="5" s="1"/>
  <c r="H6" i="5"/>
  <c r="K6" i="5" s="1"/>
  <c r="H5" i="5"/>
  <c r="K5" i="5" s="1"/>
  <c r="A5" i="5"/>
  <c r="A6" i="5" s="1"/>
  <c r="A7" i="5" s="1"/>
  <c r="A8" i="5" s="1"/>
  <c r="A9" i="5" s="1"/>
  <c r="A10" i="5" s="1"/>
  <c r="A11" i="5" s="1"/>
  <c r="A12" i="5" s="1"/>
  <c r="A13" i="5" s="1"/>
  <c r="A14" i="5" s="1"/>
  <c r="A15" i="5" s="1"/>
  <c r="A16" i="5" s="1"/>
  <c r="A17" i="5" s="1"/>
  <c r="A18" i="5" s="1"/>
  <c r="A19" i="5" s="1"/>
  <c r="A20" i="5" s="1"/>
  <c r="A21" i="5" s="1"/>
  <c r="A22" i="5" s="1"/>
  <c r="A23" i="5" s="1"/>
  <c r="H4" i="5"/>
  <c r="H3" i="5"/>
  <c r="K23" i="4" l="1"/>
  <c r="K22" i="4"/>
  <c r="K21" i="4"/>
  <c r="K20" i="4"/>
  <c r="K19" i="4"/>
  <c r="K18" i="4"/>
  <c r="K17" i="4"/>
  <c r="K16" i="4"/>
  <c r="K15" i="4"/>
  <c r="K14" i="4"/>
  <c r="K13" i="4"/>
  <c r="K12" i="4"/>
  <c r="A6" i="4"/>
  <c r="A7" i="4" s="1"/>
  <c r="A8" i="4" s="1"/>
  <c r="A9" i="4" s="1"/>
  <c r="A10" i="4" s="1"/>
  <c r="A11" i="4" s="1"/>
  <c r="A12" i="4" s="1"/>
  <c r="A13" i="4" s="1"/>
  <c r="A14" i="4" s="1"/>
  <c r="A15" i="4" s="1"/>
  <c r="A16" i="4" s="1"/>
  <c r="A17" i="4" s="1"/>
  <c r="A18" i="4" s="1"/>
  <c r="A19" i="4" s="1"/>
  <c r="A20" i="4" s="1"/>
  <c r="A21" i="4" s="1"/>
  <c r="A22" i="4" s="1"/>
  <c r="A23" i="4" s="1"/>
  <c r="I49" i="3"/>
  <c r="O49" i="3" s="1"/>
  <c r="U49" i="3" s="1"/>
  <c r="I49" i="1" l="1"/>
  <c r="O49" i="1" s="1"/>
  <c r="U49" i="1" s="1"/>
  <c r="W46" i="1"/>
  <c r="S46" i="1"/>
</calcChain>
</file>

<file path=xl/comments1.xml><?xml version="1.0" encoding="utf-8"?>
<comments xmlns="http://schemas.openxmlformats.org/spreadsheetml/2006/main">
  <authors>
    <author>100908</author>
  </authors>
  <commentList>
    <comment ref="L5" authorId="0" shapeId="0">
      <text>
        <r>
          <rPr>
            <sz val="9"/>
            <color indexed="81"/>
            <rFont val="돋움"/>
            <family val="3"/>
            <charset val="129"/>
          </rPr>
          <t>베차</t>
        </r>
        <r>
          <rPr>
            <sz val="9"/>
            <color indexed="81"/>
            <rFont val="Tahoma"/>
            <family val="2"/>
          </rPr>
          <t xml:space="preserve"> </t>
        </r>
        <r>
          <rPr>
            <sz val="9"/>
            <color indexed="81"/>
            <rFont val="돋움"/>
            <family val="3"/>
            <charset val="129"/>
          </rPr>
          <t>순으로</t>
        </r>
        <r>
          <rPr>
            <sz val="9"/>
            <color indexed="81"/>
            <rFont val="Tahoma"/>
            <family val="2"/>
          </rPr>
          <t xml:space="preserve"> </t>
        </r>
        <r>
          <rPr>
            <sz val="9"/>
            <color indexed="81"/>
            <rFont val="돋움"/>
            <family val="3"/>
            <charset val="129"/>
          </rPr>
          <t>구분하여</t>
        </r>
        <r>
          <rPr>
            <sz val="9"/>
            <color indexed="81"/>
            <rFont val="Tahoma"/>
            <family val="2"/>
          </rPr>
          <t xml:space="preserve"> 
</t>
        </r>
        <r>
          <rPr>
            <sz val="9"/>
            <color indexed="81"/>
            <rFont val="돋움"/>
            <family val="3"/>
            <charset val="129"/>
          </rPr>
          <t>작성</t>
        </r>
        <r>
          <rPr>
            <sz val="9"/>
            <color indexed="81"/>
            <rFont val="Tahoma"/>
            <family val="2"/>
          </rPr>
          <t xml:space="preserve"> </t>
        </r>
        <r>
          <rPr>
            <sz val="9"/>
            <color indexed="81"/>
            <rFont val="돋움"/>
            <family val="3"/>
            <charset val="129"/>
          </rPr>
          <t>요망</t>
        </r>
        <r>
          <rPr>
            <sz val="9"/>
            <color indexed="81"/>
            <rFont val="Tahoma"/>
            <family val="2"/>
          </rPr>
          <t xml:space="preserve"> </t>
        </r>
      </text>
    </comment>
  </commentList>
</comments>
</file>

<file path=xl/sharedStrings.xml><?xml version="1.0" encoding="utf-8"?>
<sst xmlns="http://schemas.openxmlformats.org/spreadsheetml/2006/main" count="231" uniqueCount="168">
  <si>
    <t>일반건설공사(을)</t>
    <phoneticPr fontId="3" type="noConversion"/>
  </si>
  <si>
    <t xml:space="preserve">1. 적용 대상 : 총공사금액 40,000,000원 이상인 공사 </t>
    <phoneticPr fontId="3" type="noConversion"/>
  </si>
  <si>
    <t xml:space="preserve">            
            </t>
    <phoneticPr fontId="3" type="noConversion"/>
  </si>
  <si>
    <t>2. 일반건설공사(을) 해당 공사</t>
    <phoneticPr fontId="3" type="noConversion"/>
  </si>
  <si>
    <t xml:space="preserve">       (1) 기계장치공사</t>
    <phoneticPr fontId="3" type="noConversion"/>
  </si>
  <si>
    <t xml:space="preserve">           - 각종 기계․기구장치를 위한 조립 및 부설공사와 이에 부대하여 행하여지는 건설공사</t>
    <phoneticPr fontId="3" type="noConversion"/>
  </si>
  <si>
    <t xml:space="preserve">             ① 각종의 기계 및 기구장치를 위한 기초처리 공사</t>
    <phoneticPr fontId="3" type="noConversion"/>
  </si>
  <si>
    <t xml:space="preserve">             ② 기계 및 기구장치를 위한 기계대 건설공사</t>
    <phoneticPr fontId="3" type="noConversion"/>
  </si>
  <si>
    <t xml:space="preserve">             ③ 보일러, 기중기, 양중기 등의 조립 및 부설공사</t>
    <phoneticPr fontId="3" type="noConversion"/>
  </si>
  <si>
    <t xml:space="preserve">             ④ 전기수진기, 공기압축기, 건조기, 각종 운반기 등의 조립 및 부설공사</t>
    <phoneticPr fontId="3" type="noConversion"/>
  </si>
  <si>
    <t xml:space="preserve">             ⑤ 석유정제장치, 펌프제조장치 등과 같은 기계․기구의 조립 또는 부설공사</t>
    <phoneticPr fontId="3" type="noConversion"/>
  </si>
  <si>
    <t xml:space="preserve">             ⑥ 삭도 건설공사</t>
    <phoneticPr fontId="3" type="noConversion"/>
  </si>
  <si>
    <t xml:space="preserve">             ⑦ 화력 및 원자력발전시설의 설치공사</t>
    <phoneticPr fontId="3" type="noConversion"/>
  </si>
  <si>
    <t xml:space="preserve">             ⑧ 변전소 설치 및 수리공사</t>
    <phoneticPr fontId="3" type="noConversion"/>
  </si>
  <si>
    <t xml:space="preserve">             ⑨ 그 밖의 각종 기계 및 기구의 설치공사 또는 해체공사</t>
    <phoneticPr fontId="3" type="noConversion"/>
  </si>
  <si>
    <t xml:space="preserve">             ⑩ 기계장치의 수리공사</t>
    <phoneticPr fontId="3" type="noConversion"/>
  </si>
  <si>
    <t xml:space="preserve">             ⑪ 승강기 및 에스컬레이터의 설치공사</t>
    <phoneticPr fontId="3" type="noConversion"/>
  </si>
  <si>
    <t xml:space="preserve">             ⑫ 화력, 원자력 및 수력발전소의 수리공사(단, 산세정공사 제외)</t>
    <phoneticPr fontId="3" type="noConversion"/>
  </si>
  <si>
    <t xml:space="preserve">             ⑬ 공해방지시설 및 폐수처리시설 공사</t>
    <phoneticPr fontId="3" type="noConversion"/>
  </si>
  <si>
    <t xml:space="preserve">             ⑭ 도시가스제조 및 공급설비공사</t>
    <phoneticPr fontId="3" type="noConversion"/>
  </si>
  <si>
    <t xml:space="preserve">             ⑮ 통신장비(컴퓨터 통신장비 포함)의 설치, 이전, 철거공사</t>
    <phoneticPr fontId="3" type="noConversion"/>
  </si>
  <si>
    <t>3. 일반건설공사(을) 안전관리비 계상기준표</t>
    <phoneticPr fontId="3" type="noConversion"/>
  </si>
  <si>
    <t>구분</t>
    <phoneticPr fontId="3" type="noConversion"/>
  </si>
  <si>
    <t>비율</t>
    <phoneticPr fontId="3" type="noConversion"/>
  </si>
  <si>
    <t>기초액</t>
    <phoneticPr fontId="3" type="noConversion"/>
  </si>
  <si>
    <t>일반건설공사(을)</t>
    <phoneticPr fontId="3" type="noConversion"/>
  </si>
  <si>
    <t>4. 산업안전보건관리비 계상 공식</t>
    <phoneticPr fontId="3" type="noConversion"/>
  </si>
  <si>
    <t xml:space="preserve">       (1) 완제품성 자재비가 미포함된 경우</t>
    <phoneticPr fontId="3" type="noConversion"/>
  </si>
  <si>
    <t xml:space="preserve">   의한 재료비, 노무비, 완제품성자재비를</t>
    <phoneticPr fontId="3" type="noConversion"/>
  </si>
  <si>
    <t xml:space="preserve">   구분 가능한 것을 말함</t>
    <phoneticPr fontId="3" type="noConversion"/>
  </si>
  <si>
    <t xml:space="preserve">       (2) 완제품성 자재비가 포함된 경우</t>
    <phoneticPr fontId="3" type="noConversion"/>
  </si>
  <si>
    <r>
      <t xml:space="preserve">    2) </t>
    </r>
    <r>
      <rPr>
        <b/>
        <sz val="12"/>
        <color rgb="FFFF0000"/>
        <rFont val="굴림체"/>
        <family val="3"/>
        <charset val="129"/>
      </rPr>
      <t>공사내역이 구분되어 있지 않은 경우</t>
    </r>
    <phoneticPr fontId="3" type="noConversion"/>
  </si>
  <si>
    <t>5. 산업안전보건관리비 계상</t>
    <phoneticPr fontId="3" type="noConversion"/>
  </si>
  <si>
    <t xml:space="preserve"> □ 사용 방법</t>
    <phoneticPr fontId="3" type="noConversion"/>
  </si>
  <si>
    <t xml:space="preserve">    1) 공사내역이 구분되어 있는 경우</t>
    <phoneticPr fontId="3" type="noConversion"/>
  </si>
  <si>
    <r>
      <t>계약금액(</t>
    </r>
    <r>
      <rPr>
        <sz val="11"/>
        <color rgb="FFFF0000"/>
        <rFont val="굴림체"/>
        <family val="3"/>
        <charset val="129"/>
      </rPr>
      <t>필수</t>
    </r>
    <r>
      <rPr>
        <sz val="11"/>
        <color theme="1"/>
        <rFont val="굴림체"/>
        <family val="3"/>
        <charset val="129"/>
      </rPr>
      <t>입력)</t>
    </r>
    <phoneticPr fontId="3" type="noConversion"/>
  </si>
  <si>
    <r>
      <t>재료비(</t>
    </r>
    <r>
      <rPr>
        <sz val="11"/>
        <color rgb="FFFF0000"/>
        <rFont val="굴림체"/>
        <family val="3"/>
        <charset val="129"/>
      </rPr>
      <t>필수</t>
    </r>
    <r>
      <rPr>
        <sz val="11"/>
        <color theme="1"/>
        <rFont val="굴림체"/>
        <family val="3"/>
        <charset val="129"/>
      </rPr>
      <t>입력)</t>
    </r>
    <phoneticPr fontId="3" type="noConversion"/>
  </si>
  <si>
    <r>
      <t>직접노무비(</t>
    </r>
    <r>
      <rPr>
        <sz val="11"/>
        <color rgb="FFFF0000"/>
        <rFont val="굴림체"/>
        <family val="3"/>
        <charset val="129"/>
      </rPr>
      <t>필수</t>
    </r>
    <r>
      <rPr>
        <sz val="11"/>
        <color theme="1"/>
        <rFont val="굴림체"/>
        <family val="3"/>
        <charset val="129"/>
      </rPr>
      <t>입력)</t>
    </r>
    <phoneticPr fontId="3" type="noConversion"/>
  </si>
  <si>
    <r>
      <t>완제품성자재비(</t>
    </r>
    <r>
      <rPr>
        <sz val="10"/>
        <color rgb="FFFF0000"/>
        <rFont val="굴림체"/>
        <family val="3"/>
        <charset val="129"/>
      </rPr>
      <t>선택</t>
    </r>
    <r>
      <rPr>
        <sz val="10"/>
        <color theme="1"/>
        <rFont val="굴림체"/>
        <family val="3"/>
        <charset val="129"/>
      </rPr>
      <t>입력)</t>
    </r>
    <phoneticPr fontId="3" type="noConversion"/>
  </si>
  <si>
    <t>대상액</t>
    <phoneticPr fontId="3" type="noConversion"/>
  </si>
  <si>
    <t>산업안전보건관리비</t>
    <phoneticPr fontId="3" type="noConversion"/>
  </si>
  <si>
    <t xml:space="preserve">    2) 공사내역이 구분되어 있지 않은 경우</t>
    <phoneticPr fontId="3" type="noConversion"/>
  </si>
  <si>
    <t>총공사금액</t>
    <phoneticPr fontId="3" type="noConversion"/>
  </si>
  <si>
    <t>대상액</t>
    <phoneticPr fontId="3" type="noConversion"/>
  </si>
  <si>
    <t>※ 공사내역이 구분된 경우란 공사원가계산서에</t>
    <phoneticPr fontId="3" type="noConversion"/>
  </si>
  <si>
    <t>일반건설공사(갑)</t>
    <phoneticPr fontId="3" type="noConversion"/>
  </si>
  <si>
    <t>2. 일반건설공사(갑) 해당 공사</t>
    <phoneticPr fontId="3" type="noConversion"/>
  </si>
  <si>
    <t xml:space="preserve">    1) 중건설공사, 철도 또는 궤도건설공사, 기계장치공사 이외의 건축건설, 도로신설 등 공사와 이에 부대하여 해당 공사를 현장 내에서 행하는 공사</t>
    <phoneticPr fontId="3" type="noConversion"/>
  </si>
  <si>
    <t xml:space="preserve">       (1) 건축물 등의 건설공사</t>
    <phoneticPr fontId="3" type="noConversion"/>
  </si>
  <si>
    <t xml:space="preserve">           ① 건축건설공사와 이에 부대하여 해당 공사현장 내에서 행하여지는 공사</t>
    <phoneticPr fontId="3" type="noConversion"/>
  </si>
  <si>
    <t xml:space="preserve">           ② 목조, 연와조, 블록조, 석조, 철근콘크리트조 등의 건물 건설공사</t>
    <phoneticPr fontId="3" type="noConversion"/>
  </si>
  <si>
    <t xml:space="preserve">              역사 등을 신축, 개축, 보수, 파괴, 해체하는 건설공사</t>
    <phoneticPr fontId="3" type="noConversion"/>
  </si>
  <si>
    <t xml:space="preserve">           ④ 철골, 철근 및 철근콘크리트조 가옥을 이축하는 공사</t>
    <phoneticPr fontId="3" type="noConversion"/>
  </si>
  <si>
    <t xml:space="preserve">           ⑤ 구입한 철파이프를 절단, 벤딩(구부림), 조립하여 축사 등을 건설하는 공사</t>
    <phoneticPr fontId="3" type="noConversion"/>
  </si>
  <si>
    <t xml:space="preserve">           ⑥ 건축물 설비공사</t>
    <phoneticPr fontId="3" type="noConversion"/>
  </si>
  <si>
    <t xml:space="preserve">           ⑦ 교량건설공사</t>
    <phoneticPr fontId="3" type="noConversion"/>
  </si>
  <si>
    <t xml:space="preserve">           ③ 주택, 축사, 가건물, 창고, 학교, 강당, 체육관, 사무소, 백화점, 점포, 공장, 발전소, 특수공장, 연구소, 병원, 기념탑, 기념건물,</t>
    <phoneticPr fontId="3" type="noConversion"/>
  </si>
  <si>
    <t xml:space="preserve">       (2) 도로신설공사</t>
    <phoneticPr fontId="3" type="noConversion"/>
  </si>
  <si>
    <t xml:space="preserve">       (3) 기타 건설공사</t>
    <phoneticPr fontId="3" type="noConversion"/>
  </si>
  <si>
    <t xml:space="preserve">           - 도로신설에 관한 공사와 이에 부대하여 행하여지는 공사</t>
    <phoneticPr fontId="3" type="noConversion"/>
  </si>
  <si>
    <t xml:space="preserve">           ① 중건설공사, 철도 또는 궤도신설공사 (다만, 철도 또는 궤도의 신설공사에 단순히 노무용역과 건설기술만을 제공하는 사업 제외),</t>
    <phoneticPr fontId="3" type="noConversion"/>
  </si>
  <si>
    <t xml:space="preserve">              건축건설공사, 도로신설공사, 기계장치공사 이외의 기타 건설공사와 이에 부대하여 당해 공사현장 내에서 행하는 건설공사</t>
    <phoneticPr fontId="3" type="noConversion"/>
  </si>
  <si>
    <t xml:space="preserve">           ② 일반건설공사(을), 중건설공사, 철도․궤도신설공사, 특수 및 기타 건설공사의 사업에 직접적으로 관련하여 행하지 않는다고 </t>
    <phoneticPr fontId="3" type="noConversion"/>
  </si>
  <si>
    <t xml:space="preserve">              인정되는 건설공사로서 타에 분류하지 아니한 건설공사</t>
    <phoneticPr fontId="3" type="noConversion"/>
  </si>
  <si>
    <t xml:space="preserve">   ※ 기타 자세한 사항은 건설업 산업안전보건관리비 계상 및 사용기준(고용노동부 고시) 참조</t>
    <phoneticPr fontId="3" type="noConversion"/>
  </si>
  <si>
    <t>3. 일반건설공사(갑) 안전관리비 계상기준표</t>
    <phoneticPr fontId="3" type="noConversion"/>
  </si>
  <si>
    <t>일반건설공사(갑)</t>
    <phoneticPr fontId="3" type="noConversion"/>
  </si>
  <si>
    <t>No</t>
    <phoneticPr fontId="17" type="noConversion"/>
  </si>
  <si>
    <t>회사</t>
    <phoneticPr fontId="17" type="noConversion"/>
  </si>
  <si>
    <t>성명</t>
    <phoneticPr fontId="17" type="noConversion"/>
  </si>
  <si>
    <t>사번</t>
    <phoneticPr fontId="17" type="noConversion"/>
  </si>
  <si>
    <t>주민번호</t>
    <phoneticPr fontId="17" type="noConversion"/>
  </si>
  <si>
    <t>연봉</t>
    <phoneticPr fontId="17" type="noConversion"/>
  </si>
  <si>
    <t>일수</t>
    <phoneticPr fontId="17" type="noConversion"/>
  </si>
  <si>
    <t>출국일</t>
    <phoneticPr fontId="17" type="noConversion"/>
  </si>
  <si>
    <t>입국일</t>
    <phoneticPr fontId="17" type="noConversion"/>
  </si>
  <si>
    <t>보험료</t>
    <phoneticPr fontId="17" type="noConversion"/>
  </si>
  <si>
    <t>부서</t>
    <phoneticPr fontId="3" type="noConversion"/>
  </si>
  <si>
    <t>PJT CODE</t>
    <phoneticPr fontId="17" type="noConversion"/>
  </si>
  <si>
    <t>PJT 명</t>
    <phoneticPr fontId="17" type="noConversion"/>
  </si>
  <si>
    <t>홍길동</t>
    <phoneticPr fontId="3" type="noConversion"/>
  </si>
  <si>
    <t>123456-1234567</t>
    <phoneticPr fontId="3" type="noConversion"/>
  </si>
  <si>
    <t>예시</t>
    <phoneticPr fontId="3" type="noConversion"/>
  </si>
  <si>
    <t>해외근재보험 가입 명단_SFA 직원 用</t>
    <phoneticPr fontId="17" type="noConversion"/>
  </si>
  <si>
    <t>ABC</t>
    <phoneticPr fontId="3" type="noConversion"/>
  </si>
  <si>
    <t>연봉</t>
    <phoneticPr fontId="17" type="noConversion"/>
  </si>
  <si>
    <t>생산1팀</t>
    <phoneticPr fontId="3" type="noConversion"/>
  </si>
  <si>
    <t xml:space="preserve">◆ 반출일 : </t>
    <phoneticPr fontId="17" type="noConversion"/>
  </si>
  <si>
    <t>No.</t>
    <phoneticPr fontId="17" type="noConversion"/>
  </si>
  <si>
    <t>ITEM</t>
    <phoneticPr fontId="17" type="noConversion"/>
  </si>
  <si>
    <t>수량</t>
    <phoneticPr fontId="17" type="noConversion"/>
  </si>
  <si>
    <t>Gross(패킹) SIZE</t>
    <phoneticPr fontId="17" type="noConversion"/>
  </si>
  <si>
    <t>차량 구분</t>
    <phoneticPr fontId="17" type="noConversion"/>
  </si>
  <si>
    <t>단가
(원)</t>
    <phoneticPr fontId="17" type="noConversion"/>
  </si>
  <si>
    <t>금액
(원)</t>
    <phoneticPr fontId="17" type="noConversion"/>
  </si>
  <si>
    <t>차량
배차</t>
    <phoneticPr fontId="17" type="noConversion"/>
  </si>
  <si>
    <t>L[mm]</t>
    <phoneticPr fontId="17" type="noConversion"/>
  </si>
  <si>
    <t>W[mm]</t>
    <phoneticPr fontId="17" type="noConversion"/>
  </si>
  <si>
    <t>H[mm]</t>
    <phoneticPr fontId="17" type="noConversion"/>
  </si>
  <si>
    <t>[CBM]</t>
    <phoneticPr fontId="17" type="noConversion"/>
  </si>
  <si>
    <t>[KG]</t>
    <phoneticPr fontId="17" type="noConversion"/>
  </si>
  <si>
    <t>예)Low bed</t>
    <phoneticPr fontId="17" type="noConversion"/>
  </si>
  <si>
    <t>예)1호차</t>
    <phoneticPr fontId="17" type="noConversion"/>
  </si>
  <si>
    <t>예)Wing Body</t>
    <phoneticPr fontId="17" type="noConversion"/>
  </si>
  <si>
    <t>예)Top bed</t>
    <phoneticPr fontId="17" type="noConversion"/>
  </si>
  <si>
    <t>예)2호차</t>
    <phoneticPr fontId="17" type="noConversion"/>
  </si>
  <si>
    <t>합계</t>
    <phoneticPr fontId="17" type="noConversion"/>
  </si>
  <si>
    <t xml:space="preserve">                                                 성  명 : </t>
    <phoneticPr fontId="17" type="noConversion"/>
  </si>
  <si>
    <t xml:space="preserve">                                                 직  급 :  </t>
    <phoneticPr fontId="17" type="noConversion"/>
  </si>
  <si>
    <t xml:space="preserve">                                                 공사명 :  </t>
    <phoneticPr fontId="17" type="noConversion"/>
  </si>
  <si>
    <t xml:space="preserve">                                                 소재지 : </t>
    <phoneticPr fontId="17" type="noConversion"/>
  </si>
  <si>
    <t xml:space="preserve">    위 사람을 산업안전보건법 제13조에 의거, 안전∙보건 관리에 대한 
    업무를 총괄∙관리할 '안전보건관리책임자' 겸 동법 제18조에 의거,
    당사 근로자 및 당사의 하수급인의 근로자가 같이 당 현장에서 작업할 
    때에 생기는 산업재해를 예방하기 위한 업무를 총괄할 '안전보건총괄
    책임자'로 지정 함</t>
    <phoneticPr fontId="17" type="noConversion"/>
  </si>
  <si>
    <t xml:space="preserve">20   년    월    일 </t>
    <phoneticPr fontId="17" type="noConversion"/>
  </si>
  <si>
    <t xml:space="preserve">                   주식회사   에  스  에  프  에  이</t>
    <phoneticPr fontId="17" type="noConversion"/>
  </si>
  <si>
    <t xml:space="preserve">                   대표이사   김         영         민        (인)</t>
    <phoneticPr fontId="17" type="noConversion"/>
  </si>
  <si>
    <t xml:space="preserve">                                                 기  간 : </t>
    <phoneticPr fontId="17" type="noConversion"/>
  </si>
  <si>
    <t>목 차</t>
    <phoneticPr fontId="3" type="noConversion"/>
  </si>
  <si>
    <t>제목</t>
    <phoneticPr fontId="3" type="noConversion"/>
  </si>
  <si>
    <t>시트</t>
    <phoneticPr fontId="3" type="noConversion"/>
  </si>
  <si>
    <t>해외근재보험 가입 명단_SFA 직원 用</t>
    <phoneticPr fontId="3" type="noConversion"/>
  </si>
  <si>
    <t>내용</t>
    <phoneticPr fontId="3" type="noConversion"/>
  </si>
  <si>
    <t>비고</t>
    <phoneticPr fontId="3" type="noConversion"/>
  </si>
  <si>
    <t>해외근재보험 가입 명단_자회사,협력사 用</t>
    <phoneticPr fontId="3" type="noConversion"/>
  </si>
  <si>
    <t>운송보험 Packing List</t>
    <phoneticPr fontId="17" type="noConversion"/>
  </si>
  <si>
    <t>운송보험 Packing List</t>
    <phoneticPr fontId="3" type="noConversion"/>
  </si>
  <si>
    <t>안전보건관리(총괄)책임자 지정서</t>
    <phoneticPr fontId="17" type="noConversion"/>
  </si>
  <si>
    <t>안전보건관리(총괄)책임자 지정서</t>
    <phoneticPr fontId="3" type="noConversion"/>
  </si>
  <si>
    <t>안전관리비 계상_일반건설공사(갑)</t>
    <phoneticPr fontId="3" type="noConversion"/>
  </si>
  <si>
    <t>안전관리비 계상_일반건설공사(을)</t>
    <phoneticPr fontId="3" type="noConversion"/>
  </si>
  <si>
    <t>[국내]운송보험 가입의뢰서 제출 必</t>
    <phoneticPr fontId="3" type="noConversion"/>
  </si>
  <si>
    <r>
      <t>해외근재보험 가입 명단_</t>
    </r>
    <r>
      <rPr>
        <b/>
        <sz val="20"/>
        <color rgb="FFFF0000"/>
        <rFont val="굴림"/>
        <family val="3"/>
        <charset val="129"/>
      </rPr>
      <t>자회사,협력사</t>
    </r>
    <r>
      <rPr>
        <b/>
        <sz val="20"/>
        <rFont val="굴림"/>
        <family val="3"/>
        <charset val="129"/>
      </rPr>
      <t xml:space="preserve"> 用{</t>
    </r>
    <r>
      <rPr>
        <b/>
        <sz val="20"/>
        <color rgb="FFFF0000"/>
        <rFont val="굴림"/>
        <family val="3"/>
        <charset val="129"/>
      </rPr>
      <t>선진행(미계약) PJT</t>
    </r>
    <r>
      <rPr>
        <b/>
        <sz val="20"/>
        <rFont val="굴림"/>
        <family val="3"/>
        <charset val="129"/>
      </rPr>
      <t>에 한 함}</t>
    </r>
    <phoneticPr fontId="17" type="noConversion"/>
  </si>
  <si>
    <t>해외근재보험 가입 양식</t>
    <phoneticPr fontId="3" type="noConversion"/>
  </si>
  <si>
    <t>운송보험 가입 양식</t>
    <phoneticPr fontId="3" type="noConversion"/>
  </si>
  <si>
    <t>지정서 양식</t>
    <phoneticPr fontId="3" type="noConversion"/>
  </si>
  <si>
    <t>해외 PJT 용</t>
    <phoneticPr fontId="3" type="noConversion"/>
  </si>
  <si>
    <t>국내 PJT 용</t>
    <phoneticPr fontId="3" type="noConversion"/>
  </si>
  <si>
    <t>안전관리비 확인</t>
    <phoneticPr fontId="3" type="noConversion"/>
  </si>
  <si>
    <r>
      <t xml:space="preserve">    1) </t>
    </r>
    <r>
      <rPr>
        <b/>
        <sz val="12"/>
        <color rgb="FFFF0000"/>
        <rFont val="굴림체"/>
        <family val="3"/>
        <charset val="129"/>
      </rPr>
      <t>공사내역이 구분되어 있는 경우</t>
    </r>
    <r>
      <rPr>
        <sz val="12"/>
        <color theme="1"/>
        <rFont val="굴림체"/>
        <family val="3"/>
        <charset val="129"/>
      </rPr>
      <t xml:space="preserve"> - </t>
    </r>
    <r>
      <rPr>
        <b/>
        <sz val="12"/>
        <color theme="3"/>
        <rFont val="굴림체"/>
        <family val="3"/>
        <charset val="129"/>
      </rPr>
      <t>(1)과 (2) 中 적은 금액 적용</t>
    </r>
    <phoneticPr fontId="3" type="noConversion"/>
  </si>
  <si>
    <r>
      <t xml:space="preserve">          ※ 공사내역이 구분되어 있지 않은 경우의 대상액 : </t>
    </r>
    <r>
      <rPr>
        <b/>
        <sz val="11"/>
        <color theme="3"/>
        <rFont val="굴림체"/>
        <family val="3"/>
        <charset val="129"/>
      </rPr>
      <t>총공사금액(계약금액 + VAT)</t>
    </r>
    <r>
      <rPr>
        <sz val="11"/>
        <color theme="1"/>
        <rFont val="굴림체"/>
        <family val="3"/>
        <charset val="129"/>
      </rPr>
      <t xml:space="preserve"> * 70%</t>
    </r>
    <phoneticPr fontId="3" type="noConversion"/>
  </si>
  <si>
    <t xml:space="preserve">             ① 대상액 * 요율</t>
    <phoneticPr fontId="3" type="noConversion"/>
  </si>
  <si>
    <t xml:space="preserve">                ※ (1)의 해당 대상액 : 재료비 + 직접노무비</t>
    <phoneticPr fontId="3" type="noConversion"/>
  </si>
  <si>
    <t xml:space="preserve">             ② 대상액 * 요율 * 1.2</t>
    <phoneticPr fontId="3" type="noConversion"/>
  </si>
  <si>
    <t xml:space="preserve">                ※ (2)의 해당 대상액 : 재료비 + 직접노무비 - 완제품성자재비</t>
    <phoneticPr fontId="3" type="noConversion"/>
  </si>
  <si>
    <t xml:space="preserve">       (2) 완제품성 자재비가 포함된 경우</t>
    <phoneticPr fontId="3" type="noConversion"/>
  </si>
  <si>
    <t xml:space="preserve"> □ 사용 방법</t>
    <phoneticPr fontId="3" type="noConversion"/>
  </si>
  <si>
    <t xml:space="preserve"> □ 대상액이 5억원 이상 50억원 미만</t>
    <phoneticPr fontId="3" type="noConversion"/>
  </si>
  <si>
    <t xml:space="preserve">    → 대상액 * 요율 + 기초액</t>
    <phoneticPr fontId="3" type="noConversion"/>
  </si>
  <si>
    <t>대상액 5억원 이상 50억원 미만</t>
    <phoneticPr fontId="3" type="noConversion"/>
  </si>
  <si>
    <t>대상액 50억원 이상</t>
    <phoneticPr fontId="3" type="noConversion"/>
  </si>
  <si>
    <t>대상액 5억원 미만</t>
    <phoneticPr fontId="3" type="noConversion"/>
  </si>
  <si>
    <t>보건관리자 
선임대상 건설공사</t>
    <phoneticPr fontId="3" type="noConversion"/>
  </si>
  <si>
    <t>※ 완제품의 정의
   일정한 조건의 알맞게 제작공정을 완전히 마친 제품으로 특정제품 또는 작업 방법상의 해석이 아닌 해당 공사 내역상 제조원가로 구성되어 현장의
   제작, 납품 되는지 여부에 따라 판단되어야 할것으로 시멘트, 벽돌, 배관, 볼트 등 일반건설 자재와 같이 공사 목적물의 기본적 구성형태를 이루는
   물품이 아닌 터빈발전기 및 고압급수 가열기,보일러 등과 같이 최종 목적물에 원형대로 부착되어 그 일부분이 되는 완성된 물품을 말하는 것임
                                                                                                           - 노동부 산업안전팀 질의 회시 -</t>
    <phoneticPr fontId="3" type="noConversion"/>
  </si>
  <si>
    <r>
      <t xml:space="preserve">    1) 각종의 </t>
    </r>
    <r>
      <rPr>
        <b/>
        <sz val="12"/>
        <color rgb="FFFF0000"/>
        <rFont val="굴림체"/>
        <family val="3"/>
        <charset val="129"/>
      </rPr>
      <t>기계, 기구장치 등을 설치하는 공사</t>
    </r>
    <phoneticPr fontId="3" type="noConversion"/>
  </si>
  <si>
    <t xml:space="preserve">        - 대상액 * 70% * 요율</t>
    <phoneticPr fontId="3" type="noConversion"/>
  </si>
  <si>
    <t xml:space="preserve">        - 대상액 * 70% * 요율</t>
    <phoneticPr fontId="3" type="noConversion"/>
  </si>
  <si>
    <t>SFA</t>
    <phoneticPr fontId="3" type="noConversion"/>
  </si>
  <si>
    <t>제어설계3팀</t>
    <phoneticPr fontId="3" type="noConversion"/>
  </si>
  <si>
    <t>7P210541ADFBO</t>
    <phoneticPr fontId="3" type="noConversion"/>
  </si>
  <si>
    <t>(CDTT)TC08BOD_REBUILD</t>
    <phoneticPr fontId="3" type="noConversion"/>
  </si>
  <si>
    <t>물류PM4팀</t>
    <phoneticPr fontId="3" type="noConversion"/>
  </si>
  <si>
    <t>760910-1334925</t>
    <phoneticPr fontId="3" type="noConversion"/>
  </si>
  <si>
    <t>LEE SANG IL</t>
    <phoneticPr fontId="3" type="noConversion"/>
  </si>
  <si>
    <t>030301</t>
    <phoneticPr fontId="3" type="noConversion"/>
  </si>
  <si>
    <t>PARK JEONG SU</t>
    <phoneticPr fontId="3" type="noConversion"/>
  </si>
  <si>
    <t>040501</t>
    <phoneticPr fontId="3" type="noConversion"/>
  </si>
  <si>
    <t>800223-1639219</t>
    <phoneticPr fontId="3" type="noConversion"/>
  </si>
  <si>
    <t>2023.05.01</t>
    <phoneticPr fontId="3" type="noConversion"/>
  </si>
  <si>
    <t>2023.05.13</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</si>
</sst>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76" formatCode="0.0\ %"/>
    <numFmt numFmtId="177" formatCode="_ * #,##0.0_ ;_ * \-#,##0.0_ ;_ * &quot;-&quot;??_ ;_ @_ "/>
    <numFmt numFmtId="178" formatCode="0.00_)"/>
    <numFmt numFmtId="179" formatCode="_ &quot;₩&quot;* #,##0_ ;_ &quot;₩&quot;* &quot;₩&quot;&quot;₩&quot;&quot;₩&quot;&quot;₩&quot;\-#,##0_ ;_ &quot;₩&quot;* &quot;-&quot;_ ;_ @_ "/>
    <numFmt numFmtId="180" formatCode="0_);[Red]\(0\)"/>
    <numFmt numFmtId="181" formatCode="_-* #,##0.00000_-;\-* #,##0.00000_-;_-* &quot;-&quot;?????_-;_-@_-"/>
  </numFmts>
  <fonts count="55">
    <font>
      <sz val="11"/>
      <color theme="1"/>
      <name val="맑은 고딕"/>
      <family val="2"/>
      <charset val="129"/>
      <scheme val="minor"/>
    </font>
    <font>
      <sz val="11"/>
      <color theme="1"/>
      <name val="맑은 고딕"/>
      <family val="2"/>
      <charset val="129"/>
      <scheme val="minor"/>
    </font>
    <font>
      <b/>
      <sz val="20"/>
      <color theme="1"/>
      <name val="굴림체"/>
      <family val="3"/>
      <charset val="129"/>
    </font>
    <font>
      <sz val="8"/>
      <name val="맑은 고딕"/>
      <family val="2"/>
      <charset val="129"/>
      <scheme val="minor"/>
    </font>
    <font>
      <sz val="15"/>
      <color theme="1"/>
      <name val="굴림체"/>
      <family val="3"/>
      <charset val="129"/>
    </font>
    <font>
      <sz val="11"/>
      <color theme="1"/>
      <name val="굴림체"/>
      <family val="3"/>
      <charset val="129"/>
    </font>
    <font>
      <sz val="13"/>
      <color theme="1"/>
      <name val="굴림체"/>
      <family val="3"/>
      <charset val="129"/>
    </font>
    <font>
      <sz val="12"/>
      <color theme="1"/>
      <name val="굴림체"/>
      <family val="3"/>
      <charset val="129"/>
    </font>
    <font>
      <b/>
      <sz val="12"/>
      <color rgb="FFFF0000"/>
      <name val="굴림체"/>
      <family val="3"/>
      <charset val="129"/>
    </font>
    <font>
      <b/>
      <sz val="11"/>
      <color theme="1"/>
      <name val="굴림체"/>
      <family val="3"/>
      <charset val="129"/>
    </font>
    <font>
      <b/>
      <sz val="12"/>
      <name val="굴림체"/>
      <family val="3"/>
      <charset val="129"/>
    </font>
    <font>
      <sz val="11"/>
      <name val="굴림체"/>
      <family val="3"/>
      <charset val="129"/>
    </font>
    <font>
      <b/>
      <sz val="13"/>
      <color theme="1"/>
      <name val="굴림체"/>
      <family val="3"/>
      <charset val="129"/>
    </font>
    <font>
      <sz val="11"/>
      <color rgb="FFFF0000"/>
      <name val="굴림체"/>
      <family val="3"/>
      <charset val="129"/>
    </font>
    <font>
      <sz val="10"/>
      <color theme="1"/>
      <name val="굴림체"/>
      <family val="3"/>
      <charset val="129"/>
    </font>
    <font>
      <sz val="10"/>
      <color rgb="FFFF0000"/>
      <name val="굴림체"/>
      <family val="3"/>
      <charset val="129"/>
    </font>
    <font>
      <sz val="11"/>
      <name val="돋움"/>
      <family val="3"/>
      <charset val="129"/>
    </font>
    <font>
      <sz val="8"/>
      <name val="돋움"/>
      <family val="3"/>
      <charset val="129"/>
    </font>
    <font>
      <sz val="12"/>
      <name val="바탕체"/>
      <family val="1"/>
      <charset val="129"/>
    </font>
    <font>
      <sz val="10"/>
      <name val="Helv"/>
      <family val="2"/>
    </font>
    <font>
      <sz val="10"/>
      <name val="MS Sans Serif"/>
      <family val="2"/>
    </font>
    <font>
      <sz val="12"/>
      <name val="¹UAAA¼"/>
      <family val="3"/>
      <charset val="129"/>
    </font>
    <font>
      <b/>
      <sz val="10"/>
      <name val="Helv"/>
      <family val="2"/>
    </font>
    <font>
      <sz val="10"/>
      <name val="Arial"/>
      <family val="2"/>
    </font>
    <font>
      <sz val="8"/>
      <name val="Arial"/>
      <family val="2"/>
    </font>
    <font>
      <b/>
      <sz val="12"/>
      <name val="Helv"/>
      <family val="2"/>
    </font>
    <font>
      <b/>
      <sz val="12"/>
      <name val="Arial"/>
      <family val="2"/>
    </font>
    <font>
      <b/>
      <sz val="11"/>
      <name val="Helv"/>
      <family val="2"/>
    </font>
    <font>
      <sz val="12"/>
      <name val="굴림체"/>
      <family val="3"/>
      <charset val="129"/>
    </font>
    <font>
      <b/>
      <i/>
      <sz val="16"/>
      <name val="Helv"/>
      <family val="2"/>
    </font>
    <font>
      <sz val="10"/>
      <name val="PragmaticaCTT"/>
      <family val="1"/>
    </font>
    <font>
      <u/>
      <sz val="7.5"/>
      <color indexed="36"/>
      <name val="Arial"/>
      <family val="2"/>
    </font>
    <font>
      <sz val="12"/>
      <name val="뼻뮝"/>
      <family val="3"/>
      <charset val="129"/>
    </font>
    <font>
      <u/>
      <sz val="10"/>
      <color indexed="36"/>
      <name val="HY울릉도L"/>
      <family val="1"/>
      <charset val="129"/>
    </font>
    <font>
      <b/>
      <sz val="11"/>
      <name val="굴림"/>
      <family val="3"/>
      <charset val="129"/>
    </font>
    <font>
      <b/>
      <sz val="11"/>
      <color theme="1"/>
      <name val="굴림"/>
      <family val="3"/>
      <charset val="129"/>
    </font>
    <font>
      <sz val="9"/>
      <color indexed="81"/>
      <name val="Tahoma"/>
      <family val="2"/>
    </font>
    <font>
      <sz val="9"/>
      <color indexed="81"/>
      <name val="돋움"/>
      <family val="3"/>
      <charset val="129"/>
    </font>
    <font>
      <sz val="13"/>
      <name val="굴림"/>
      <family val="3"/>
      <charset val="129"/>
    </font>
    <font>
      <b/>
      <sz val="13"/>
      <name val="굴림"/>
      <family val="3"/>
      <charset val="129"/>
    </font>
    <font>
      <sz val="10"/>
      <name val="굴림"/>
      <family val="3"/>
      <charset val="129"/>
    </font>
    <font>
      <b/>
      <sz val="16"/>
      <name val="굴림"/>
      <family val="3"/>
      <charset val="129"/>
    </font>
    <font>
      <sz val="16"/>
      <name val="굴림"/>
      <family val="3"/>
      <charset val="129"/>
    </font>
    <font>
      <sz val="28"/>
      <name val="맑은 고딕"/>
      <family val="3"/>
      <charset val="129"/>
      <scheme val="major"/>
    </font>
    <font>
      <sz val="30"/>
      <color theme="1"/>
      <name val="돋움"/>
      <family val="3"/>
      <charset val="129"/>
    </font>
    <font>
      <b/>
      <sz val="11"/>
      <color theme="1"/>
      <name val="맑은 고딕"/>
      <family val="3"/>
      <charset val="129"/>
      <scheme val="minor"/>
    </font>
    <font>
      <sz val="11"/>
      <color theme="1"/>
      <name val="굴림"/>
      <family val="3"/>
      <charset val="129"/>
    </font>
    <font>
      <sz val="30"/>
      <color theme="1"/>
      <name val="굴림"/>
      <family val="3"/>
      <charset val="129"/>
    </font>
    <font>
      <b/>
      <sz val="20"/>
      <name val="굴림"/>
      <family val="3"/>
      <charset val="129"/>
    </font>
    <font>
      <b/>
      <sz val="20"/>
      <color rgb="FFFF0000"/>
      <name val="굴림"/>
      <family val="3"/>
      <charset val="129"/>
    </font>
    <font>
      <sz val="20"/>
      <color theme="1"/>
      <name val="굴림"/>
      <family val="3"/>
      <charset val="129"/>
    </font>
    <font>
      <sz val="11"/>
      <name val="굴림"/>
      <family val="3"/>
      <charset val="129"/>
    </font>
    <font>
      <b/>
      <sz val="11"/>
      <color theme="3"/>
      <name val="굴림체"/>
      <family val="3"/>
      <charset val="129"/>
    </font>
    <font>
      <b/>
      <sz val="12"/>
      <color theme="3"/>
      <name val="굴림체"/>
      <family val="3"/>
      <charset val="129"/>
    </font>
    <font>
      <b/>
      <sz val="10"/>
      <name val="굴림"/>
      <family val="3"/>
      <charset val="129"/>
    </font>
  </fonts>
  <fills count="9">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gray125">
        <bgColor theme="9" tint="-0.24994659260841701"/>
      </patternFill>
    </fill>
    <fill>
      <patternFill patternType="solid">
        <fgColor theme="0" tint="-4.9989318521683403E-2"/>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50">
    <xf numFmtId="0" fontId="0" fillId="0" borderId="0">
      <alignment vertical="center"/>
    </xf>
    <xf numFmtId="41" fontId="1" fillId="0" borderId="0" applyFont="0" applyFill="0" applyBorder="0" applyAlignment="0" applyProtection="0">
      <alignment vertical="center"/>
    </xf>
    <xf numFmtId="41" fontId="16" fillId="0" borderId="0" applyFont="0" applyFill="0" applyBorder="0" applyAlignment="0" applyProtection="0"/>
    <xf numFmtId="9" fontId="16" fillId="0" borderId="0" applyFont="0" applyFill="0" applyBorder="0" applyAlignment="0" applyProtection="0"/>
    <xf numFmtId="0" fontId="18" fillId="0" borderId="0"/>
    <xf numFmtId="0" fontId="18"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 fillId="0" borderId="0" applyNumberFormat="0" applyFont="0" applyFill="0" applyBorder="0" applyAlignment="0" applyProtection="0"/>
    <xf numFmtId="1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xf numFmtId="0" fontId="22" fillId="0" borderId="0"/>
    <xf numFmtId="0" fontId="23" fillId="0" borderId="0" applyFont="0" applyFill="0" applyBorder="0" applyAlignment="0" applyProtection="0"/>
    <xf numFmtId="0" fontId="23"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38" fontId="24" fillId="6" borderId="0" applyNumberFormat="0" applyBorder="0" applyAlignment="0" applyProtection="0"/>
    <xf numFmtId="0" fontId="25" fillId="0" borderId="0">
      <alignment horizontal="left"/>
    </xf>
    <xf numFmtId="0" fontId="26" fillId="0" borderId="33" applyNumberFormat="0" applyAlignment="0" applyProtection="0">
      <alignment horizontal="left" vertical="center"/>
    </xf>
    <xf numFmtId="0" fontId="26" fillId="0" borderId="12">
      <alignment horizontal="left" vertical="center"/>
    </xf>
    <xf numFmtId="10" fontId="24" fillId="6" borderId="10" applyNumberFormat="0" applyBorder="0" applyAlignment="0" applyProtection="0"/>
    <xf numFmtId="41" fontId="23" fillId="0" borderId="0" applyFont="0" applyFill="0" applyBorder="0" applyAlignment="0" applyProtection="0"/>
    <xf numFmtId="43" fontId="23" fillId="0" borderId="0" applyFont="0" applyFill="0" applyBorder="0" applyAlignment="0" applyProtection="0"/>
    <xf numFmtId="0" fontId="27" fillId="0" borderId="28"/>
    <xf numFmtId="176" fontId="28" fillId="0" borderId="0" applyFont="0" applyFill="0" applyBorder="0" applyAlignment="0" applyProtection="0"/>
    <xf numFmtId="177" fontId="28" fillId="0" borderId="0" applyFont="0" applyFill="0" applyBorder="0" applyAlignment="0" applyProtection="0"/>
    <xf numFmtId="178" fontId="29" fillId="0" borderId="0"/>
    <xf numFmtId="0" fontId="23" fillId="0" borderId="0"/>
    <xf numFmtId="10" fontId="23" fillId="0" borderId="0" applyFont="0" applyFill="0" applyBorder="0" applyAlignment="0" applyProtection="0"/>
    <xf numFmtId="0" fontId="27" fillId="0" borderId="0"/>
    <xf numFmtId="0" fontId="18" fillId="0" borderId="0"/>
    <xf numFmtId="0" fontId="30" fillId="0" borderId="0"/>
    <xf numFmtId="0" fontId="31" fillId="0" borderId="0" applyNumberFormat="0" applyFill="0" applyBorder="0" applyAlignment="0" applyProtection="0">
      <alignment vertical="top"/>
      <protection locked="0"/>
    </xf>
    <xf numFmtId="0" fontId="32" fillId="0" borderId="0"/>
    <xf numFmtId="0" fontId="18" fillId="0" borderId="0"/>
    <xf numFmtId="0" fontId="33" fillId="0" borderId="0" applyNumberFormat="0" applyFill="0" applyBorder="0" applyAlignment="0" applyProtection="0">
      <alignment vertical="top"/>
      <protection locked="0"/>
    </xf>
    <xf numFmtId="179" fontId="18" fillId="0" borderId="0" applyFont="0" applyFill="0" applyBorder="0" applyAlignment="0" applyProtection="0"/>
    <xf numFmtId="0" fontId="18" fillId="0" borderId="0" applyFont="0" applyFill="0" applyBorder="0" applyAlignment="0" applyProtection="0"/>
    <xf numFmtId="0" fontId="16" fillId="0" borderId="0"/>
    <xf numFmtId="0" fontId="16" fillId="0" borderId="0">
      <alignment vertical="center"/>
    </xf>
    <xf numFmtId="0" fontId="16" fillId="0" borderId="0"/>
  </cellStyleXfs>
  <cellXfs count="168">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vertical="center"/>
    </xf>
    <xf numFmtId="0" fontId="5" fillId="0" borderId="0"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xf>
    <xf numFmtId="0" fontId="9" fillId="0" borderId="23" xfId="0" applyFont="1" applyBorder="1" applyAlignment="1">
      <alignment vertical="center"/>
    </xf>
    <xf numFmtId="0" fontId="9" fillId="0" borderId="6"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0" xfId="0"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9" fillId="0" borderId="29" xfId="0" applyFont="1" applyBorder="1" applyAlignment="1">
      <alignment vertical="center"/>
    </xf>
    <xf numFmtId="0" fontId="7" fillId="0" borderId="0" xfId="0" applyFont="1" applyBorder="1" applyAlignment="1">
      <alignment vertical="center"/>
    </xf>
    <xf numFmtId="0" fontId="9" fillId="0" borderId="0" xfId="0" applyFont="1">
      <alignment vertical="center"/>
    </xf>
    <xf numFmtId="41" fontId="5" fillId="0" borderId="0" xfId="1" applyFont="1">
      <alignment vertical="center"/>
    </xf>
    <xf numFmtId="0" fontId="4" fillId="0" borderId="23" xfId="0" applyFont="1" applyBorder="1">
      <alignment vertical="center"/>
    </xf>
    <xf numFmtId="0" fontId="2" fillId="0" borderId="24" xfId="0" applyFont="1" applyBorder="1" applyAlignment="1">
      <alignment horizontal="center" vertical="center"/>
    </xf>
    <xf numFmtId="0" fontId="4" fillId="0" borderId="25" xfId="0" applyFont="1" applyBorder="1">
      <alignment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5" fillId="0" borderId="25" xfId="0" applyFont="1" applyBorder="1">
      <alignment vertical="center"/>
    </xf>
    <xf numFmtId="0" fontId="5" fillId="0" borderId="0" xfId="0" applyFont="1" applyBorder="1">
      <alignment vertical="center"/>
    </xf>
    <xf numFmtId="0" fontId="5" fillId="0" borderId="26" xfId="0" applyFont="1" applyBorder="1">
      <alignment vertical="center"/>
    </xf>
    <xf numFmtId="0" fontId="6" fillId="0" borderId="0" xfId="0" applyFont="1" applyBorder="1">
      <alignment vertical="center"/>
    </xf>
    <xf numFmtId="0" fontId="5" fillId="0" borderId="26" xfId="0" applyFont="1" applyBorder="1" applyAlignment="1">
      <alignment vertical="center" wrapText="1"/>
    </xf>
    <xf numFmtId="0" fontId="5" fillId="0" borderId="26" xfId="0" applyFont="1" applyBorder="1" applyAlignment="1">
      <alignment vertical="center"/>
    </xf>
    <xf numFmtId="0" fontId="5" fillId="0" borderId="26" xfId="0" applyFont="1" applyFill="1" applyBorder="1" applyAlignment="1">
      <alignment horizontal="center" vertical="center" wrapText="1"/>
    </xf>
    <xf numFmtId="10" fontId="5" fillId="0" borderId="26" xfId="0" applyNumberFormat="1" applyFont="1" applyBorder="1" applyAlignment="1">
      <alignment horizontal="center" vertical="center"/>
    </xf>
    <xf numFmtId="0" fontId="10" fillId="0" borderId="0" xfId="0" applyFont="1" applyBorder="1" applyAlignment="1">
      <alignment vertical="center"/>
    </xf>
    <xf numFmtId="0" fontId="11" fillId="0" borderId="0" xfId="0" applyFont="1" applyBorder="1" applyAlignment="1">
      <alignment vertical="center"/>
    </xf>
    <xf numFmtId="0" fontId="5" fillId="0" borderId="0" xfId="0" applyFont="1" applyBorder="1" applyAlignment="1">
      <alignment horizontal="left" vertical="center" wrapText="1"/>
    </xf>
    <xf numFmtId="0" fontId="5" fillId="0" borderId="26" xfId="0" applyFont="1" applyBorder="1" applyAlignment="1">
      <alignment horizontal="left" vertical="center" wrapText="1"/>
    </xf>
    <xf numFmtId="0" fontId="12" fillId="0" borderId="0" xfId="0" applyFont="1" applyBorder="1">
      <alignment vertical="center"/>
    </xf>
    <xf numFmtId="0" fontId="5" fillId="0" borderId="26" xfId="0" applyFont="1" applyFill="1" applyBorder="1">
      <alignment vertical="center"/>
    </xf>
    <xf numFmtId="0" fontId="7" fillId="0" borderId="0" xfId="0" applyFont="1" applyBorder="1">
      <alignment vertical="center"/>
    </xf>
    <xf numFmtId="0" fontId="5" fillId="0" borderId="26" xfId="0" applyFont="1" applyFill="1" applyBorder="1" applyAlignment="1">
      <alignment horizontal="center" vertical="center"/>
    </xf>
    <xf numFmtId="0" fontId="5" fillId="0" borderId="0" xfId="0" applyFont="1" applyBorder="1" applyAlignment="1">
      <alignment horizontal="left" vertical="center" wrapText="1"/>
    </xf>
    <xf numFmtId="0" fontId="5" fillId="0" borderId="27" xfId="0" applyFont="1" applyBorder="1">
      <alignment vertical="center"/>
    </xf>
    <xf numFmtId="0" fontId="5" fillId="0" borderId="29" xfId="0" applyFont="1" applyBorder="1" applyAlignment="1">
      <alignment horizontal="left" vertical="center" wrapText="1"/>
    </xf>
    <xf numFmtId="0" fontId="0" fillId="0" borderId="0" xfId="0" applyAlignment="1">
      <alignment horizontal="center"/>
    </xf>
    <xf numFmtId="0" fontId="0" fillId="0" borderId="0" xfId="0" applyAlignment="1"/>
    <xf numFmtId="0" fontId="34" fillId="0" borderId="32" xfId="47" applyFont="1" applyBorder="1" applyAlignment="1">
      <alignment horizontal="center" vertical="center"/>
    </xf>
    <xf numFmtId="180" fontId="34" fillId="0" borderId="32" xfId="47" applyNumberFormat="1" applyFont="1" applyBorder="1" applyAlignment="1">
      <alignment horizontal="center" vertical="center"/>
    </xf>
    <xf numFmtId="14" fontId="34" fillId="0" borderId="32" xfId="47" applyNumberFormat="1" applyFont="1" applyBorder="1" applyAlignment="1">
      <alignment horizontal="center" vertical="center"/>
    </xf>
    <xf numFmtId="41" fontId="34" fillId="7" borderId="10" xfId="2" applyFont="1" applyFill="1" applyBorder="1" applyAlignment="1">
      <alignment horizontal="right" vertical="center" shrinkToFit="1"/>
    </xf>
    <xf numFmtId="14" fontId="35" fillId="0" borderId="10" xfId="0" applyNumberFormat="1" applyFont="1" applyBorder="1" applyAlignment="1">
      <alignment horizontal="center" vertical="center" shrinkToFit="1"/>
    </xf>
    <xf numFmtId="181" fontId="35" fillId="0" borderId="10" xfId="0" applyNumberFormat="1" applyFont="1" applyBorder="1" applyAlignment="1">
      <alignment horizontal="center" vertical="center" shrinkToFit="1"/>
    </xf>
    <xf numFmtId="0" fontId="35" fillId="0" borderId="10" xfId="0" applyFont="1" applyBorder="1" applyAlignment="1">
      <alignment horizontal="center" vertical="center" shrinkToFit="1"/>
    </xf>
    <xf numFmtId="41" fontId="34" fillId="7" borderId="10" xfId="2" applyFont="1" applyFill="1" applyBorder="1" applyAlignment="1">
      <alignment horizontal="center" vertical="center" shrinkToFit="1"/>
    </xf>
    <xf numFmtId="41" fontId="34" fillId="7" borderId="34" xfId="2" applyFont="1" applyFill="1" applyBorder="1" applyAlignment="1">
      <alignment horizontal="center" vertical="center" shrinkToFit="1"/>
    </xf>
    <xf numFmtId="14" fontId="35" fillId="0" borderId="34" xfId="0" applyNumberFormat="1" applyFont="1" applyBorder="1" applyAlignment="1">
      <alignment horizontal="center" vertical="center" shrinkToFit="1"/>
    </xf>
    <xf numFmtId="0" fontId="35" fillId="0" borderId="34" xfId="0" applyFont="1" applyBorder="1" applyAlignment="1">
      <alignment horizontal="center" vertical="center" shrinkToFit="1"/>
    </xf>
    <xf numFmtId="41" fontId="34" fillId="7" borderId="18" xfId="2" applyFont="1" applyFill="1" applyBorder="1" applyAlignment="1">
      <alignment horizontal="center" vertical="center" shrinkToFit="1"/>
    </xf>
    <xf numFmtId="14" fontId="35" fillId="0" borderId="18" xfId="0" applyNumberFormat="1" applyFont="1" applyBorder="1" applyAlignment="1">
      <alignment horizontal="center" vertical="center" shrinkToFit="1"/>
    </xf>
    <xf numFmtId="181" fontId="35" fillId="0" borderId="18" xfId="0" applyNumberFormat="1" applyFont="1" applyBorder="1" applyAlignment="1">
      <alignment horizontal="center" vertical="center" shrinkToFit="1"/>
    </xf>
    <xf numFmtId="0" fontId="35" fillId="0" borderId="18" xfId="0" applyFont="1" applyBorder="1" applyAlignment="1">
      <alignment horizontal="center" vertical="center" shrinkToFit="1"/>
    </xf>
    <xf numFmtId="0" fontId="34" fillId="8" borderId="35" xfId="47" applyFont="1" applyFill="1" applyBorder="1" applyAlignment="1">
      <alignment horizontal="center" vertical="center"/>
    </xf>
    <xf numFmtId="180" fontId="34" fillId="8" borderId="35" xfId="47" applyNumberFormat="1" applyFont="1" applyFill="1" applyBorder="1" applyAlignment="1">
      <alignment horizontal="center" vertical="center"/>
    </xf>
    <xf numFmtId="14" fontId="34" fillId="8" borderId="35" xfId="47" applyNumberFormat="1" applyFont="1" applyFill="1" applyBorder="1" applyAlignment="1">
      <alignment horizontal="center" vertical="center"/>
    </xf>
    <xf numFmtId="41" fontId="34" fillId="0" borderId="32" xfId="1" applyFont="1" applyBorder="1" applyAlignment="1">
      <alignment horizontal="center" vertical="center"/>
    </xf>
    <xf numFmtId="0" fontId="38" fillId="0" borderId="0" xfId="0" applyFont="1" applyAlignment="1">
      <alignment horizontal="center"/>
    </xf>
    <xf numFmtId="0" fontId="39" fillId="0" borderId="0" xfId="0" applyFont="1" applyAlignment="1">
      <alignment horizontal="left"/>
    </xf>
    <xf numFmtId="0" fontId="38" fillId="0" borderId="0" xfId="0" applyFont="1" applyAlignment="1"/>
    <xf numFmtId="0" fontId="40" fillId="0" borderId="0" xfId="0" applyFont="1" applyAlignment="1"/>
    <xf numFmtId="0" fontId="42" fillId="0" borderId="0" xfId="0" applyFont="1" applyAlignment="1"/>
    <xf numFmtId="0" fontId="41" fillId="0" borderId="0" xfId="0" applyFont="1" applyAlignment="1"/>
    <xf numFmtId="0" fontId="45" fillId="0" borderId="0" xfId="0" applyFont="1">
      <alignment vertical="center"/>
    </xf>
    <xf numFmtId="0" fontId="34" fillId="8" borderId="35" xfId="0" applyFont="1" applyFill="1" applyBorder="1" applyAlignment="1">
      <alignment horizontal="center" vertical="center"/>
    </xf>
    <xf numFmtId="0" fontId="34" fillId="0" borderId="32" xfId="0" applyFont="1" applyFill="1" applyBorder="1" applyAlignment="1">
      <alignment horizontal="center" vertical="center"/>
    </xf>
    <xf numFmtId="0" fontId="34" fillId="0" borderId="10" xfId="0" applyFont="1" applyBorder="1" applyAlignment="1">
      <alignment horizontal="center" vertical="center"/>
    </xf>
    <xf numFmtId="0" fontId="34" fillId="0" borderId="18" xfId="0" applyFont="1" applyBorder="1" applyAlignment="1">
      <alignment horizontal="center" vertical="center"/>
    </xf>
    <xf numFmtId="0" fontId="34" fillId="0" borderId="32" xfId="47" applyFont="1" applyFill="1" applyBorder="1" applyAlignment="1">
      <alignment horizontal="center" vertical="center"/>
    </xf>
    <xf numFmtId="0" fontId="0" fillId="0" borderId="0" xfId="0" applyAlignment="1">
      <alignment vertical="center"/>
    </xf>
    <xf numFmtId="0" fontId="35" fillId="0" borderId="10" xfId="0" applyFont="1" applyBorder="1" applyAlignment="1">
      <alignment horizontal="center" vertical="center"/>
    </xf>
    <xf numFmtId="0" fontId="44" fillId="0" borderId="0" xfId="0" applyFont="1" applyAlignment="1">
      <alignment vertical="center"/>
    </xf>
    <xf numFmtId="0" fontId="50" fillId="0" borderId="0" xfId="0" applyFont="1">
      <alignment vertical="center"/>
    </xf>
    <xf numFmtId="0" fontId="51" fillId="0" borderId="14" xfId="48" applyFont="1" applyBorder="1" applyAlignment="1">
      <alignment horizontal="center" vertical="center"/>
    </xf>
    <xf numFmtId="0" fontId="51" fillId="0" borderId="14" xfId="48" applyFont="1" applyBorder="1" applyAlignment="1">
      <alignment vertical="center"/>
    </xf>
    <xf numFmtId="0" fontId="46" fillId="0" borderId="0" xfId="0" applyFont="1">
      <alignment vertical="center"/>
    </xf>
    <xf numFmtId="0" fontId="34" fillId="8" borderId="35" xfId="48" applyFont="1" applyFill="1" applyBorder="1" applyAlignment="1">
      <alignment horizontal="center" vertical="center"/>
    </xf>
    <xf numFmtId="0" fontId="34" fillId="0" borderId="32" xfId="48" applyFont="1" applyBorder="1" applyAlignment="1">
      <alignment horizontal="center" vertical="center"/>
    </xf>
    <xf numFmtId="0" fontId="51" fillId="0" borderId="32" xfId="48" applyFont="1" applyBorder="1">
      <alignment vertical="center"/>
    </xf>
    <xf numFmtId="0" fontId="51" fillId="0" borderId="32" xfId="48" applyFont="1" applyBorder="1" applyAlignment="1">
      <alignment horizontal="center" vertical="center"/>
    </xf>
    <xf numFmtId="41" fontId="51" fillId="0" borderId="32" xfId="2" applyFont="1" applyBorder="1" applyAlignment="1">
      <alignment vertical="center"/>
    </xf>
    <xf numFmtId="0" fontId="34" fillId="0" borderId="32" xfId="48" applyFont="1" applyBorder="1" applyAlignment="1">
      <alignment vertical="center"/>
    </xf>
    <xf numFmtId="43" fontId="34" fillId="0" borderId="32" xfId="48" applyNumberFormat="1" applyFont="1" applyBorder="1" applyAlignment="1">
      <alignment horizontal="center" vertical="center"/>
    </xf>
    <xf numFmtId="0" fontId="34" fillId="0" borderId="10" xfId="48" applyFont="1" applyBorder="1" applyAlignment="1">
      <alignment horizontal="center" vertical="center"/>
    </xf>
    <xf numFmtId="0" fontId="51" fillId="0" borderId="10" xfId="48" applyFont="1" applyBorder="1">
      <alignment vertical="center"/>
    </xf>
    <xf numFmtId="0" fontId="51" fillId="0" borderId="10" xfId="48" applyFont="1" applyBorder="1" applyAlignment="1">
      <alignment horizontal="center" vertical="center"/>
    </xf>
    <xf numFmtId="41" fontId="51" fillId="0" borderId="10" xfId="2" applyFont="1" applyBorder="1" applyAlignment="1">
      <alignment vertical="center"/>
    </xf>
    <xf numFmtId="0" fontId="34" fillId="0" borderId="10" xfId="48" applyFont="1" applyBorder="1" applyAlignment="1">
      <alignment vertical="center"/>
    </xf>
    <xf numFmtId="43" fontId="34" fillId="0" borderId="10" xfId="48" applyNumberFormat="1" applyFont="1" applyBorder="1" applyAlignment="1">
      <alignment horizontal="center" vertical="center"/>
    </xf>
    <xf numFmtId="0" fontId="51" fillId="0" borderId="10" xfId="48" applyFont="1" applyBorder="1" applyAlignment="1">
      <alignment vertical="center"/>
    </xf>
    <xf numFmtId="43" fontId="51" fillId="0" borderId="10" xfId="48" applyNumberFormat="1" applyFont="1" applyBorder="1" applyAlignment="1">
      <alignment horizontal="center" vertical="center"/>
    </xf>
    <xf numFmtId="0" fontId="34" fillId="0" borderId="10" xfId="48" applyFont="1" applyBorder="1">
      <alignment vertical="center"/>
    </xf>
    <xf numFmtId="43" fontId="34" fillId="0" borderId="10" xfId="48" applyNumberFormat="1" applyFont="1" applyBorder="1">
      <alignment vertical="center"/>
    </xf>
    <xf numFmtId="0" fontId="51" fillId="0" borderId="0" xfId="48" applyFont="1" applyAlignment="1">
      <alignment horizontal="center" vertical="center"/>
    </xf>
    <xf numFmtId="0" fontId="51" fillId="0" borderId="0" xfId="48" applyFont="1">
      <alignment vertical="center"/>
    </xf>
    <xf numFmtId="41" fontId="0" fillId="0" borderId="0" xfId="1" applyFont="1">
      <alignment vertical="center"/>
    </xf>
    <xf numFmtId="0" fontId="35" fillId="0" borderId="10" xfId="0" applyFont="1" applyBorder="1" applyAlignment="1">
      <alignment horizontal="center" vertical="center" wrapText="1" shrinkToFit="1"/>
    </xf>
    <xf numFmtId="0" fontId="34" fillId="0" borderId="32" xfId="47" quotePrefix="1" applyFont="1" applyBorder="1" applyAlignment="1">
      <alignment horizontal="center" vertical="center"/>
    </xf>
    <xf numFmtId="0" fontId="54" fillId="0" borderId="32" xfId="47" applyFont="1" applyBorder="1" applyAlignment="1">
      <alignment horizontal="center" vertical="center"/>
    </xf>
    <xf numFmtId="0" fontId="47" fillId="0" borderId="0" xfId="0" applyFont="1" applyAlignment="1">
      <alignment horizontal="center" vertical="center"/>
    </xf>
    <xf numFmtId="0" fontId="35" fillId="0" borderId="10" xfId="0" applyFont="1" applyBorder="1" applyAlignment="1">
      <alignment horizontal="center" vertical="center"/>
    </xf>
    <xf numFmtId="0" fontId="35" fillId="0" borderId="10" xfId="0" applyFont="1" applyBorder="1" applyAlignment="1">
      <alignment horizontal="left" vertical="center"/>
    </xf>
    <xf numFmtId="0" fontId="48" fillId="0" borderId="0" xfId="0" applyFont="1" applyAlignment="1">
      <alignment horizontal="center" vertical="center"/>
    </xf>
    <xf numFmtId="0" fontId="34" fillId="0" borderId="10" xfId="48" applyFont="1" applyBorder="1" applyAlignment="1">
      <alignment horizontal="center" vertical="center"/>
    </xf>
    <xf numFmtId="0" fontId="48" fillId="0" borderId="0" xfId="48" applyFont="1" applyAlignment="1">
      <alignment horizontal="center" vertical="center"/>
    </xf>
    <xf numFmtId="0" fontId="34" fillId="8" borderId="10" xfId="48" applyFont="1" applyFill="1" applyBorder="1" applyAlignment="1">
      <alignment horizontal="center" vertical="center"/>
    </xf>
    <xf numFmtId="0" fontId="34" fillId="8" borderId="35" xfId="48" applyFont="1" applyFill="1" applyBorder="1" applyAlignment="1">
      <alignment horizontal="center" vertical="center"/>
    </xf>
    <xf numFmtId="0" fontId="35" fillId="8" borderId="10" xfId="48" applyFont="1" applyFill="1" applyBorder="1" applyAlignment="1">
      <alignment horizontal="center" vertical="center"/>
    </xf>
    <xf numFmtId="0" fontId="34" fillId="8" borderId="10" xfId="48" applyFont="1" applyFill="1" applyBorder="1" applyAlignment="1">
      <alignment horizontal="center" vertical="center" wrapText="1"/>
    </xf>
    <xf numFmtId="0" fontId="34" fillId="8" borderId="35" xfId="48" applyFont="1" applyFill="1" applyBorder="1" applyAlignment="1">
      <alignment horizontal="center" vertical="center" wrapText="1"/>
    </xf>
    <xf numFmtId="0" fontId="39" fillId="0" borderId="0" xfId="0" applyFont="1" applyAlignment="1">
      <alignment vertical="center" wrapText="1"/>
    </xf>
    <xf numFmtId="0" fontId="39" fillId="0" borderId="0" xfId="0" applyFont="1" applyAlignment="1">
      <alignment horizontal="center"/>
    </xf>
    <xf numFmtId="0" fontId="41" fillId="0" borderId="0" xfId="0" applyFont="1" applyAlignment="1">
      <alignment horizontal="left" vertical="center"/>
    </xf>
    <xf numFmtId="0" fontId="43" fillId="0" borderId="0" xfId="0" applyFont="1" applyAlignment="1">
      <alignment horizontal="center" vertical="center"/>
    </xf>
    <xf numFmtId="0" fontId="39" fillId="0" borderId="0" xfId="0" applyFont="1" applyAlignment="1">
      <alignment horizontal="left"/>
    </xf>
    <xf numFmtId="0" fontId="5" fillId="0" borderId="0" xfId="0" applyFont="1" applyBorder="1" applyAlignment="1">
      <alignment horizontal="left" vertical="center" wrapText="1"/>
    </xf>
    <xf numFmtId="0" fontId="5" fillId="0" borderId="28" xfId="0" applyFont="1" applyBorder="1" applyAlignment="1">
      <alignment horizontal="left"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4" borderId="2"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8" xfId="0" applyFont="1" applyFill="1" applyBorder="1" applyAlignment="1">
      <alignment horizontal="center" vertical="center"/>
    </xf>
    <xf numFmtId="41" fontId="5" fillId="0" borderId="17" xfId="1" applyFont="1" applyFill="1" applyBorder="1" applyAlignment="1">
      <alignment horizontal="center" vertical="center"/>
    </xf>
    <xf numFmtId="41" fontId="5" fillId="0" borderId="18" xfId="1" applyFont="1" applyFill="1" applyBorder="1" applyAlignment="1">
      <alignment horizontal="center" vertical="center"/>
    </xf>
    <xf numFmtId="41" fontId="5" fillId="0" borderId="22" xfId="1" applyFont="1" applyFill="1" applyBorder="1" applyAlignment="1">
      <alignment horizontal="center" vertical="center"/>
    </xf>
    <xf numFmtId="41" fontId="5" fillId="0" borderId="19" xfId="1" applyFont="1" applyBorder="1" applyAlignment="1">
      <alignment horizontal="center" vertical="center"/>
    </xf>
    <xf numFmtId="41" fontId="5" fillId="0" borderId="20" xfId="1" applyFont="1" applyBorder="1" applyAlignment="1">
      <alignment horizontal="center" vertical="center"/>
    </xf>
    <xf numFmtId="41" fontId="5" fillId="0" borderId="31" xfId="1" applyFont="1" applyBorder="1" applyAlignment="1">
      <alignment horizontal="center" vertical="center"/>
    </xf>
    <xf numFmtId="0" fontId="14" fillId="3" borderId="2" xfId="0" applyFont="1" applyFill="1" applyBorder="1" applyAlignment="1">
      <alignment horizontal="center" vertical="center"/>
    </xf>
    <xf numFmtId="41" fontId="5" fillId="0" borderId="30" xfId="1" applyFont="1" applyBorder="1" applyAlignment="1">
      <alignment horizontal="center" vertical="center"/>
    </xf>
    <xf numFmtId="41" fontId="5" fillId="0" borderId="21" xfId="1"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10" fontId="5" fillId="0" borderId="18"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10" fontId="5" fillId="0" borderId="19" xfId="0" applyNumberFormat="1" applyFont="1" applyBorder="1" applyAlignment="1">
      <alignment horizontal="center" vertical="center"/>
    </xf>
    <xf numFmtId="10" fontId="5" fillId="0" borderId="20" xfId="0" applyNumberFormat="1" applyFont="1" applyBorder="1" applyAlignment="1">
      <alignment horizontal="center" vertical="center"/>
    </xf>
    <xf numFmtId="10" fontId="5" fillId="0" borderId="21" xfId="0" applyNumberFormat="1" applyFont="1" applyBorder="1" applyAlignment="1">
      <alignment horizontal="center" vertical="center"/>
    </xf>
  </cellXfs>
  <cellStyles count="50">
    <cellStyle name="??&amp;O?&amp;H?_x0008__x000f__x0007_?_x0007__x0001__x0001_" xfId="4"/>
    <cellStyle name="??&amp;O?&amp;H?_x0008_??_x0007__x0001__x0001_" xfId="5"/>
    <cellStyle name="_G4BOFsQedyFBJfuy2tc5fzrLL" xfId="6"/>
    <cellStyle name="_glasscv" xfId="7"/>
    <cellStyle name="_PROJECT_추진계획(SEC_T7_P2_AB_FILMREMOVER_2차분)(1)" xfId="8"/>
    <cellStyle name="_추진품의LC050057_TFT3L초기투입기REV1(1)" xfId="9"/>
    <cellStyle name="_추진품의서0201(1)" xfId="10"/>
    <cellStyle name="_추진품의서T7_2_P2(1)" xfId="11"/>
    <cellStyle name="_추진품의서T7_2_노광물류_재품의(1)" xfId="12"/>
    <cellStyle name="1" xfId="13"/>
    <cellStyle name="¹eºÐA²_AIAIC°AuCoE² " xfId="14"/>
    <cellStyle name="AeE­ [0]_  A¾  CO  " xfId="15"/>
    <cellStyle name="AeE­_  A¾  CO  " xfId="16"/>
    <cellStyle name="AÞ¸¶ [0]_  A¾  CO  " xfId="17"/>
    <cellStyle name="AÞ¸¶_  A¾  CO  " xfId="18"/>
    <cellStyle name="C￥AØ_  A¾  CO  " xfId="19"/>
    <cellStyle name="category" xfId="20"/>
    <cellStyle name="Comma [0]_ SG&amp;A Bridge " xfId="21"/>
    <cellStyle name="Comma_ SG&amp;A Bridge " xfId="22"/>
    <cellStyle name="Currency [0]_ SG&amp;A Bridge " xfId="23"/>
    <cellStyle name="Currency_ SG&amp;A Bridge " xfId="24"/>
    <cellStyle name="Grey" xfId="25"/>
    <cellStyle name="HEADER" xfId="26"/>
    <cellStyle name="Header1" xfId="27"/>
    <cellStyle name="Header2" xfId="28"/>
    <cellStyle name="Input [yellow]" xfId="29"/>
    <cellStyle name="Millares [0]_PERSONAL" xfId="30"/>
    <cellStyle name="Millares_PERSONAL" xfId="31"/>
    <cellStyle name="Model" xfId="32"/>
    <cellStyle name="Moneda [0]_CONTENCION CONDELL 25.051" xfId="33"/>
    <cellStyle name="Moneda_CONTENCION CONDELL 25.051" xfId="34"/>
    <cellStyle name="Normal - Style1" xfId="35"/>
    <cellStyle name="Normal_ SG&amp;A Bridge " xfId="36"/>
    <cellStyle name="Percent [2]" xfId="37"/>
    <cellStyle name="subhead" xfId="38"/>
    <cellStyle name="" xfId="39"/>
    <cellStyle name="咬訌裝?report-2 " xfId="40"/>
    <cellStyle name="뒤에 오는 하이퍼링크" xfId="41"/>
    <cellStyle name="백분율 2" xfId="3"/>
    <cellStyle name="뷭?_BOOKSHIP" xfId="42"/>
    <cellStyle name="쉼표 [0]" xfId="1" builtinId="6"/>
    <cellStyle name="쉼표 [0] 2" xfId="2"/>
    <cellStyle name="스타일 1" xfId="43"/>
    <cellStyle name="열어본 하이퍼링크" xfId="44"/>
    <cellStyle name="콤마 [0]_  종  합  " xfId="45"/>
    <cellStyle name="콤마_  종  합  " xfId="46"/>
    <cellStyle name="표준" xfId="0" builtinId="0"/>
    <cellStyle name="표준 2" xfId="49"/>
    <cellStyle name="표준_Sheet1" xfId="47"/>
    <cellStyle name="표준_운송보험패킹리스트" xfI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xdr:cNvGrpSpPr/>
      </xdr:nvGrpSpPr>
      <xdr:grpSpPr>
        <a:xfrm>
          <a:off x="11750040" y="13510260"/>
          <a:ext cx="5809642" cy="2504760"/>
          <a:chOff x="1332080" y="1520888"/>
          <a:chExt cx="5811547" cy="2520000"/>
        </a:xfrm>
      </xdr:grpSpPr>
      <xdr:sp macro="" textlink="">
        <xdr:nvSpPr>
          <xdr:cNvPr id="3" name="순서도: 판단 2"/>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xdr:cNvGrpSpPr/>
      </xdr:nvGrpSpPr>
      <xdr:grpSpPr>
        <a:xfrm>
          <a:off x="11750040" y="13510260"/>
          <a:ext cx="5809642" cy="2504760"/>
          <a:chOff x="1332080" y="1520888"/>
          <a:chExt cx="5811547" cy="2520000"/>
        </a:xfrm>
      </xdr:grpSpPr>
      <xdr:sp macro="" textlink="">
        <xdr:nvSpPr>
          <xdr:cNvPr id="3" name="순서도: 판단 2"/>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44221;&#50689;&#44228;&#54925;(98)/98&#49688;&#51221;/&#50672;&#44228;&#5436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44221;&#50689;&#44228;&#54925;(98)\98&#49688;&#51221;\&#50672;&#44228;&#5436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wg_cw\fa\&#44221;&#50689;&#44228;&#54925;(98)\98&#49688;&#51221;\&#50672;&#44228;&#5436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MAIL\EC000001\97PLAN\PROFIT\PL\97PLA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ffice.sfa.co.kr/&#52509;&#44221;&#48708;/98&#45380;/98&#52509;&#44221;&#48708;%20&#47785;&#54364;/&#52509;&#44221;&#52572;&#51333;&#54869;&#5122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Startup" Target="MAIL/EC000001/97PLAN/PROFIT/PL/97PLA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leserver\&#53356;&#47536;\MAIL\EC000001\97PLAN\PROFIT\PL\97PLA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MAIL\EC000001\97PLAN\PROFIT\PL\97PLA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MAIL\EC000001\97PLAN\PROFIT\PL\97PL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WTEAM\&#54016;&#44277;&#53685;\MAIL\EC000001\97PLAN\PROFIT\PL\97PLAN.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Startup" Target="&#44221;&#50689;&#44228;&#54925;(98)/98&#49688;&#51221;/&#48652;&#46972;&#50868;&#442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ffice.sfa.co.kr/&#44221;&#50689;&#44228;&#54925;(98)/98&#49688;&#51221;/&#50672;&#44228;&#5436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48652;&#46972;&#50868;&#4428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50672;&#44228;&#5436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office.sfa.co.kr/MAIL/EC000001/97PLAN/PROFIT/PL/97PLA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wg_cw\fa\&#52509;&#44221;&#48708;\98&#45380;\98&#52509;&#44221;&#48708;%20&#47785;&#54364;\&#52509;&#44221;&#52572;&#51333;&#54869;&#512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wg_cw\fa\MAIL\EC000001\97PLAN\PROFIT\PL\97PL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MAIL\EC000001\97PLAN\PROFIT\PL\97PL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50672;&#44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ORKSHO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office.sfa.co.kr/Project%20Files/PROJECT-SDI/Sdi-&#54749;&#44032;&#47532;/2line(28,29,32)/&#50896;&#44032;/&#49900;&#52380;&#50896;&#44032;082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48652;&#46972;&#50868;&#4428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ffice.sfa.co.kr/user/ssdi3/SC07181&#50896;&#44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제품별"/>
      <sheetName val="97"/>
      <sheetName val="BC자재"/>
      <sheetName val="1.평가개요"/>
      <sheetName val="A-100전제"/>
      <sheetName val="A"/>
      <sheetName val="코어테크(엄)"/>
      <sheetName val="일위대가(1)"/>
      <sheetName val="반송"/>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11"/>
      <sheetName val="BASE MC"/>
      <sheetName val="SISH-BC자재"/>
      <sheetName val="평내중"/>
      <sheetName val="총괄내역"/>
      <sheetName val="BGT"/>
      <sheetName val="DB"/>
      <sheetName val="BM_08'上"/>
      <sheetName val="2.대외공문"/>
      <sheetName val="연계표"/>
      <sheetName val="Guide"/>
      <sheetName val="상세내역"/>
      <sheetName val="평가데이터"/>
      <sheetName val="제조 경영"/>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20관리비율"/>
      <sheetName val="과천MAIN"/>
      <sheetName val="수량산출"/>
      <sheetName val="임율"/>
      <sheetName val="mtu-detail"/>
      <sheetName val="DBASE"/>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GI-LIST"/>
      <sheetName val="발전,기타"/>
      <sheetName val="계정"/>
      <sheetName val="I一般比"/>
      <sheetName val="N賃率-職"/>
      <sheetName val="12월(천D 자료)→"/>
      <sheetName val="144"/>
      <sheetName val="G2설비도급"/>
      <sheetName val="PC%계산"/>
      <sheetName val="경율산정.XLS"/>
      <sheetName val="광-단가"/>
      <sheetName val="대-단가"/>
      <sheetName val="IDONG"/>
      <sheetName val="전주자재"/>
      <sheetName val="기번기준"/>
      <sheetName val="Sheet1"/>
      <sheetName val="DIST入力"/>
      <sheetName val="소스"/>
      <sheetName val="공사내역"/>
      <sheetName val="드롭다운LIST"/>
      <sheetName val="Sheet2"/>
      <sheetName val="(3)Product mix"/>
      <sheetName val="1월"/>
      <sheetName val="재무제표"/>
      <sheetName val="통계자료Check"/>
      <sheetName val="대당 Cost 사전예측"/>
      <sheetName val="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제품별"/>
      <sheetName val="품의서"/>
      <sheetName val="BASE MC"/>
      <sheetName val="SFA M-P"/>
      <sheetName val="사업부별"/>
      <sheetName val="11"/>
      <sheetName val="PT_ED"/>
      <sheetName val="60KCF_01"/>
      <sheetName val="1417-W1"/>
      <sheetName val="TEL"/>
      <sheetName val="항목별"/>
      <sheetName val="DBASE"/>
      <sheetName val="이강규"/>
      <sheetName val="BC자재"/>
      <sheetName val="Index"/>
      <sheetName val="교대일보"/>
      <sheetName val="3 상세 내역 NEGO"/>
      <sheetName val="97"/>
      <sheetName val="별제권_정리담보권1"/>
      <sheetName val="자동창고항목별집계표"/>
      <sheetName val="제조 경영"/>
      <sheetName val="1단1열(S)"/>
      <sheetName val="합계잔액시산표"/>
      <sheetName val="SISH-BC자재"/>
      <sheetName val="평내중"/>
      <sheetName val="총괄내역"/>
      <sheetName val="BGT"/>
      <sheetName val="DB"/>
      <sheetName val="BM_08'上"/>
      <sheetName val="2.대외공문"/>
      <sheetName val="연계표"/>
      <sheetName val="상세내역"/>
      <sheetName val="Guide"/>
      <sheetName val="평가데이터"/>
      <sheetName val="GI-LIST"/>
      <sheetName val="발전,기타"/>
      <sheetName val="계정"/>
      <sheetName val="I一般比"/>
      <sheetName val="N賃率-職"/>
      <sheetName val="20관리비율"/>
      <sheetName val="과천MAIN"/>
      <sheetName val="수량산출"/>
      <sheetName val="임율"/>
      <sheetName val="반송"/>
      <sheetName val="12월(천D 자료)→"/>
      <sheetName val="Sheet1"/>
      <sheetName val="DIST入力"/>
      <sheetName val="MAIN"/>
      <sheetName val="진행 사항"/>
      <sheetName val="일정"/>
      <sheetName val="STROKE"/>
      <sheetName val="A01"/>
      <sheetName val="A11"/>
      <sheetName val="A16"/>
      <sheetName val="A02"/>
      <sheetName val="A03"/>
      <sheetName val="A04"/>
      <sheetName val="A05"/>
      <sheetName val="A06"/>
      <sheetName val="A07"/>
      <sheetName val="A08a"/>
      <sheetName val="A08b"/>
      <sheetName val="03.06.05"/>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mtu-detail"/>
      <sheetName val="BASE_MC"/>
      <sheetName val="SFA_M-P"/>
      <sheetName val="3_상세_내역_NEGO"/>
      <sheetName val="제조_경영"/>
      <sheetName val="2_대외공문"/>
      <sheetName val="12월(천D_자료)→"/>
      <sheetName val="진행_사항"/>
      <sheetName val="03_06_05"/>
      <sheetName val="Error_DB"/>
      <sheetName val="_갑__지_"/>
      <sheetName val="3__서버_및_네트워크"/>
      <sheetName val="Detail Price List"/>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Sheet1"/>
      <sheetName val="97"/>
      <sheetName val="RD제품개발투자비(매가)"/>
      <sheetName val="부하_팀별"/>
      <sheetName val="기본자료"/>
      <sheetName val="2.대외공문"/>
      <sheetName val="Sheet2"/>
      <sheetName val="제조 경영"/>
      <sheetName val="현금&amp;현금등가(K)"/>
      <sheetName val="퇴충(K)"/>
      <sheetName val="공수TABLE"/>
      <sheetName val="소계정"/>
      <sheetName val="A"/>
      <sheetName val="성신"/>
      <sheetName val="별제권_정리담보권1"/>
      <sheetName val="경쟁실분"/>
      <sheetName val="60KCF_01"/>
      <sheetName val="법인세등 (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 val="2.대외공문"/>
      <sheetName val="98연계표"/>
      <sheetName val="MAIN"/>
      <sheetName val="상세내역"/>
      <sheetName val="QE근거"/>
      <sheetName val="제품별"/>
      <sheetName val="총경최종확정"/>
      <sheetName val="Check List"/>
      <sheetName val="BOE_MODULE_원가"/>
      <sheetName val="공수TABLE"/>
      <sheetName val="반입실적"/>
      <sheetName val="AIR SHOWER(3인용)"/>
      <sheetName val="총괄표"/>
      <sheetName val="#REF"/>
      <sheetName val="설계내역서"/>
      <sheetName val="공정코드"/>
      <sheetName val="목록"/>
      <sheetName val="결과"/>
      <sheetName val="9509"/>
      <sheetName val="부하_팀별"/>
      <sheetName val="정율표"/>
      <sheetName val="장비임대료"/>
      <sheetName val="트라데사매트릭Temp"/>
      <sheetName val="단가"/>
      <sheetName val="20관리비율"/>
      <sheetName val="99생산계획 (1,300)"/>
      <sheetName val="법인세등 (2)"/>
      <sheetName val="소계정"/>
      <sheetName val="공정일보"/>
      <sheetName val="전주자재"/>
      <sheetName val="자금Raw"/>
      <sheetName val="DB"/>
      <sheetName val="자동화설비불합리적출관리표"/>
      <sheetName val="일일안전 점검활동"/>
      <sheetName val="리니어모터 LIST"/>
      <sheetName val="일정"/>
      <sheetName val="가공계획"/>
      <sheetName val="1417-W1"/>
      <sheetName val="9811"/>
      <sheetName val="SCS_STOCKER_견적조견표_제출_130515.xls"/>
      <sheetName val="1단1열(S)"/>
      <sheetName val="토목주소"/>
      <sheetName val="증감내역서"/>
      <sheetName val="97"/>
      <sheetName val="CF손익계산서"/>
      <sheetName val="ODF"/>
      <sheetName val="제조_경영"/>
      <sheetName val="2_대외공문"/>
      <sheetName val="Check_List"/>
      <sheetName val="AIR_SHOWER(3인용)"/>
      <sheetName val="99생산계획_(1,300)"/>
      <sheetName val="법인세등_(2)"/>
      <sheetName val="일일안전_점검활동"/>
      <sheetName val="리니어모터_LIST"/>
      <sheetName val="SCS_STOCKER_견적조견표_제출_130515_xl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Card08"/>
      <sheetName val="97"/>
      <sheetName val="변경비교-을"/>
      <sheetName val="제조 경영"/>
      <sheetName val="상세내역"/>
      <sheetName val="별제권_정리담보권"/>
      <sheetName val="LSTK#1"/>
      <sheetName val="전주자재"/>
      <sheetName val="리니어모터 LIST"/>
      <sheetName val="예산내역서"/>
      <sheetName val="기번기준"/>
      <sheetName val="법인세등 (2)"/>
      <sheetName val="97PLAN"/>
      <sheetName val="01월"/>
      <sheetName val="별제권_정리담보권1"/>
      <sheetName val="송전기본"/>
      <sheetName val="A"/>
      <sheetName val="소계정"/>
      <sheetName val="성신"/>
      <sheetName val="분류표"/>
      <sheetName val="AIR SHOWER(3인용)"/>
      <sheetName val="2.대외공문"/>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일위대가"/>
      <sheetName val="Baby일위대가"/>
      <sheetName val="2012년 전용 수주계획"/>
      <sheetName val="1단1열(S)"/>
      <sheetName val="목록"/>
      <sheetName val="반입실적"/>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토량산출서"/>
      <sheetName val="산출근거1"/>
      <sheetName val="실행VS예상"/>
      <sheetName val="SPPLCPAN"/>
      <sheetName val="데모라인"/>
      <sheetName val="하_고과(결과)"/>
      <sheetName val="년고과(결과)"/>
      <sheetName val="비용"/>
      <sheetName val="일위대가(1)"/>
      <sheetName val="일위대가(계측기설치)"/>
      <sheetName val="영업그룹"/>
      <sheetName val="8YF610_재료비"/>
      <sheetName val="Sheet11"/>
      <sheetName val="품의서"/>
      <sheetName val="FAX"/>
      <sheetName val="9GNG운반"/>
      <sheetName val="BOE_MODULE_원가"/>
      <sheetName val="RD제품개발투자비(매가)"/>
      <sheetName val="부하_팀별"/>
      <sheetName val="기본자료"/>
      <sheetName val="Sheet2"/>
      <sheetName val="현금&amp;현금등가(K)"/>
      <sheetName val="퇴충(K)"/>
      <sheetName val="공수TABLE"/>
      <sheetName val="경쟁실분"/>
      <sheetName val="신한은행1"/>
      <sheetName val="반송"/>
      <sheetName val="차체부품 INS REPORT(갑)"/>
      <sheetName val="20관리비율"/>
      <sheetName val="일위"/>
      <sheetName val="정율표"/>
      <sheetName val="액정2 전체 Raw"/>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7"/>
      <sheetName val="제조 경영"/>
      <sheetName val="실행VS예상"/>
      <sheetName val="1단1열(S)"/>
      <sheetName val="LSTK#1"/>
      <sheetName val="2012년 전용 수주계획"/>
      <sheetName val="법인세등 (2)"/>
      <sheetName val="별제권_정리담보권1"/>
      <sheetName val="97PLAN"/>
      <sheetName val="98연계표"/>
      <sheetName val="01월"/>
      <sheetName val="비용"/>
      <sheetName val="일위대가(1)"/>
      <sheetName val="별제권_정리담보권"/>
      <sheetName val="산출내역서집계표"/>
      <sheetName val="전주자재"/>
      <sheetName val="상세내역"/>
      <sheetName val="일위대가(계측기설치)"/>
      <sheetName val="영업그룹"/>
      <sheetName val="MAIN"/>
      <sheetName val="반입실적"/>
      <sheetName val="공수TABLE"/>
      <sheetName val="PI"/>
      <sheetName val="공사내역(2003년)"/>
      <sheetName val="트라데사매트릭Temp"/>
      <sheetName val="제조_경영"/>
      <sheetName val="2012년_전용_수주계획"/>
      <sheetName val="법인세등_(2)"/>
      <sheetName val="2.대외공문"/>
      <sheetName val="실행철강하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efreshError="1"/>
      <sheetData sheetId="3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소계정"/>
      <sheetName val="A"/>
      <sheetName val="성신"/>
      <sheetName val="제조 경영"/>
      <sheetName val="별제권_정리담보권1"/>
      <sheetName val="리니어모터 LIST"/>
      <sheetName val="분류표"/>
      <sheetName val="AIR SHOWER(3인용)"/>
      <sheetName val="97"/>
      <sheetName val="2.대외공문"/>
      <sheetName val="상세내역"/>
      <sheetName val="토량산출서"/>
      <sheetName val="산출근거1"/>
      <sheetName val="Sheet11"/>
      <sheetName val="8YF610_재료비"/>
      <sheetName val="품의서"/>
      <sheetName val="일위대가(계측기설치)"/>
      <sheetName val="일위대가"/>
      <sheetName val="FAX"/>
      <sheetName val="97PLAN"/>
      <sheetName val="9GNG운반"/>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인사자료총집계"/>
      <sheetName val="BM_08'上"/>
      <sheetName val="자동화설비불합리적출관리표"/>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A-100전제"/>
      <sheetName val="門窗細目"/>
      <sheetName val="수량별원가Table"/>
      <sheetName val="기타"/>
      <sheetName val="제조_경영"/>
      <sheetName val="리니어모터_LIST"/>
      <sheetName val="AIR_SHOWER(3인용)"/>
      <sheetName val="2_대외공문"/>
      <sheetName val="불합리관리_SHEET"/>
      <sheetName val="현황(2006_4Q)"/>
      <sheetName val="법인세등_(2)"/>
      <sheetName val="취합04-01_B_L_&amp;_T_C"/>
      <sheetName val="2012년_전용_수주계획"/>
      <sheetName val="차체부품_INS_REPORT(갑)"/>
      <sheetName val="BASE_MC"/>
      <sheetName val="在庫"/>
      <sheetName val="데이터유효검사"/>
      <sheetName val="발생빈도Data"/>
      <sheetName val="(3)Product mix"/>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refreshError="1"/>
      <sheetData sheetId="121" refreshError="1"/>
      <sheetData sheetId="122" refreshError="1"/>
      <sheetData sheetId="12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제조 경영"/>
      <sheetName val="별제권_정리담보권1"/>
      <sheetName val="97"/>
      <sheetName val="98연계표"/>
      <sheetName val="성신"/>
      <sheetName val="상세내역"/>
      <sheetName val="2.대외공문"/>
      <sheetName val="소계정"/>
      <sheetName val="DB"/>
      <sheetName val="등급표"/>
      <sheetName val="MAIN"/>
      <sheetName val="불합리관리 SHEET"/>
      <sheetName val="현황(2006.4Q)"/>
      <sheetName val="법인세등 (2)"/>
      <sheetName val="증감내역"/>
      <sheetName val="취합04-01 B_L &amp; T_C"/>
      <sheetName val="97PLAN"/>
      <sheetName val="합계잔액시산표"/>
      <sheetName val="노임단가"/>
      <sheetName val="단가조사"/>
      <sheetName val="설비등록"/>
      <sheetName val="3월"/>
      <sheetName val="인원"/>
      <sheetName val="비고"/>
      <sheetName val="별제권_정리담보권"/>
      <sheetName val="일위대가"/>
      <sheetName val="Baby일위대가"/>
      <sheetName val="2012년 전용 수주계획"/>
      <sheetName val="1단1열(S)"/>
      <sheetName val="A"/>
      <sheetName val="목록"/>
      <sheetName val="반입실적"/>
      <sheetName val="기번기준"/>
      <sheetName val="전주자재"/>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리니어모터 LIST"/>
      <sheetName val="분류표"/>
      <sheetName val="AIR SHOWER(3인용)"/>
      <sheetName val="토량산출서"/>
      <sheetName val="산출근거1"/>
      <sheetName val="실행VS예상"/>
      <sheetName val="LSTK#1"/>
      <sheetName val="Card08"/>
      <sheetName val="변경비교-을"/>
      <sheetName val="기본값"/>
      <sheetName val="변수"/>
      <sheetName val="건축내역"/>
      <sheetName val="첨부자료"/>
      <sheetName val="TOTAL"/>
      <sheetName val="확인서"/>
      <sheetName val="영업그룹"/>
      <sheetName val="액정2 전체 Raw"/>
      <sheetName val="AQL(0.65)"/>
      <sheetName val="R&amp;D"/>
      <sheetName val="협조전"/>
      <sheetName val="제조_경영"/>
      <sheetName val="2_대외공문"/>
      <sheetName val="불합리관리_SHEET"/>
      <sheetName val="현황(2006_4Q)"/>
      <sheetName val="법인세등_(2)"/>
      <sheetName val="취합04-01_B_L_&amp;_T_C"/>
      <sheetName val="2012년_전용_수주계획"/>
      <sheetName val="리니어모터_LIST"/>
      <sheetName val="AIR_SHOWER(3인용)"/>
      <sheetName val="액정2_전체_Raw"/>
      <sheetName val="주차 전체"/>
      <sheetName val="BASE MC"/>
      <sheetName val="CF연락처"/>
      <sheetName val="항목등록"/>
      <sheetName val="QandAJunio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refreshError="1"/>
      <sheetData sheetId="82" refreshError="1"/>
      <sheetData sheetId="83" refreshError="1"/>
      <sheetData sheetId="84" refreshError="1"/>
      <sheetData sheetId="8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기번기준"/>
      <sheetName val="전주자재"/>
      <sheetName val="Form"/>
      <sheetName val="Mark"/>
      <sheetName val="Tin"/>
      <sheetName val="Tin1"/>
      <sheetName val="Trim"/>
      <sheetName val="설비효율"/>
      <sheetName val="설비UPEH"/>
      <sheetName val="LOSSTIME"/>
      <sheetName val="Sheet1"/>
      <sheetName val="종합"/>
      <sheetName val="별제권_정리담보권1"/>
      <sheetName val="출하생산일보"/>
      <sheetName val="법인세등 (2)"/>
      <sheetName val="성명데이터"/>
      <sheetName val="산출내역서집계표"/>
      <sheetName val="소계정"/>
      <sheetName val="제조 경영"/>
      <sheetName val="밸브설치"/>
      <sheetName val="법인구분"/>
      <sheetName val="기초코드"/>
      <sheetName val="상세내역"/>
      <sheetName val="98연계표"/>
      <sheetName val="DB"/>
      <sheetName val="인원"/>
      <sheetName val="SPPLCPAN"/>
      <sheetName val="데모라인"/>
      <sheetName val="하_고과(결과)"/>
      <sheetName val="년고과(결과)"/>
      <sheetName val="97"/>
      <sheetName val="1단1열(S)"/>
      <sheetName val="97PLAN"/>
      <sheetName val="2012년 전용 수주계획"/>
      <sheetName val="원가관리"/>
      <sheetName val="일위대가"/>
      <sheetName val="첨부자료"/>
      <sheetName val="소방사항"/>
      <sheetName val="위스키3"/>
      <sheetName val="주류전체2"/>
      <sheetName val="출금실적"/>
      <sheetName val="데이터유효성목록"/>
      <sheetName val="Sheet3"/>
      <sheetName val="2.대외공문"/>
      <sheetName val="법인세등_(2)"/>
      <sheetName val="제조_경영"/>
      <sheetName val="2012년_전용_수주계획"/>
      <sheetName val="2_대외공문"/>
      <sheetName val="기본값"/>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품별"/>
      <sheetName val="98연계표"/>
      <sheetName val="DBASE"/>
      <sheetName val="비용"/>
      <sheetName val="생산매출 (3)"/>
      <sheetName val="생산현황"/>
      <sheetName val="LSTK#1"/>
      <sheetName val="거래선 구분 Table"/>
      <sheetName val="원장STK단가표"/>
      <sheetName val="3-4현"/>
      <sheetName val="3-3현"/>
      <sheetName val="보고"/>
      <sheetName val="96수출"/>
      <sheetName val="기번기준"/>
      <sheetName val="종합"/>
      <sheetName val="11"/>
      <sheetName val="브라운관"/>
      <sheetName val="소계정"/>
      <sheetName val="법인세등 (2)"/>
      <sheetName val="일위대가(1)"/>
      <sheetName val="9GNG운반"/>
      <sheetName val="법인구분"/>
      <sheetName val="기초코드"/>
      <sheetName val="1650P데이타"/>
      <sheetName val="전주자재"/>
      <sheetName val="데모라인"/>
      <sheetName val="별제권_정리담보권1"/>
      <sheetName val="성신"/>
      <sheetName val="PAN"/>
      <sheetName val="Y3-LIST"/>
      <sheetName val="2007_수주출하"/>
      <sheetName val="3000P데이타"/>
      <sheetName val="일정요약"/>
      <sheetName val="PI"/>
      <sheetName val="성명데이터"/>
      <sheetName val="WORK"/>
      <sheetName val="Guide"/>
      <sheetName val="제조 경영"/>
      <sheetName val="반송"/>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M16">
            <v>0</v>
          </cell>
          <cell r="BN16">
            <v>0</v>
          </cell>
          <cell r="BO16">
            <v>0</v>
          </cell>
          <cell r="BP16">
            <v>0</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M44">
            <v>0</v>
          </cell>
          <cell r="BN44">
            <v>0</v>
          </cell>
          <cell r="BO44">
            <v>0</v>
          </cell>
          <cell r="BP44">
            <v>0</v>
          </cell>
          <cell r="BQ44">
            <v>45</v>
          </cell>
          <cell r="BR44">
            <v>0.10000000000000142</v>
          </cell>
          <cell r="BS44">
            <v>0.10000000000000142</v>
          </cell>
        </row>
        <row r="45">
          <cell r="I45" t="str">
            <v>2340B</v>
          </cell>
          <cell r="BC45">
            <v>0</v>
          </cell>
          <cell r="BL45">
            <v>148.5</v>
          </cell>
          <cell r="BM45">
            <v>0</v>
          </cell>
          <cell r="BN45">
            <v>0</v>
          </cell>
          <cell r="BO45">
            <v>0</v>
          </cell>
          <cell r="BP45">
            <v>0</v>
          </cell>
          <cell r="BQ45">
            <v>148.5</v>
          </cell>
          <cell r="BR45">
            <v>0</v>
          </cell>
          <cell r="BS45">
            <v>0</v>
          </cell>
        </row>
        <row r="46">
          <cell r="I46" t="str">
            <v>2340B</v>
          </cell>
          <cell r="BC46">
            <v>0</v>
          </cell>
          <cell r="BK46">
            <v>25</v>
          </cell>
          <cell r="BL46">
            <v>58</v>
          </cell>
          <cell r="BM46">
            <v>0</v>
          </cell>
          <cell r="BN46">
            <v>82</v>
          </cell>
          <cell r="BO46">
            <v>0</v>
          </cell>
          <cell r="BP46">
            <v>0</v>
          </cell>
          <cell r="BQ46">
            <v>165</v>
          </cell>
          <cell r="BR46">
            <v>0</v>
          </cell>
          <cell r="BS46">
            <v>2.8421709430404007E-14</v>
          </cell>
        </row>
        <row r="47">
          <cell r="I47" t="str">
            <v>2340B</v>
          </cell>
          <cell r="BC47">
            <v>0</v>
          </cell>
          <cell r="BK47">
            <v>65</v>
          </cell>
          <cell r="BL47">
            <v>370.5</v>
          </cell>
          <cell r="BM47">
            <v>0</v>
          </cell>
          <cell r="BN47">
            <v>0</v>
          </cell>
          <cell r="BO47">
            <v>0</v>
          </cell>
          <cell r="BP47">
            <v>0</v>
          </cell>
          <cell r="BQ47">
            <v>435.5</v>
          </cell>
          <cell r="BR47">
            <v>0.10000000000002274</v>
          </cell>
          <cell r="BS47">
            <v>9.9999999999965894E-2</v>
          </cell>
        </row>
        <row r="48">
          <cell r="I48" t="str">
            <v>2340B</v>
          </cell>
          <cell r="BC48">
            <v>0</v>
          </cell>
          <cell r="BI48">
            <v>2</v>
          </cell>
          <cell r="BJ48" t="str">
            <v xml:space="preserve"> </v>
          </cell>
          <cell r="BL48">
            <v>7</v>
          </cell>
          <cell r="BM48">
            <v>0</v>
          </cell>
          <cell r="BN48">
            <v>0</v>
          </cell>
          <cell r="BO48">
            <v>0</v>
          </cell>
          <cell r="BP48">
            <v>0</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O50">
            <v>0</v>
          </cell>
          <cell r="BP50">
            <v>0</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M52">
            <v>0</v>
          </cell>
          <cell r="BN52">
            <v>365</v>
          </cell>
          <cell r="BO52">
            <v>523</v>
          </cell>
          <cell r="BP52">
            <v>0</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N56">
            <v>0</v>
          </cell>
          <cell r="BO56">
            <v>0</v>
          </cell>
          <cell r="BP56">
            <v>0</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N58">
            <v>0</v>
          </cell>
          <cell r="BO58">
            <v>0</v>
          </cell>
          <cell r="BP58">
            <v>0</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N94">
            <v>0</v>
          </cell>
          <cell r="BO94">
            <v>0</v>
          </cell>
          <cell r="BP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44"/>
      <sheetName val="G2설비도급"/>
      <sheetName val="제조 경영"/>
      <sheetName val="PC%계산"/>
      <sheetName val="제품별"/>
      <sheetName val="연계표"/>
      <sheetName val="경율산정.XLS"/>
      <sheetName val="광-단가"/>
      <sheetName val="대-단가"/>
      <sheetName val="IDONG"/>
      <sheetName val="전주자재"/>
      <sheetName val="기번기준"/>
      <sheetName val="항목별"/>
      <sheetName val="1단1열(S)"/>
      <sheetName val="품의서"/>
      <sheetName val="11"/>
      <sheetName val="BASE MC"/>
      <sheetName val="SISH-BC자재"/>
      <sheetName val="97"/>
      <sheetName val="평내중"/>
      <sheetName val="총괄내역"/>
      <sheetName val="BGT"/>
      <sheetName val="DB"/>
      <sheetName val="BM_08'上"/>
      <sheetName val="2.대외공문"/>
      <sheetName val="Guide"/>
      <sheetName val="상세내역"/>
      <sheetName val="평가데이터"/>
      <sheetName val="M4-Error"/>
      <sheetName val="Error DB"/>
      <sheetName val="E0130"/>
      <sheetName val="E0136"/>
      <sheetName val="E0137"/>
      <sheetName val="현황"/>
      <sheetName val="9-1차이내역"/>
      <sheetName val="ref"/>
      <sheetName val="자료설정"/>
      <sheetName val="DATASHT2"/>
      <sheetName val="BC자재"/>
      <sheetName val=" 갑  지 "/>
      <sheetName val="프로젝트원가검토결과"/>
      <sheetName val="3. 서버 및 네트워크"/>
      <sheetName val="20관리비율"/>
      <sheetName val="과천MAIN"/>
      <sheetName val="수량산출"/>
      <sheetName val="임율"/>
      <sheetName val="mtu-detail"/>
      <sheetName val="DBASE"/>
      <sheetName val="1.평가개요"/>
      <sheetName val="A-100전제"/>
      <sheetName val="A"/>
      <sheetName val="코어테크(엄)"/>
      <sheetName val="일위대가(1)"/>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반송"/>
      <sheetName val="GI-LIST"/>
      <sheetName val="발전,기타"/>
      <sheetName val="계정"/>
      <sheetName val="I一般比"/>
      <sheetName val="N賃率-職"/>
      <sheetName val="12월(천D 자료)→"/>
      <sheetName val="Sheet1"/>
      <sheetName val="DIST入力"/>
      <sheetName val="MAIN"/>
      <sheetName val="진행 사항"/>
      <sheetName val="일정"/>
      <sheetName val="인사자료총집계"/>
      <sheetName val="제조_경영"/>
      <sheetName val="경율산정_XLS"/>
      <sheetName val="BASE_MC"/>
      <sheetName val="2_대외공문"/>
      <sheetName val="Error_DB"/>
      <sheetName val="_갑__지_"/>
      <sheetName val="3__서버_및_네트워크"/>
      <sheetName val="1_평가개요"/>
      <sheetName val="SFA_M-P"/>
      <sheetName val="3_상세_내역_NEGO"/>
      <sheetName val="12월(천D_자료)→"/>
      <sheetName val="진행_사항"/>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제조 경영"/>
      <sheetName val="신한은행1"/>
      <sheetName val="반송"/>
      <sheetName val="차체부품 INS REPORT(갑)"/>
      <sheetName val="소계정"/>
      <sheetName val="20관리비율"/>
      <sheetName val="일위"/>
      <sheetName val="리니어모터 LIST"/>
      <sheetName val="일위대가(1)"/>
      <sheetName val="97"/>
      <sheetName val="정율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L"/>
      <sheetName val="총공사집계"/>
      <sheetName val="원가계산"/>
      <sheetName val="내역서"/>
      <sheetName val="대가집계(1)"/>
      <sheetName val="대가집계"/>
      <sheetName val="일위대가(1)"/>
      <sheetName val="일위대가"/>
      <sheetName val="집계(1)"/>
      <sheetName val="단가산출(1)"/>
      <sheetName val="단가산출"/>
      <sheetName val="중기"/>
      <sheetName val="노임"/>
      <sheetName val="물가"/>
      <sheetName val="단가"/>
      <sheetName val="대가표"/>
      <sheetName val="대가"/>
      <sheetName val="사토정산현황"/>
      <sheetName val="목차"/>
      <sheetName val="간지"/>
      <sheetName val="위치도"/>
      <sheetName val="사유서"/>
      <sheetName val="단가대비표(미첨부)"/>
      <sheetName val="토적표(길명리)"/>
      <sheetName val="사토(토사)"/>
      <sheetName val="사토(리핑)"/>
      <sheetName val="사토(발파)"/>
      <sheetName val="사토(발파) (2)"/>
      <sheetName val="노무비"/>
      <sheetName val="중기비"/>
      <sheetName val="운반거리표"/>
      <sheetName val="자금총괄"/>
      <sheetName val="현장별청구"/>
      <sheetName val="자금집행집계표"/>
      <sheetName val="Sheet1"/>
      <sheetName val="자재비"/>
      <sheetName val="장비비"/>
      <sheetName val="미불금청구내역(민)"/>
      <sheetName val="카메라"/>
      <sheetName val="카메라2"/>
      <sheetName val="1회"/>
      <sheetName val="1회분"/>
      <sheetName val="2회"/>
      <sheetName val="2회분"/>
      <sheetName val="3회"/>
      <sheetName val="3회분"/>
      <sheetName val="4회"/>
      <sheetName val="4회분"/>
      <sheetName val="5회"/>
      <sheetName val="5회분"/>
      <sheetName val="6회"/>
      <sheetName val="6회분"/>
      <sheetName val="회"/>
      <sheetName val="회분"/>
      <sheetName val="1~5회분"/>
      <sheetName val="총괄표"/>
      <sheetName val="현장별집행"/>
      <sheetName val="10월식대(직영)"/>
      <sheetName val="9월철근공"/>
      <sheetName val="10월철근공 "/>
      <sheetName val="9월목공 "/>
      <sheetName val="10월목공 "/>
      <sheetName val="1"/>
      <sheetName val="Sheet3"/>
      <sheetName val="10월식대"/>
      <sheetName val="11월식대"/>
      <sheetName val="식대(5회)"/>
      <sheetName val="자금총괄(민)"/>
      <sheetName val="현장별자금청구(10)"/>
      <sheetName val="현장별청구(민)"/>
      <sheetName val="자금청구집계표"/>
      <sheetName val="자금청구집계표(민)"/>
      <sheetName val="자금청구(민2)"/>
      <sheetName val="하도자기성고(갑)"/>
      <sheetName val="하도자기성고(을)"/>
      <sheetName val="기성청구서"/>
      <sheetName val="유류대"/>
      <sheetName val="중기가동"/>
      <sheetName val="미불금청구내역"/>
      <sheetName val="미불금(민)"/>
      <sheetName val="공사별 사정분석표-ㅌ"/>
      <sheetName val="자금청구내역"/>
      <sheetName val="자금청구서"/>
      <sheetName val="월기성검토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XXXXXXXXXXXXXXXXXX"/>
      <sheetName val="VXXXX"/>
      <sheetName val="집계(TOTAL)"/>
      <sheetName val="집계(TOTAL) (2)"/>
      <sheetName val="MASK"/>
      <sheetName val="반송"/>
      <sheetName val="BASE MC"/>
      <sheetName val="UNIT"/>
      <sheetName val="FLOW"/>
      <sheetName val="PF"/>
      <sheetName val="BP"/>
      <sheetName val="ANN"/>
      <sheetName val="GETTER"/>
      <sheetName val="OGC"/>
      <sheetName val="MULT"/>
      <sheetName val="PALLET"/>
      <sheetName val="ROBOT"/>
      <sheetName val="전용기"/>
      <sheetName val="kr부대"/>
      <sheetName val="11"/>
      <sheetName val="Gamma"/>
      <sheetName val="성신"/>
      <sheetName val="제조 경영"/>
      <sheetName val="심천원가0826"/>
      <sheetName val="TCA"/>
      <sheetName val="Y3-LIST"/>
      <sheetName val="제품별"/>
      <sheetName val="DATA 값"/>
      <sheetName val="97"/>
      <sheetName val="98연계표"/>
      <sheetName val="type-F"/>
      <sheetName val="Sheet1"/>
      <sheetName val="TEL"/>
      <sheetName val="전사집계"/>
      <sheetName val="DBASE"/>
      <sheetName val="5.공수계획(SFA_수주미정)_PM1(일반)"/>
      <sheetName val="데이타"/>
      <sheetName val="DATA"/>
      <sheetName val="MAIN"/>
      <sheetName val="진행 사항"/>
      <sheetName val="일정"/>
      <sheetName val="color SR"/>
      <sheetName val="집계(TOTAL)_(2)"/>
      <sheetName val="BASE_MC"/>
      <sheetName val="제조_경영"/>
      <sheetName val="DATA_값"/>
      <sheetName val="5_공수계획(SFA_수주미정)_PM1(일반)"/>
      <sheetName val="진행_사항"/>
      <sheetName val="color_SR"/>
      <sheetName val="0-ハード（その他)"/>
      <sheetName val="일일특이사항"/>
      <sheetName val="설비군 서식"/>
      <sheetName val="설비별 에러명"/>
      <sheetName val="9.기준정보"/>
      <sheetName val="Form"/>
      <sheetName val="LOSSTIME"/>
      <sheetName val="Mark"/>
      <sheetName val="Tin1"/>
      <sheetName val="Trim"/>
      <sheetName val="Tin"/>
      <sheetName val="설비UPEH"/>
      <sheetName val="설비효율"/>
      <sheetName val="2.대외공문"/>
      <sheetName val="품의서"/>
      <sheetName val="GPS_RAW"/>
      <sheetName val="법인세등 (2)"/>
      <sheetName val="A-100전제"/>
      <sheetName val="A"/>
      <sheetName val="FAB별"/>
      <sheetName val="변수2"/>
    </sheetNames>
    <sheetDataSet>
      <sheetData sheetId="0" refreshError="1"/>
      <sheetData sheetId="1" refreshError="1"/>
      <sheetData sheetId="2" refreshError="1"/>
      <sheetData sheetId="3" refreshError="1"/>
      <sheetData sheetId="4" refreshError="1"/>
      <sheetData sheetId="5" refreshError="1">
        <row r="2">
          <cell r="A2" t="str">
            <v>PROJECT 명 :SSDI #3LINE 신설(SCREEN)</v>
          </cell>
        </row>
        <row r="3">
          <cell r="A3" t="str">
            <v>공  정  명 : SCREEN 반송</v>
          </cell>
          <cell r="G3" t="str">
            <v xml:space="preserve"> </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row r="6">
          <cell r="A6" t="str">
            <v>BM</v>
          </cell>
          <cell r="B6" t="str">
            <v>Res. In</v>
          </cell>
          <cell r="C6">
            <v>1</v>
          </cell>
          <cell r="D6" t="str">
            <v>C/V_ Panel &amp; Mask</v>
          </cell>
          <cell r="E6" t="str">
            <v>2POS+1POS</v>
          </cell>
          <cell r="F6">
            <v>240</v>
          </cell>
          <cell r="G6">
            <v>2100</v>
          </cell>
          <cell r="H6">
            <v>2340</v>
          </cell>
          <cell r="I6">
            <v>1</v>
          </cell>
          <cell r="J6">
            <v>240</v>
          </cell>
          <cell r="K6">
            <v>2100</v>
          </cell>
          <cell r="L6">
            <v>2340</v>
          </cell>
        </row>
        <row r="7">
          <cell r="C7">
            <v>2</v>
          </cell>
          <cell r="D7" t="str">
            <v>LOCATION UNIT</v>
          </cell>
          <cell r="F7">
            <v>500</v>
          </cell>
          <cell r="G7">
            <v>1300</v>
          </cell>
          <cell r="H7">
            <v>1800</v>
          </cell>
          <cell r="I7">
            <v>1</v>
          </cell>
          <cell r="J7">
            <v>500</v>
          </cell>
          <cell r="K7">
            <v>1300</v>
          </cell>
          <cell r="L7">
            <v>1800</v>
          </cell>
        </row>
        <row r="8">
          <cell r="C8">
            <v>3</v>
          </cell>
          <cell r="D8" t="str">
            <v>CENTERING_Panel</v>
          </cell>
          <cell r="F8">
            <v>600</v>
          </cell>
          <cell r="G8">
            <v>500</v>
          </cell>
          <cell r="H8">
            <v>1100</v>
          </cell>
          <cell r="I8">
            <v>1</v>
          </cell>
          <cell r="J8">
            <v>600</v>
          </cell>
          <cell r="K8">
            <v>500</v>
          </cell>
          <cell r="L8">
            <v>1100</v>
          </cell>
        </row>
        <row r="9">
          <cell r="C9">
            <v>4</v>
          </cell>
          <cell r="D9" t="str">
            <v>LOADER_Panel</v>
          </cell>
          <cell r="F9">
            <v>350</v>
          </cell>
          <cell r="G9">
            <v>500</v>
          </cell>
          <cell r="H9">
            <v>850</v>
          </cell>
          <cell r="I9">
            <v>1</v>
          </cell>
          <cell r="J9">
            <v>350</v>
          </cell>
          <cell r="K9">
            <v>500</v>
          </cell>
          <cell r="L9">
            <v>850</v>
          </cell>
        </row>
        <row r="10">
          <cell r="C10">
            <v>5</v>
          </cell>
        </row>
        <row r="11">
          <cell r="C11">
            <v>6</v>
          </cell>
          <cell r="D11" t="str">
            <v>SHUTTLE</v>
          </cell>
          <cell r="F11">
            <v>600</v>
          </cell>
          <cell r="G11">
            <v>600</v>
          </cell>
          <cell r="H11">
            <v>1200</v>
          </cell>
          <cell r="I11">
            <v>1</v>
          </cell>
          <cell r="J11">
            <v>600</v>
          </cell>
          <cell r="K11">
            <v>600</v>
          </cell>
          <cell r="L11">
            <v>1200</v>
          </cell>
        </row>
        <row r="12">
          <cell r="C12">
            <v>7</v>
          </cell>
          <cell r="D12" t="str">
            <v>CENTERING_Mask</v>
          </cell>
          <cell r="F12">
            <v>600</v>
          </cell>
          <cell r="G12">
            <v>500</v>
          </cell>
          <cell r="H12">
            <v>1100</v>
          </cell>
          <cell r="I12">
            <v>1</v>
          </cell>
          <cell r="J12">
            <v>600</v>
          </cell>
          <cell r="K12">
            <v>500</v>
          </cell>
          <cell r="L12">
            <v>1100</v>
          </cell>
        </row>
        <row r="13">
          <cell r="C13">
            <v>8</v>
          </cell>
          <cell r="D13" t="str">
            <v>C/V(Curve)_ Panel &amp; Mask</v>
          </cell>
          <cell r="F13">
            <v>80</v>
          </cell>
          <cell r="G13">
            <v>500</v>
          </cell>
          <cell r="H13">
            <v>580</v>
          </cell>
          <cell r="I13">
            <v>1</v>
          </cell>
          <cell r="J13">
            <v>80</v>
          </cell>
          <cell r="K13">
            <v>500</v>
          </cell>
          <cell r="L13">
            <v>580</v>
          </cell>
        </row>
        <row r="14">
          <cell r="C14">
            <v>9</v>
          </cell>
        </row>
        <row r="15">
          <cell r="C15">
            <v>10</v>
          </cell>
        </row>
        <row r="17">
          <cell r="B17" t="str">
            <v>Res.Out</v>
          </cell>
          <cell r="C17">
            <v>21</v>
          </cell>
          <cell r="D17" t="str">
            <v>C/V_ Panel &amp; Mask</v>
          </cell>
          <cell r="E17" t="str">
            <v>2POS+1POS</v>
          </cell>
          <cell r="F17">
            <v>240</v>
          </cell>
          <cell r="G17">
            <v>2100</v>
          </cell>
          <cell r="H17">
            <v>2340</v>
          </cell>
          <cell r="I17">
            <v>1</v>
          </cell>
          <cell r="J17">
            <v>240</v>
          </cell>
          <cell r="K17">
            <v>2100</v>
          </cell>
          <cell r="L17">
            <v>2340</v>
          </cell>
        </row>
        <row r="18">
          <cell r="B18" t="str">
            <v>~Dag In</v>
          </cell>
          <cell r="C18">
            <v>22</v>
          </cell>
          <cell r="D18" t="str">
            <v>LOCATION UNIT</v>
          </cell>
          <cell r="F18">
            <v>500</v>
          </cell>
          <cell r="G18">
            <v>1300</v>
          </cell>
          <cell r="H18">
            <v>1800</v>
          </cell>
          <cell r="I18">
            <v>1</v>
          </cell>
          <cell r="J18">
            <v>500</v>
          </cell>
          <cell r="K18">
            <v>1300</v>
          </cell>
          <cell r="L18">
            <v>1800</v>
          </cell>
        </row>
        <row r="19">
          <cell r="C19">
            <v>23</v>
          </cell>
          <cell r="D19" t="str">
            <v>UNLOADER_Panel</v>
          </cell>
          <cell r="F19">
            <v>350</v>
          </cell>
          <cell r="G19">
            <v>500</v>
          </cell>
          <cell r="H19">
            <v>850</v>
          </cell>
          <cell r="I19">
            <v>1</v>
          </cell>
          <cell r="J19">
            <v>350</v>
          </cell>
          <cell r="K19">
            <v>500</v>
          </cell>
          <cell r="L19">
            <v>850</v>
          </cell>
        </row>
        <row r="20">
          <cell r="C20">
            <v>24</v>
          </cell>
        </row>
        <row r="21">
          <cell r="C21">
            <v>25</v>
          </cell>
          <cell r="D21" t="str">
            <v>SHUTTLE</v>
          </cell>
          <cell r="F21">
            <v>600</v>
          </cell>
          <cell r="G21">
            <v>600</v>
          </cell>
          <cell r="H21">
            <v>1200</v>
          </cell>
          <cell r="I21">
            <v>1</v>
          </cell>
          <cell r="J21">
            <v>600</v>
          </cell>
          <cell r="K21">
            <v>600</v>
          </cell>
          <cell r="L21">
            <v>1200</v>
          </cell>
        </row>
        <row r="22">
          <cell r="C22">
            <v>26</v>
          </cell>
          <cell r="D22" t="str">
            <v>C/V(Tilt)_Panel</v>
          </cell>
          <cell r="F22">
            <v>300</v>
          </cell>
          <cell r="G22">
            <v>800</v>
          </cell>
          <cell r="H22">
            <v>1100</v>
          </cell>
          <cell r="I22">
            <v>1</v>
          </cell>
          <cell r="J22">
            <v>300</v>
          </cell>
          <cell r="K22">
            <v>800</v>
          </cell>
          <cell r="L22">
            <v>1100</v>
          </cell>
        </row>
        <row r="23">
          <cell r="C23">
            <v>27</v>
          </cell>
          <cell r="D23" t="str">
            <v>C/V_ Panel &amp; Mask</v>
          </cell>
          <cell r="E23" t="str">
            <v>4POS+6POS</v>
          </cell>
          <cell r="F23">
            <v>800</v>
          </cell>
          <cell r="G23">
            <v>5800</v>
          </cell>
          <cell r="H23">
            <v>6600</v>
          </cell>
          <cell r="I23">
            <v>1</v>
          </cell>
          <cell r="J23">
            <v>800</v>
          </cell>
          <cell r="K23">
            <v>5800</v>
          </cell>
          <cell r="L23">
            <v>6600</v>
          </cell>
        </row>
        <row r="24">
          <cell r="C24">
            <v>28</v>
          </cell>
          <cell r="D24" t="str">
            <v>C/V_ Panel &amp; Mask</v>
          </cell>
          <cell r="E24" t="str">
            <v>3POS*2</v>
          </cell>
          <cell r="F24">
            <v>480</v>
          </cell>
          <cell r="G24">
            <v>4200</v>
          </cell>
          <cell r="H24">
            <v>4680</v>
          </cell>
          <cell r="I24">
            <v>1</v>
          </cell>
          <cell r="J24">
            <v>480</v>
          </cell>
          <cell r="K24">
            <v>4200</v>
          </cell>
          <cell r="L24">
            <v>4680</v>
          </cell>
        </row>
        <row r="25">
          <cell r="C25">
            <v>29</v>
          </cell>
          <cell r="D25" t="str">
            <v>DIVERTER_Panel</v>
          </cell>
          <cell r="F25">
            <v>400</v>
          </cell>
          <cell r="G25">
            <v>800</v>
          </cell>
          <cell r="H25">
            <v>1200</v>
          </cell>
          <cell r="I25">
            <v>4</v>
          </cell>
          <cell r="J25">
            <v>1600</v>
          </cell>
          <cell r="K25">
            <v>3200</v>
          </cell>
          <cell r="L25">
            <v>4800</v>
          </cell>
        </row>
        <row r="26">
          <cell r="C26">
            <v>30</v>
          </cell>
          <cell r="D26" t="str">
            <v>DIVERTER_Mask</v>
          </cell>
          <cell r="F26">
            <v>400</v>
          </cell>
          <cell r="G26">
            <v>800</v>
          </cell>
          <cell r="H26">
            <v>1200</v>
          </cell>
          <cell r="I26">
            <v>1</v>
          </cell>
          <cell r="J26">
            <v>400</v>
          </cell>
          <cell r="K26">
            <v>800</v>
          </cell>
          <cell r="L26">
            <v>1200</v>
          </cell>
        </row>
        <row r="27">
          <cell r="C27">
            <v>31</v>
          </cell>
          <cell r="D27" t="str">
            <v>CENTERING_Panel</v>
          </cell>
          <cell r="F27">
            <v>600</v>
          </cell>
          <cell r="G27">
            <v>500</v>
          </cell>
          <cell r="H27">
            <v>1100</v>
          </cell>
          <cell r="I27">
            <v>1</v>
          </cell>
          <cell r="J27">
            <v>600</v>
          </cell>
          <cell r="K27">
            <v>500</v>
          </cell>
          <cell r="L27">
            <v>1100</v>
          </cell>
        </row>
        <row r="28">
          <cell r="C28">
            <v>32</v>
          </cell>
          <cell r="D28" t="str">
            <v>CENTERING_Mask</v>
          </cell>
          <cell r="F28">
            <v>600</v>
          </cell>
          <cell r="G28">
            <v>500</v>
          </cell>
          <cell r="H28">
            <v>1100</v>
          </cell>
          <cell r="I28">
            <v>1</v>
          </cell>
          <cell r="J28">
            <v>600</v>
          </cell>
          <cell r="K28">
            <v>500</v>
          </cell>
          <cell r="L28">
            <v>1100</v>
          </cell>
        </row>
        <row r="29">
          <cell r="C29">
            <v>33</v>
          </cell>
          <cell r="D29" t="str">
            <v>LOADER_Mask</v>
          </cell>
          <cell r="F29">
            <v>350</v>
          </cell>
          <cell r="G29">
            <v>150</v>
          </cell>
          <cell r="H29">
            <v>500</v>
          </cell>
          <cell r="I29">
            <v>1</v>
          </cell>
          <cell r="J29">
            <v>350</v>
          </cell>
          <cell r="K29">
            <v>150</v>
          </cell>
          <cell r="L29">
            <v>500</v>
          </cell>
        </row>
        <row r="30">
          <cell r="C30">
            <v>34</v>
          </cell>
          <cell r="D30" t="str">
            <v>TRANSFER_ROTARY</v>
          </cell>
          <cell r="F30">
            <v>2000</v>
          </cell>
          <cell r="G30">
            <v>3500</v>
          </cell>
          <cell r="H30">
            <v>5500</v>
          </cell>
          <cell r="I30">
            <v>1</v>
          </cell>
          <cell r="J30">
            <v>2000</v>
          </cell>
          <cell r="K30">
            <v>3500</v>
          </cell>
          <cell r="L30">
            <v>5500</v>
          </cell>
        </row>
        <row r="31">
          <cell r="C31">
            <v>35</v>
          </cell>
          <cell r="D31" t="str">
            <v>MASK INSERTER</v>
          </cell>
          <cell r="F31">
            <v>10000</v>
          </cell>
          <cell r="G31">
            <v>12000</v>
          </cell>
          <cell r="H31">
            <v>22000</v>
          </cell>
          <cell r="I31">
            <v>1</v>
          </cell>
          <cell r="J31">
            <v>10000</v>
          </cell>
          <cell r="K31">
            <v>12000</v>
          </cell>
          <cell r="L31">
            <v>22000</v>
          </cell>
        </row>
        <row r="32">
          <cell r="C32">
            <v>36</v>
          </cell>
          <cell r="D32" t="str">
            <v>C/V_PMA</v>
          </cell>
          <cell r="E32" t="str">
            <v>1POS.</v>
          </cell>
          <cell r="F32">
            <v>80</v>
          </cell>
          <cell r="G32">
            <v>900</v>
          </cell>
          <cell r="H32">
            <v>980</v>
          </cell>
          <cell r="I32">
            <v>1</v>
          </cell>
          <cell r="J32">
            <v>80</v>
          </cell>
          <cell r="K32">
            <v>900</v>
          </cell>
          <cell r="L32">
            <v>980</v>
          </cell>
        </row>
        <row r="33">
          <cell r="C33">
            <v>37</v>
          </cell>
          <cell r="D33" t="str">
            <v>C/V_PMA</v>
          </cell>
          <cell r="E33" t="str">
            <v>1POS.</v>
          </cell>
          <cell r="F33">
            <v>80</v>
          </cell>
          <cell r="G33">
            <v>900</v>
          </cell>
          <cell r="H33">
            <v>980</v>
          </cell>
          <cell r="I33">
            <v>3</v>
          </cell>
          <cell r="J33">
            <v>240</v>
          </cell>
          <cell r="K33">
            <v>2700</v>
          </cell>
          <cell r="L33">
            <v>2940</v>
          </cell>
        </row>
        <row r="34">
          <cell r="C34">
            <v>38</v>
          </cell>
          <cell r="D34" t="str">
            <v>CENTERING_PMA</v>
          </cell>
          <cell r="F34">
            <v>600</v>
          </cell>
          <cell r="G34">
            <v>500</v>
          </cell>
          <cell r="H34">
            <v>1100</v>
          </cell>
          <cell r="I34">
            <v>1</v>
          </cell>
          <cell r="J34">
            <v>600</v>
          </cell>
          <cell r="K34">
            <v>500</v>
          </cell>
          <cell r="L34">
            <v>1100</v>
          </cell>
        </row>
        <row r="35">
          <cell r="C35">
            <v>39</v>
          </cell>
          <cell r="D35" t="str">
            <v>LIFTER</v>
          </cell>
          <cell r="F35">
            <v>1200</v>
          </cell>
          <cell r="G35">
            <v>1800</v>
          </cell>
          <cell r="H35">
            <v>3000</v>
          </cell>
          <cell r="I35">
            <v>1</v>
          </cell>
          <cell r="J35">
            <v>1200</v>
          </cell>
          <cell r="K35">
            <v>1800</v>
          </cell>
          <cell r="L35">
            <v>3000</v>
          </cell>
        </row>
        <row r="36">
          <cell r="C36">
            <v>40</v>
          </cell>
          <cell r="D36" t="str">
            <v>TRANSFER_PMA</v>
          </cell>
          <cell r="F36">
            <v>6000</v>
          </cell>
          <cell r="G36">
            <v>8500</v>
          </cell>
          <cell r="H36">
            <v>14500</v>
          </cell>
          <cell r="I36">
            <v>1</v>
          </cell>
          <cell r="J36">
            <v>6000</v>
          </cell>
          <cell r="K36">
            <v>8500</v>
          </cell>
          <cell r="L36">
            <v>14500</v>
          </cell>
        </row>
        <row r="37">
          <cell r="C37">
            <v>41</v>
          </cell>
          <cell r="D37" t="str">
            <v>C/V_PMA</v>
          </cell>
          <cell r="E37" t="str">
            <v>3POS.</v>
          </cell>
          <cell r="F37">
            <v>240</v>
          </cell>
          <cell r="G37">
            <v>2400</v>
          </cell>
          <cell r="H37">
            <v>2640</v>
          </cell>
          <cell r="I37">
            <v>1</v>
          </cell>
          <cell r="J37">
            <v>240</v>
          </cell>
          <cell r="K37">
            <v>2400</v>
          </cell>
          <cell r="L37">
            <v>2640</v>
          </cell>
        </row>
        <row r="38">
          <cell r="C38">
            <v>42</v>
          </cell>
          <cell r="D38" t="str">
            <v>STOPPER</v>
          </cell>
          <cell r="F38">
            <v>350</v>
          </cell>
          <cell r="G38">
            <v>150</v>
          </cell>
          <cell r="H38">
            <v>500</v>
          </cell>
          <cell r="I38">
            <v>2</v>
          </cell>
          <cell r="J38">
            <v>700</v>
          </cell>
          <cell r="K38">
            <v>300</v>
          </cell>
          <cell r="L38">
            <v>1000</v>
          </cell>
        </row>
        <row r="39">
          <cell r="C39">
            <v>43</v>
          </cell>
          <cell r="D39" t="str">
            <v>DIVERTER(L)_PMA</v>
          </cell>
          <cell r="F39">
            <v>400</v>
          </cell>
          <cell r="G39">
            <v>800</v>
          </cell>
          <cell r="H39">
            <v>1200</v>
          </cell>
          <cell r="I39">
            <v>2</v>
          </cell>
          <cell r="J39">
            <v>800</v>
          </cell>
          <cell r="K39">
            <v>1600</v>
          </cell>
          <cell r="L39">
            <v>2400</v>
          </cell>
        </row>
        <row r="40">
          <cell r="C40">
            <v>44</v>
          </cell>
          <cell r="D40" t="str">
            <v>C/V_PMA</v>
          </cell>
          <cell r="E40" t="str">
            <v>1POS.</v>
          </cell>
          <cell r="F40">
            <v>80</v>
          </cell>
          <cell r="G40">
            <v>900</v>
          </cell>
          <cell r="H40">
            <v>980</v>
          </cell>
          <cell r="I40">
            <v>1</v>
          </cell>
          <cell r="J40">
            <v>80</v>
          </cell>
          <cell r="K40">
            <v>900</v>
          </cell>
          <cell r="L40">
            <v>980</v>
          </cell>
        </row>
        <row r="41">
          <cell r="C41">
            <v>45</v>
          </cell>
          <cell r="D41" t="str">
            <v>CENTERING_PMA</v>
          </cell>
          <cell r="F41">
            <v>600</v>
          </cell>
          <cell r="G41">
            <v>500</v>
          </cell>
          <cell r="H41">
            <v>1100</v>
          </cell>
          <cell r="I41">
            <v>1</v>
          </cell>
          <cell r="J41">
            <v>600</v>
          </cell>
          <cell r="K41">
            <v>500</v>
          </cell>
          <cell r="L41">
            <v>1100</v>
          </cell>
        </row>
        <row r="42">
          <cell r="C42">
            <v>46</v>
          </cell>
          <cell r="D42" t="str">
            <v>TRANSFER_ROTARY</v>
          </cell>
          <cell r="F42">
            <v>2000</v>
          </cell>
          <cell r="G42">
            <v>3500</v>
          </cell>
          <cell r="H42">
            <v>5500</v>
          </cell>
          <cell r="I42">
            <v>1</v>
          </cell>
          <cell r="J42">
            <v>2000</v>
          </cell>
          <cell r="K42">
            <v>3500</v>
          </cell>
          <cell r="L42">
            <v>5500</v>
          </cell>
        </row>
        <row r="43">
          <cell r="C43">
            <v>47</v>
          </cell>
          <cell r="D43" t="str">
            <v>MASK REMOVER</v>
          </cell>
          <cell r="F43">
            <v>8000</v>
          </cell>
          <cell r="G43">
            <v>10000</v>
          </cell>
          <cell r="H43">
            <v>18000</v>
          </cell>
          <cell r="I43">
            <v>1</v>
          </cell>
          <cell r="J43">
            <v>8000</v>
          </cell>
          <cell r="K43">
            <v>10000</v>
          </cell>
          <cell r="L43">
            <v>18000</v>
          </cell>
        </row>
        <row r="44">
          <cell r="C44">
            <v>48</v>
          </cell>
          <cell r="D44" t="str">
            <v>C/V_Panel</v>
          </cell>
          <cell r="E44" t="str">
            <v>1POS</v>
          </cell>
          <cell r="F44">
            <v>80</v>
          </cell>
          <cell r="G44">
            <v>800</v>
          </cell>
          <cell r="H44">
            <v>880</v>
          </cell>
          <cell r="I44">
            <v>1</v>
          </cell>
          <cell r="J44">
            <v>80</v>
          </cell>
          <cell r="K44">
            <v>800</v>
          </cell>
          <cell r="L44">
            <v>880</v>
          </cell>
        </row>
        <row r="45">
          <cell r="C45">
            <v>49</v>
          </cell>
          <cell r="D45" t="str">
            <v>UNLOADER_Mask</v>
          </cell>
          <cell r="F45">
            <v>350</v>
          </cell>
          <cell r="G45">
            <v>150</v>
          </cell>
          <cell r="H45">
            <v>500</v>
          </cell>
          <cell r="I45">
            <v>1</v>
          </cell>
          <cell r="J45">
            <v>350</v>
          </cell>
          <cell r="K45">
            <v>150</v>
          </cell>
          <cell r="L45">
            <v>500</v>
          </cell>
        </row>
        <row r="46">
          <cell r="C46">
            <v>50</v>
          </cell>
          <cell r="D46" t="str">
            <v>C/V_ Panel &amp; Mask</v>
          </cell>
          <cell r="E46" t="str">
            <v>4POS+6POS</v>
          </cell>
          <cell r="F46">
            <v>800</v>
          </cell>
          <cell r="G46">
            <v>5800</v>
          </cell>
          <cell r="H46">
            <v>6600</v>
          </cell>
          <cell r="I46">
            <v>1</v>
          </cell>
          <cell r="J46">
            <v>800</v>
          </cell>
          <cell r="K46">
            <v>5800</v>
          </cell>
          <cell r="L46">
            <v>6600</v>
          </cell>
        </row>
        <row r="47">
          <cell r="C47">
            <v>51</v>
          </cell>
          <cell r="D47" t="str">
            <v>C/V(Tilt)_Panel</v>
          </cell>
          <cell r="F47">
            <v>300</v>
          </cell>
          <cell r="G47">
            <v>800</v>
          </cell>
          <cell r="H47">
            <v>1100</v>
          </cell>
          <cell r="I47">
            <v>1</v>
          </cell>
          <cell r="J47">
            <v>300</v>
          </cell>
          <cell r="K47">
            <v>800</v>
          </cell>
          <cell r="L47">
            <v>1100</v>
          </cell>
        </row>
        <row r="48">
          <cell r="C48">
            <v>52</v>
          </cell>
          <cell r="D48" t="str">
            <v>C/V_ Panel &amp; Mask</v>
          </cell>
          <cell r="E48" t="str">
            <v>2POS+1POS</v>
          </cell>
          <cell r="F48">
            <v>240</v>
          </cell>
          <cell r="G48">
            <v>2100</v>
          </cell>
          <cell r="H48">
            <v>2340</v>
          </cell>
          <cell r="I48">
            <v>1</v>
          </cell>
          <cell r="J48">
            <v>240</v>
          </cell>
          <cell r="K48">
            <v>2100</v>
          </cell>
          <cell r="L48">
            <v>2340</v>
          </cell>
        </row>
        <row r="49">
          <cell r="C49">
            <v>53</v>
          </cell>
          <cell r="D49" t="str">
            <v>LOCATION UNIT</v>
          </cell>
          <cell r="F49">
            <v>500</v>
          </cell>
          <cell r="G49">
            <v>1300</v>
          </cell>
          <cell r="H49">
            <v>1800</v>
          </cell>
          <cell r="I49">
            <v>1</v>
          </cell>
          <cell r="J49">
            <v>500</v>
          </cell>
          <cell r="K49">
            <v>1300</v>
          </cell>
          <cell r="L49">
            <v>1800</v>
          </cell>
        </row>
        <row r="50">
          <cell r="C50">
            <v>54</v>
          </cell>
          <cell r="D50" t="str">
            <v>CENTERING_Panel</v>
          </cell>
          <cell r="F50">
            <v>600</v>
          </cell>
          <cell r="G50">
            <v>500</v>
          </cell>
          <cell r="H50">
            <v>1100</v>
          </cell>
          <cell r="I50">
            <v>1</v>
          </cell>
          <cell r="J50">
            <v>600</v>
          </cell>
          <cell r="K50">
            <v>500</v>
          </cell>
          <cell r="L50">
            <v>1100</v>
          </cell>
        </row>
        <row r="51">
          <cell r="C51">
            <v>55</v>
          </cell>
          <cell r="D51" t="str">
            <v>LOADER_Panel</v>
          </cell>
          <cell r="F51">
            <v>350</v>
          </cell>
          <cell r="G51">
            <v>500</v>
          </cell>
          <cell r="H51">
            <v>850</v>
          </cell>
          <cell r="I51">
            <v>1</v>
          </cell>
          <cell r="J51">
            <v>350</v>
          </cell>
          <cell r="K51">
            <v>500</v>
          </cell>
          <cell r="L51">
            <v>850</v>
          </cell>
        </row>
        <row r="52">
          <cell r="C52">
            <v>56</v>
          </cell>
          <cell r="H52">
            <v>0</v>
          </cell>
          <cell r="I52">
            <v>1</v>
          </cell>
          <cell r="J52">
            <v>0</v>
          </cell>
          <cell r="K52">
            <v>0</v>
          </cell>
          <cell r="L52">
            <v>0</v>
          </cell>
        </row>
        <row r="53">
          <cell r="C53">
            <v>57</v>
          </cell>
          <cell r="D53" t="str">
            <v>SHUTTLE</v>
          </cell>
          <cell r="F53">
            <v>600</v>
          </cell>
          <cell r="G53">
            <v>600</v>
          </cell>
          <cell r="H53">
            <v>1200</v>
          </cell>
          <cell r="I53">
            <v>1</v>
          </cell>
          <cell r="J53">
            <v>600</v>
          </cell>
          <cell r="K53">
            <v>600</v>
          </cell>
          <cell r="L53">
            <v>1200</v>
          </cell>
        </row>
        <row r="54">
          <cell r="C54">
            <v>58</v>
          </cell>
          <cell r="D54" t="str">
            <v>CENTERING_Mask</v>
          </cell>
          <cell r="F54">
            <v>600</v>
          </cell>
          <cell r="G54">
            <v>500</v>
          </cell>
          <cell r="H54">
            <v>1100</v>
          </cell>
          <cell r="I54">
            <v>1</v>
          </cell>
          <cell r="J54">
            <v>600</v>
          </cell>
          <cell r="K54">
            <v>500</v>
          </cell>
          <cell r="L54">
            <v>1100</v>
          </cell>
        </row>
        <row r="55">
          <cell r="C55">
            <v>59</v>
          </cell>
          <cell r="H55">
            <v>0</v>
          </cell>
          <cell r="I55">
            <v>1</v>
          </cell>
          <cell r="J55">
            <v>0</v>
          </cell>
          <cell r="K55">
            <v>0</v>
          </cell>
          <cell r="L55">
            <v>0</v>
          </cell>
        </row>
        <row r="56">
          <cell r="C56">
            <v>60</v>
          </cell>
          <cell r="D56" t="str">
            <v>C/V_PMA</v>
          </cell>
          <cell r="E56" t="str">
            <v>1POS.</v>
          </cell>
          <cell r="F56">
            <v>80</v>
          </cell>
          <cell r="G56">
            <v>900</v>
          </cell>
          <cell r="H56">
            <v>980</v>
          </cell>
          <cell r="I56">
            <v>1</v>
          </cell>
          <cell r="J56">
            <v>80</v>
          </cell>
          <cell r="K56">
            <v>900</v>
          </cell>
          <cell r="L56">
            <v>980</v>
          </cell>
        </row>
        <row r="57">
          <cell r="C57">
            <v>61</v>
          </cell>
          <cell r="D57" t="str">
            <v>C/V_PMA</v>
          </cell>
          <cell r="E57" t="str">
            <v xml:space="preserve">2POS </v>
          </cell>
          <cell r="F57">
            <v>160</v>
          </cell>
          <cell r="G57">
            <v>1600</v>
          </cell>
          <cell r="H57">
            <v>1760</v>
          </cell>
          <cell r="I57">
            <v>1</v>
          </cell>
          <cell r="J57">
            <v>160</v>
          </cell>
          <cell r="K57">
            <v>1600</v>
          </cell>
          <cell r="L57">
            <v>1760</v>
          </cell>
        </row>
        <row r="58">
          <cell r="C58">
            <v>62</v>
          </cell>
          <cell r="D58" t="str">
            <v>C/V(CURVE)_PMA</v>
          </cell>
          <cell r="F58">
            <v>160</v>
          </cell>
          <cell r="G58">
            <v>1800</v>
          </cell>
          <cell r="H58">
            <v>1960</v>
          </cell>
          <cell r="I58">
            <v>2</v>
          </cell>
          <cell r="J58">
            <v>320</v>
          </cell>
          <cell r="K58">
            <v>3600</v>
          </cell>
          <cell r="L58">
            <v>3920</v>
          </cell>
        </row>
        <row r="59">
          <cell r="C59">
            <v>63</v>
          </cell>
          <cell r="D59" t="str">
            <v>C/V_PMA</v>
          </cell>
          <cell r="E59" t="str">
            <v>5POS*2</v>
          </cell>
          <cell r="F59">
            <v>800</v>
          </cell>
          <cell r="G59">
            <v>7000</v>
          </cell>
          <cell r="H59">
            <v>7800</v>
          </cell>
          <cell r="I59">
            <v>1</v>
          </cell>
          <cell r="J59">
            <v>800</v>
          </cell>
          <cell r="K59">
            <v>7000</v>
          </cell>
          <cell r="L59">
            <v>7800</v>
          </cell>
        </row>
        <row r="60">
          <cell r="C60">
            <v>64</v>
          </cell>
          <cell r="D60" t="str">
            <v>LIFTER</v>
          </cell>
          <cell r="F60">
            <v>1200</v>
          </cell>
          <cell r="G60">
            <v>1800</v>
          </cell>
          <cell r="H60">
            <v>3000</v>
          </cell>
          <cell r="I60">
            <v>1</v>
          </cell>
          <cell r="J60">
            <v>1200</v>
          </cell>
          <cell r="K60">
            <v>1800</v>
          </cell>
          <cell r="L60">
            <v>3000</v>
          </cell>
        </row>
        <row r="61">
          <cell r="C61">
            <v>65</v>
          </cell>
          <cell r="D61" t="str">
            <v>CENTERING_PMA</v>
          </cell>
          <cell r="F61">
            <v>600</v>
          </cell>
          <cell r="G61">
            <v>500</v>
          </cell>
          <cell r="H61">
            <v>1100</v>
          </cell>
          <cell r="I61">
            <v>1</v>
          </cell>
          <cell r="J61">
            <v>600</v>
          </cell>
          <cell r="K61">
            <v>500</v>
          </cell>
          <cell r="L61">
            <v>1100</v>
          </cell>
        </row>
        <row r="63">
          <cell r="B63" t="str">
            <v>Dag Out</v>
          </cell>
          <cell r="C63">
            <v>71</v>
          </cell>
          <cell r="D63" t="str">
            <v>C/V_ Panel &amp; Mask</v>
          </cell>
          <cell r="E63" t="str">
            <v>2POS+1POS</v>
          </cell>
          <cell r="F63">
            <v>240</v>
          </cell>
          <cell r="G63">
            <v>2100</v>
          </cell>
          <cell r="H63">
            <v>2340</v>
          </cell>
          <cell r="I63">
            <v>1</v>
          </cell>
          <cell r="J63">
            <v>240</v>
          </cell>
          <cell r="K63">
            <v>2100</v>
          </cell>
          <cell r="L63">
            <v>2340</v>
          </cell>
        </row>
        <row r="64">
          <cell r="B64" t="str">
            <v>~G In</v>
          </cell>
          <cell r="C64">
            <v>72</v>
          </cell>
          <cell r="D64" t="str">
            <v>LOCATION UNIT</v>
          </cell>
          <cell r="F64">
            <v>500</v>
          </cell>
          <cell r="G64">
            <v>1300</v>
          </cell>
          <cell r="H64">
            <v>1800</v>
          </cell>
          <cell r="I64">
            <v>1</v>
          </cell>
          <cell r="J64">
            <v>500</v>
          </cell>
          <cell r="K64">
            <v>1300</v>
          </cell>
          <cell r="L64">
            <v>1800</v>
          </cell>
        </row>
        <row r="65">
          <cell r="C65">
            <v>73</v>
          </cell>
          <cell r="D65" t="str">
            <v>UNLOADER_Panel</v>
          </cell>
          <cell r="F65">
            <v>350</v>
          </cell>
          <cell r="G65">
            <v>500</v>
          </cell>
          <cell r="H65">
            <v>850</v>
          </cell>
          <cell r="I65">
            <v>1</v>
          </cell>
          <cell r="J65">
            <v>350</v>
          </cell>
          <cell r="K65">
            <v>500</v>
          </cell>
          <cell r="L65">
            <v>850</v>
          </cell>
        </row>
        <row r="66">
          <cell r="C66">
            <v>74</v>
          </cell>
          <cell r="D66" t="str">
            <v>C/V(Curve)_ Panel &amp; Mask</v>
          </cell>
          <cell r="F66">
            <v>80</v>
          </cell>
          <cell r="G66">
            <v>500</v>
          </cell>
          <cell r="H66">
            <v>580</v>
          </cell>
          <cell r="I66">
            <v>1</v>
          </cell>
          <cell r="J66">
            <v>80</v>
          </cell>
          <cell r="K66">
            <v>500</v>
          </cell>
          <cell r="L66">
            <v>580</v>
          </cell>
        </row>
        <row r="67">
          <cell r="C67">
            <v>75</v>
          </cell>
          <cell r="D67" t="str">
            <v>SHUTTLE</v>
          </cell>
          <cell r="F67">
            <v>600</v>
          </cell>
          <cell r="G67">
            <v>600</v>
          </cell>
          <cell r="H67">
            <v>1200</v>
          </cell>
          <cell r="I67">
            <v>1</v>
          </cell>
          <cell r="J67">
            <v>600</v>
          </cell>
          <cell r="K67">
            <v>600</v>
          </cell>
          <cell r="L67">
            <v>1200</v>
          </cell>
        </row>
        <row r="68">
          <cell r="C68">
            <v>76</v>
          </cell>
          <cell r="D68" t="str">
            <v>C/V(Tilt)_Panel</v>
          </cell>
          <cell r="F68">
            <v>300</v>
          </cell>
          <cell r="G68">
            <v>800</v>
          </cell>
          <cell r="H68">
            <v>1100</v>
          </cell>
          <cell r="I68">
            <v>1</v>
          </cell>
          <cell r="J68">
            <v>300</v>
          </cell>
          <cell r="K68">
            <v>800</v>
          </cell>
          <cell r="L68">
            <v>1100</v>
          </cell>
        </row>
        <row r="69">
          <cell r="C69">
            <v>77</v>
          </cell>
          <cell r="D69" t="str">
            <v>C/V_ Panel &amp; Mask</v>
          </cell>
          <cell r="E69" t="str">
            <v>5POS+7POS</v>
          </cell>
          <cell r="F69">
            <v>960</v>
          </cell>
          <cell r="G69">
            <v>7200</v>
          </cell>
          <cell r="H69">
            <v>8160</v>
          </cell>
          <cell r="I69">
            <v>1</v>
          </cell>
          <cell r="J69">
            <v>960</v>
          </cell>
          <cell r="K69">
            <v>7200</v>
          </cell>
          <cell r="L69">
            <v>8160</v>
          </cell>
        </row>
        <row r="70">
          <cell r="C70">
            <v>78</v>
          </cell>
          <cell r="D70" t="str">
            <v>C/V_ Panel &amp; Mask</v>
          </cell>
          <cell r="E70" t="str">
            <v>1POS*2</v>
          </cell>
          <cell r="F70">
            <v>160</v>
          </cell>
          <cell r="G70">
            <v>1400</v>
          </cell>
          <cell r="H70">
            <v>1560</v>
          </cell>
          <cell r="I70">
            <v>1</v>
          </cell>
          <cell r="J70">
            <v>160</v>
          </cell>
          <cell r="K70">
            <v>1400</v>
          </cell>
          <cell r="L70">
            <v>1560</v>
          </cell>
        </row>
        <row r="71">
          <cell r="C71">
            <v>79</v>
          </cell>
          <cell r="D71" t="str">
            <v>DIVERTER_Panel</v>
          </cell>
          <cell r="F71">
            <v>480</v>
          </cell>
          <cell r="G71">
            <v>1600</v>
          </cell>
          <cell r="H71">
            <v>2080</v>
          </cell>
          <cell r="I71">
            <v>1</v>
          </cell>
          <cell r="J71">
            <v>480</v>
          </cell>
          <cell r="K71">
            <v>1600</v>
          </cell>
          <cell r="L71">
            <v>2080</v>
          </cell>
        </row>
        <row r="72">
          <cell r="C72">
            <v>80</v>
          </cell>
          <cell r="D72" t="str">
            <v>DIVERTER_Mask</v>
          </cell>
          <cell r="F72">
            <v>400</v>
          </cell>
          <cell r="G72">
            <v>800</v>
          </cell>
          <cell r="H72">
            <v>1200</v>
          </cell>
          <cell r="I72">
            <v>2</v>
          </cell>
          <cell r="J72">
            <v>800</v>
          </cell>
          <cell r="K72">
            <v>1600</v>
          </cell>
          <cell r="L72">
            <v>2400</v>
          </cell>
        </row>
        <row r="73">
          <cell r="C73">
            <v>81</v>
          </cell>
          <cell r="D73" t="str">
            <v>C/V_Tilt</v>
          </cell>
          <cell r="F73">
            <v>300</v>
          </cell>
          <cell r="G73">
            <v>800</v>
          </cell>
          <cell r="H73">
            <v>1100</v>
          </cell>
          <cell r="I73">
            <v>2</v>
          </cell>
          <cell r="J73">
            <v>600</v>
          </cell>
          <cell r="K73">
            <v>1600</v>
          </cell>
          <cell r="L73">
            <v>2200</v>
          </cell>
        </row>
        <row r="74">
          <cell r="C74">
            <v>82</v>
          </cell>
          <cell r="D74" t="str">
            <v>C/V_Inspection</v>
          </cell>
          <cell r="E74" t="str">
            <v>5POS.</v>
          </cell>
          <cell r="F74">
            <v>400</v>
          </cell>
          <cell r="G74">
            <v>4500</v>
          </cell>
          <cell r="H74">
            <v>4900</v>
          </cell>
          <cell r="I74">
            <v>1</v>
          </cell>
          <cell r="J74">
            <v>400</v>
          </cell>
          <cell r="K74">
            <v>4500</v>
          </cell>
          <cell r="L74">
            <v>4900</v>
          </cell>
        </row>
        <row r="75">
          <cell r="C75">
            <v>83</v>
          </cell>
          <cell r="D75" t="str">
            <v>C/V_PMA</v>
          </cell>
          <cell r="E75" t="str">
            <v xml:space="preserve">1POS </v>
          </cell>
          <cell r="F75">
            <v>80</v>
          </cell>
          <cell r="G75">
            <v>900</v>
          </cell>
          <cell r="H75">
            <v>980</v>
          </cell>
          <cell r="I75">
            <v>1</v>
          </cell>
          <cell r="J75">
            <v>80</v>
          </cell>
          <cell r="K75">
            <v>900</v>
          </cell>
          <cell r="L75">
            <v>980</v>
          </cell>
        </row>
        <row r="76">
          <cell r="C76">
            <v>84</v>
          </cell>
          <cell r="D76" t="str">
            <v>LIFTER</v>
          </cell>
          <cell r="F76">
            <v>1500</v>
          </cell>
          <cell r="G76">
            <v>1800</v>
          </cell>
          <cell r="H76">
            <v>3300</v>
          </cell>
          <cell r="I76">
            <v>1</v>
          </cell>
          <cell r="J76">
            <v>1500</v>
          </cell>
          <cell r="K76">
            <v>1800</v>
          </cell>
          <cell r="L76">
            <v>3300</v>
          </cell>
        </row>
        <row r="77">
          <cell r="C77">
            <v>85</v>
          </cell>
          <cell r="D77" t="str">
            <v>DIVERTER_Special</v>
          </cell>
          <cell r="F77">
            <v>400</v>
          </cell>
          <cell r="G77">
            <v>1000</v>
          </cell>
          <cell r="H77">
            <v>1400</v>
          </cell>
          <cell r="I77">
            <v>1</v>
          </cell>
          <cell r="J77">
            <v>400</v>
          </cell>
          <cell r="K77">
            <v>1000</v>
          </cell>
          <cell r="L77">
            <v>1400</v>
          </cell>
        </row>
        <row r="78">
          <cell r="C78">
            <v>86</v>
          </cell>
          <cell r="D78" t="str">
            <v>C/V_ Panel &amp; Mask</v>
          </cell>
          <cell r="E78" t="str">
            <v>4POS+6POS</v>
          </cell>
          <cell r="F78">
            <v>800</v>
          </cell>
          <cell r="G78">
            <v>5800</v>
          </cell>
          <cell r="H78">
            <v>6600</v>
          </cell>
          <cell r="I78">
            <v>1</v>
          </cell>
          <cell r="J78">
            <v>800</v>
          </cell>
          <cell r="K78">
            <v>5800</v>
          </cell>
          <cell r="L78">
            <v>6600</v>
          </cell>
        </row>
        <row r="79">
          <cell r="C79">
            <v>87</v>
          </cell>
          <cell r="D79" t="str">
            <v>C/V(Curve)_ Panel &amp; Mask</v>
          </cell>
          <cell r="F79">
            <v>80</v>
          </cell>
          <cell r="G79">
            <v>500</v>
          </cell>
          <cell r="H79">
            <v>580</v>
          </cell>
          <cell r="I79">
            <v>1</v>
          </cell>
          <cell r="J79">
            <v>80</v>
          </cell>
          <cell r="K79">
            <v>500</v>
          </cell>
          <cell r="L79">
            <v>580</v>
          </cell>
        </row>
        <row r="80">
          <cell r="C80">
            <v>88</v>
          </cell>
          <cell r="D80" t="str">
            <v>C/V_ Panel &amp; Mask</v>
          </cell>
          <cell r="E80" t="str">
            <v>2POS+1POS</v>
          </cell>
          <cell r="F80">
            <v>240</v>
          </cell>
          <cell r="G80">
            <v>2100</v>
          </cell>
          <cell r="H80">
            <v>2340</v>
          </cell>
          <cell r="I80">
            <v>1</v>
          </cell>
          <cell r="J80">
            <v>240</v>
          </cell>
          <cell r="K80">
            <v>2100</v>
          </cell>
          <cell r="L80">
            <v>2340</v>
          </cell>
        </row>
        <row r="81">
          <cell r="C81">
            <v>89</v>
          </cell>
          <cell r="D81" t="str">
            <v>LOCATION UNIT</v>
          </cell>
          <cell r="F81">
            <v>500</v>
          </cell>
          <cell r="G81">
            <v>1300</v>
          </cell>
          <cell r="H81">
            <v>1800</v>
          </cell>
          <cell r="I81">
            <v>1</v>
          </cell>
          <cell r="J81">
            <v>500</v>
          </cell>
          <cell r="K81">
            <v>1300</v>
          </cell>
          <cell r="L81">
            <v>1800</v>
          </cell>
        </row>
        <row r="82">
          <cell r="C82">
            <v>90</v>
          </cell>
          <cell r="D82" t="str">
            <v>CENTERING_PANEL</v>
          </cell>
          <cell r="F82">
            <v>600</v>
          </cell>
          <cell r="G82">
            <v>500</v>
          </cell>
          <cell r="H82">
            <v>1100</v>
          </cell>
          <cell r="I82">
            <v>1</v>
          </cell>
          <cell r="J82">
            <v>600</v>
          </cell>
          <cell r="K82">
            <v>500</v>
          </cell>
          <cell r="L82">
            <v>1100</v>
          </cell>
        </row>
        <row r="83">
          <cell r="C83">
            <v>91</v>
          </cell>
          <cell r="D83" t="str">
            <v>LOADER_Panel</v>
          </cell>
          <cell r="F83">
            <v>350</v>
          </cell>
          <cell r="G83">
            <v>500</v>
          </cell>
          <cell r="H83">
            <v>850</v>
          </cell>
          <cell r="I83">
            <v>1</v>
          </cell>
          <cell r="J83">
            <v>350</v>
          </cell>
          <cell r="K83">
            <v>500</v>
          </cell>
          <cell r="L83">
            <v>850</v>
          </cell>
        </row>
        <row r="84">
          <cell r="C84">
            <v>92</v>
          </cell>
          <cell r="D84" t="str">
            <v>SHUTTLE</v>
          </cell>
          <cell r="F84">
            <v>600</v>
          </cell>
          <cell r="G84">
            <v>600</v>
          </cell>
          <cell r="H84">
            <v>1200</v>
          </cell>
          <cell r="I84">
            <v>1</v>
          </cell>
          <cell r="J84">
            <v>600</v>
          </cell>
          <cell r="K84">
            <v>600</v>
          </cell>
          <cell r="L84">
            <v>1200</v>
          </cell>
        </row>
        <row r="85">
          <cell r="C85">
            <v>93</v>
          </cell>
          <cell r="D85" t="str">
            <v>CENTERING_Mask</v>
          </cell>
          <cell r="F85">
            <v>600</v>
          </cell>
          <cell r="G85">
            <v>500</v>
          </cell>
          <cell r="H85">
            <v>1100</v>
          </cell>
          <cell r="I85">
            <v>1</v>
          </cell>
          <cell r="J85">
            <v>600</v>
          </cell>
          <cell r="K85">
            <v>500</v>
          </cell>
          <cell r="L85">
            <v>1100</v>
          </cell>
        </row>
        <row r="86">
          <cell r="C86">
            <v>94</v>
          </cell>
          <cell r="D86" t="str">
            <v>AIR BLOWER</v>
          </cell>
          <cell r="F86">
            <v>500</v>
          </cell>
          <cell r="G86">
            <v>1000</v>
          </cell>
          <cell r="H86">
            <v>1500</v>
          </cell>
          <cell r="I86">
            <v>1</v>
          </cell>
          <cell r="J86">
            <v>500</v>
          </cell>
          <cell r="K86">
            <v>1000</v>
          </cell>
          <cell r="L86">
            <v>1500</v>
          </cell>
        </row>
        <row r="88">
          <cell r="B88" t="str">
            <v>SRY</v>
          </cell>
          <cell r="C88">
            <v>101</v>
          </cell>
          <cell r="D88" t="str">
            <v>C/V_ Panel &amp; Mask</v>
          </cell>
          <cell r="E88" t="str">
            <v>2POS+1POS</v>
          </cell>
          <cell r="F88">
            <v>240</v>
          </cell>
          <cell r="G88">
            <v>2100</v>
          </cell>
          <cell r="H88">
            <v>2340</v>
          </cell>
          <cell r="I88">
            <v>3</v>
          </cell>
          <cell r="J88">
            <v>720</v>
          </cell>
          <cell r="K88">
            <v>6300</v>
          </cell>
          <cell r="L88">
            <v>7020</v>
          </cell>
        </row>
        <row r="89">
          <cell r="C89">
            <v>102</v>
          </cell>
          <cell r="D89" t="str">
            <v>LOCATION UNIT</v>
          </cell>
          <cell r="F89">
            <v>500</v>
          </cell>
          <cell r="G89">
            <v>1300</v>
          </cell>
          <cell r="H89">
            <v>1800</v>
          </cell>
          <cell r="I89">
            <v>3</v>
          </cell>
          <cell r="J89">
            <v>1500</v>
          </cell>
          <cell r="K89">
            <v>3900</v>
          </cell>
          <cell r="L89">
            <v>5400</v>
          </cell>
        </row>
        <row r="90">
          <cell r="C90">
            <v>103</v>
          </cell>
          <cell r="D90" t="str">
            <v>UNLOADER_Panel</v>
          </cell>
          <cell r="F90">
            <v>350</v>
          </cell>
          <cell r="G90">
            <v>500</v>
          </cell>
          <cell r="H90">
            <v>850</v>
          </cell>
          <cell r="I90">
            <v>3</v>
          </cell>
          <cell r="J90">
            <v>1050</v>
          </cell>
          <cell r="K90">
            <v>1500</v>
          </cell>
          <cell r="L90">
            <v>2550</v>
          </cell>
        </row>
        <row r="91">
          <cell r="C91">
            <v>104</v>
          </cell>
          <cell r="H91">
            <v>0</v>
          </cell>
          <cell r="I91">
            <v>3</v>
          </cell>
          <cell r="J91">
            <v>0</v>
          </cell>
          <cell r="K91">
            <v>0</v>
          </cell>
          <cell r="L91">
            <v>0</v>
          </cell>
        </row>
        <row r="92">
          <cell r="B92" t="str">
            <v xml:space="preserve"> </v>
          </cell>
          <cell r="C92">
            <v>105</v>
          </cell>
          <cell r="D92" t="str">
            <v>SHUTTLE</v>
          </cell>
          <cell r="F92">
            <v>600</v>
          </cell>
          <cell r="G92">
            <v>600</v>
          </cell>
          <cell r="H92">
            <v>1200</v>
          </cell>
          <cell r="I92">
            <v>3</v>
          </cell>
          <cell r="J92">
            <v>1800</v>
          </cell>
          <cell r="K92">
            <v>1800</v>
          </cell>
          <cell r="L92">
            <v>3600</v>
          </cell>
        </row>
        <row r="93">
          <cell r="C93">
            <v>106</v>
          </cell>
          <cell r="D93" t="str">
            <v>C/V(Tilt)_Panel</v>
          </cell>
          <cell r="F93">
            <v>300</v>
          </cell>
          <cell r="G93">
            <v>800</v>
          </cell>
          <cell r="H93">
            <v>1100</v>
          </cell>
          <cell r="I93">
            <v>3</v>
          </cell>
          <cell r="J93">
            <v>900</v>
          </cell>
          <cell r="K93">
            <v>2400</v>
          </cell>
          <cell r="L93">
            <v>3300</v>
          </cell>
        </row>
        <row r="94">
          <cell r="C94">
            <v>107</v>
          </cell>
          <cell r="D94" t="str">
            <v>C/V_ Panel &amp; Mask</v>
          </cell>
          <cell r="E94" t="str">
            <v>5POS+7POS</v>
          </cell>
          <cell r="F94">
            <v>960</v>
          </cell>
          <cell r="G94">
            <v>7200</v>
          </cell>
          <cell r="H94">
            <v>8160</v>
          </cell>
          <cell r="I94">
            <v>3</v>
          </cell>
          <cell r="J94">
            <v>2880</v>
          </cell>
          <cell r="K94">
            <v>21600</v>
          </cell>
          <cell r="L94">
            <v>24480</v>
          </cell>
        </row>
        <row r="95">
          <cell r="C95">
            <v>108</v>
          </cell>
          <cell r="D95" t="str">
            <v>C/V_ Panel &amp; Mask</v>
          </cell>
          <cell r="E95" t="str">
            <v>3POS*2</v>
          </cell>
          <cell r="F95">
            <v>480</v>
          </cell>
          <cell r="G95">
            <v>4200</v>
          </cell>
          <cell r="H95">
            <v>4680</v>
          </cell>
          <cell r="I95">
            <v>3</v>
          </cell>
          <cell r="J95">
            <v>1440</v>
          </cell>
          <cell r="K95">
            <v>12600</v>
          </cell>
          <cell r="L95">
            <v>14040</v>
          </cell>
        </row>
        <row r="96">
          <cell r="C96">
            <v>109</v>
          </cell>
          <cell r="D96" t="str">
            <v>DIVERTER_Panel</v>
          </cell>
          <cell r="F96">
            <v>400</v>
          </cell>
          <cell r="G96">
            <v>800</v>
          </cell>
          <cell r="H96">
            <v>1200</v>
          </cell>
          <cell r="I96">
            <v>6</v>
          </cell>
          <cell r="J96">
            <v>2400</v>
          </cell>
          <cell r="K96">
            <v>4800</v>
          </cell>
          <cell r="L96">
            <v>7200</v>
          </cell>
        </row>
        <row r="97">
          <cell r="C97">
            <v>110</v>
          </cell>
          <cell r="D97" t="str">
            <v>DIVERTER_Mask</v>
          </cell>
          <cell r="F97">
            <v>400</v>
          </cell>
          <cell r="G97">
            <v>800</v>
          </cell>
          <cell r="H97">
            <v>1200</v>
          </cell>
          <cell r="I97">
            <v>3</v>
          </cell>
          <cell r="J97">
            <v>1200</v>
          </cell>
          <cell r="K97">
            <v>2400</v>
          </cell>
          <cell r="L97">
            <v>3600</v>
          </cell>
        </row>
        <row r="98">
          <cell r="C98">
            <v>111</v>
          </cell>
          <cell r="D98" t="str">
            <v>CENTERING_Panel</v>
          </cell>
          <cell r="F98">
            <v>600</v>
          </cell>
          <cell r="G98">
            <v>500</v>
          </cell>
          <cell r="H98">
            <v>1100</v>
          </cell>
          <cell r="I98">
            <v>3</v>
          </cell>
          <cell r="J98">
            <v>1800</v>
          </cell>
          <cell r="K98">
            <v>1500</v>
          </cell>
          <cell r="L98">
            <v>3300</v>
          </cell>
        </row>
        <row r="99">
          <cell r="C99">
            <v>112</v>
          </cell>
          <cell r="D99" t="str">
            <v>CENTERING_Mask</v>
          </cell>
          <cell r="F99">
            <v>600</v>
          </cell>
          <cell r="G99">
            <v>500</v>
          </cell>
          <cell r="H99">
            <v>1100</v>
          </cell>
          <cell r="I99">
            <v>3</v>
          </cell>
          <cell r="J99">
            <v>1800</v>
          </cell>
          <cell r="K99">
            <v>1500</v>
          </cell>
          <cell r="L99">
            <v>3300</v>
          </cell>
        </row>
        <row r="100">
          <cell r="C100">
            <v>113</v>
          </cell>
          <cell r="D100" t="str">
            <v>LOADER_Mask</v>
          </cell>
          <cell r="F100">
            <v>350</v>
          </cell>
          <cell r="G100">
            <v>150</v>
          </cell>
          <cell r="H100">
            <v>500</v>
          </cell>
          <cell r="I100">
            <v>3</v>
          </cell>
          <cell r="J100">
            <v>1050</v>
          </cell>
          <cell r="K100">
            <v>450</v>
          </cell>
          <cell r="L100">
            <v>1500</v>
          </cell>
        </row>
        <row r="101">
          <cell r="C101">
            <v>114</v>
          </cell>
          <cell r="D101" t="str">
            <v>TRANSFER_ROTARY</v>
          </cell>
          <cell r="F101">
            <v>2000</v>
          </cell>
          <cell r="G101">
            <v>3500</v>
          </cell>
          <cell r="H101">
            <v>5500</v>
          </cell>
          <cell r="I101">
            <v>3</v>
          </cell>
          <cell r="J101">
            <v>6000</v>
          </cell>
          <cell r="K101">
            <v>10500</v>
          </cell>
          <cell r="L101">
            <v>16500</v>
          </cell>
        </row>
        <row r="102">
          <cell r="C102">
            <v>115</v>
          </cell>
          <cell r="D102" t="str">
            <v>MASK INSERTER</v>
          </cell>
          <cell r="F102">
            <v>10000</v>
          </cell>
          <cell r="G102">
            <v>12000</v>
          </cell>
          <cell r="H102">
            <v>22000</v>
          </cell>
          <cell r="I102">
            <v>3</v>
          </cell>
          <cell r="J102">
            <v>30000</v>
          </cell>
          <cell r="K102">
            <v>36000</v>
          </cell>
          <cell r="L102">
            <v>66000</v>
          </cell>
        </row>
        <row r="103">
          <cell r="C103">
            <v>116</v>
          </cell>
          <cell r="D103" t="str">
            <v>C/V_PMA</v>
          </cell>
          <cell r="E103" t="str">
            <v>1POS.</v>
          </cell>
          <cell r="F103">
            <v>80</v>
          </cell>
          <cell r="G103">
            <v>900</v>
          </cell>
          <cell r="H103">
            <v>980</v>
          </cell>
          <cell r="I103">
            <v>3</v>
          </cell>
          <cell r="J103">
            <v>240</v>
          </cell>
          <cell r="K103">
            <v>2700</v>
          </cell>
          <cell r="L103">
            <v>2940</v>
          </cell>
        </row>
        <row r="104">
          <cell r="C104">
            <v>117</v>
          </cell>
          <cell r="D104" t="str">
            <v>C/V_PMA</v>
          </cell>
          <cell r="E104" t="str">
            <v>3POS.</v>
          </cell>
          <cell r="F104">
            <v>240</v>
          </cell>
          <cell r="G104">
            <v>2400</v>
          </cell>
          <cell r="H104">
            <v>2640</v>
          </cell>
          <cell r="I104">
            <v>3</v>
          </cell>
          <cell r="J104">
            <v>720</v>
          </cell>
          <cell r="K104">
            <v>7200</v>
          </cell>
          <cell r="L104">
            <v>7920</v>
          </cell>
        </row>
        <row r="105">
          <cell r="C105">
            <v>118</v>
          </cell>
          <cell r="D105" t="str">
            <v>CENTERING_PMA</v>
          </cell>
          <cell r="F105">
            <v>600</v>
          </cell>
          <cell r="G105">
            <v>500</v>
          </cell>
          <cell r="H105">
            <v>1100</v>
          </cell>
          <cell r="I105">
            <v>6</v>
          </cell>
          <cell r="J105">
            <v>3600</v>
          </cell>
          <cell r="K105">
            <v>3000</v>
          </cell>
          <cell r="L105">
            <v>6600</v>
          </cell>
        </row>
        <row r="106">
          <cell r="C106">
            <v>119</v>
          </cell>
          <cell r="H106">
            <v>0</v>
          </cell>
          <cell r="I106">
            <v>3</v>
          </cell>
          <cell r="J106">
            <v>0</v>
          </cell>
          <cell r="K106">
            <v>0</v>
          </cell>
          <cell r="L106">
            <v>0</v>
          </cell>
        </row>
        <row r="107">
          <cell r="C107">
            <v>120</v>
          </cell>
          <cell r="D107" t="str">
            <v>TRANSFER_PMA</v>
          </cell>
          <cell r="F107">
            <v>6000</v>
          </cell>
          <cell r="G107">
            <v>8500</v>
          </cell>
          <cell r="H107">
            <v>14500</v>
          </cell>
          <cell r="I107">
            <v>3</v>
          </cell>
          <cell r="J107">
            <v>18000</v>
          </cell>
          <cell r="K107">
            <v>25500</v>
          </cell>
          <cell r="L107">
            <v>43500</v>
          </cell>
        </row>
        <row r="108">
          <cell r="C108">
            <v>121</v>
          </cell>
          <cell r="D108" t="str">
            <v>C/V_PMA</v>
          </cell>
          <cell r="E108" t="str">
            <v>3POS.</v>
          </cell>
          <cell r="F108">
            <v>240</v>
          </cell>
          <cell r="G108">
            <v>2400</v>
          </cell>
          <cell r="H108">
            <v>2640</v>
          </cell>
          <cell r="I108">
            <v>3</v>
          </cell>
          <cell r="J108">
            <v>720</v>
          </cell>
          <cell r="K108">
            <v>7200</v>
          </cell>
          <cell r="L108">
            <v>7920</v>
          </cell>
        </row>
        <row r="109">
          <cell r="C109">
            <v>122</v>
          </cell>
          <cell r="D109" t="str">
            <v>STOPPER</v>
          </cell>
          <cell r="F109">
            <v>350</v>
          </cell>
          <cell r="G109">
            <v>150</v>
          </cell>
          <cell r="H109">
            <v>500</v>
          </cell>
          <cell r="I109">
            <v>6</v>
          </cell>
          <cell r="J109">
            <v>2100</v>
          </cell>
          <cell r="K109">
            <v>900</v>
          </cell>
          <cell r="L109">
            <v>3000</v>
          </cell>
        </row>
        <row r="110">
          <cell r="C110">
            <v>123</v>
          </cell>
          <cell r="D110" t="str">
            <v>DIVERTER(L)_PMA</v>
          </cell>
          <cell r="F110">
            <v>400</v>
          </cell>
          <cell r="G110">
            <v>800</v>
          </cell>
          <cell r="H110">
            <v>1200</v>
          </cell>
          <cell r="I110">
            <v>6</v>
          </cell>
          <cell r="J110">
            <v>2400</v>
          </cell>
          <cell r="K110">
            <v>4800</v>
          </cell>
          <cell r="L110">
            <v>7200</v>
          </cell>
        </row>
        <row r="111">
          <cell r="C111">
            <v>124</v>
          </cell>
          <cell r="D111" t="str">
            <v>C/V_PMA</v>
          </cell>
          <cell r="E111" t="str">
            <v>1POS.</v>
          </cell>
          <cell r="F111">
            <v>80</v>
          </cell>
          <cell r="G111">
            <v>900</v>
          </cell>
          <cell r="H111">
            <v>980</v>
          </cell>
          <cell r="I111">
            <v>6</v>
          </cell>
          <cell r="J111">
            <v>480</v>
          </cell>
          <cell r="K111">
            <v>5400</v>
          </cell>
          <cell r="L111">
            <v>5880</v>
          </cell>
        </row>
        <row r="112">
          <cell r="C112">
            <v>125</v>
          </cell>
          <cell r="D112" t="str">
            <v>CENTERING_PMA</v>
          </cell>
          <cell r="F112">
            <v>600</v>
          </cell>
          <cell r="G112">
            <v>500</v>
          </cell>
          <cell r="H112">
            <v>1100</v>
          </cell>
          <cell r="I112">
            <v>3</v>
          </cell>
          <cell r="J112">
            <v>1800</v>
          </cell>
          <cell r="K112">
            <v>1500</v>
          </cell>
          <cell r="L112">
            <v>3300</v>
          </cell>
        </row>
        <row r="113">
          <cell r="C113">
            <v>126</v>
          </cell>
          <cell r="D113" t="str">
            <v>TRANSFER_ROTARY</v>
          </cell>
          <cell r="F113">
            <v>2000</v>
          </cell>
          <cell r="G113">
            <v>3500</v>
          </cell>
          <cell r="H113">
            <v>5500</v>
          </cell>
          <cell r="I113">
            <v>3</v>
          </cell>
          <cell r="J113">
            <v>6000</v>
          </cell>
          <cell r="K113">
            <v>10500</v>
          </cell>
          <cell r="L113">
            <v>16500</v>
          </cell>
        </row>
        <row r="114">
          <cell r="C114">
            <v>127</v>
          </cell>
          <cell r="D114" t="str">
            <v>MASK REMOVER</v>
          </cell>
          <cell r="F114">
            <v>8000</v>
          </cell>
          <cell r="G114">
            <v>10000</v>
          </cell>
          <cell r="H114">
            <v>18000</v>
          </cell>
          <cell r="I114">
            <v>3</v>
          </cell>
          <cell r="J114">
            <v>24000</v>
          </cell>
          <cell r="K114">
            <v>30000</v>
          </cell>
          <cell r="L114">
            <v>54000</v>
          </cell>
        </row>
        <row r="115">
          <cell r="C115">
            <v>128</v>
          </cell>
          <cell r="D115" t="str">
            <v>C/V_Panel</v>
          </cell>
          <cell r="E115" t="str">
            <v>1POS</v>
          </cell>
          <cell r="F115">
            <v>80</v>
          </cell>
          <cell r="G115">
            <v>800</v>
          </cell>
          <cell r="H115">
            <v>880</v>
          </cell>
          <cell r="I115">
            <v>3</v>
          </cell>
          <cell r="J115">
            <v>240</v>
          </cell>
          <cell r="K115">
            <v>2400</v>
          </cell>
          <cell r="L115">
            <v>2640</v>
          </cell>
        </row>
        <row r="116">
          <cell r="C116">
            <v>129</v>
          </cell>
          <cell r="D116" t="str">
            <v>UNLOADER_Mask</v>
          </cell>
          <cell r="F116">
            <v>350</v>
          </cell>
          <cell r="G116">
            <v>150</v>
          </cell>
          <cell r="H116">
            <v>500</v>
          </cell>
          <cell r="I116">
            <v>3</v>
          </cell>
          <cell r="J116">
            <v>1050</v>
          </cell>
          <cell r="K116">
            <v>450</v>
          </cell>
          <cell r="L116">
            <v>1500</v>
          </cell>
        </row>
        <row r="117">
          <cell r="C117">
            <v>130</v>
          </cell>
          <cell r="D117" t="str">
            <v>C/V_ Panel &amp; Mask</v>
          </cell>
          <cell r="E117" t="str">
            <v>5POS+7POS</v>
          </cell>
          <cell r="F117">
            <v>960</v>
          </cell>
          <cell r="G117">
            <v>7200</v>
          </cell>
          <cell r="H117">
            <v>8160</v>
          </cell>
          <cell r="I117">
            <v>3</v>
          </cell>
          <cell r="J117">
            <v>2880</v>
          </cell>
          <cell r="K117">
            <v>21600</v>
          </cell>
          <cell r="L117">
            <v>24480</v>
          </cell>
        </row>
        <row r="118">
          <cell r="C118">
            <v>131</v>
          </cell>
          <cell r="D118" t="str">
            <v>C/V(Tilt)_Panel</v>
          </cell>
          <cell r="F118">
            <v>300</v>
          </cell>
          <cell r="G118">
            <v>800</v>
          </cell>
          <cell r="H118">
            <v>1100</v>
          </cell>
          <cell r="I118">
            <v>3</v>
          </cell>
          <cell r="J118">
            <v>900</v>
          </cell>
          <cell r="K118">
            <v>2400</v>
          </cell>
          <cell r="L118">
            <v>3300</v>
          </cell>
        </row>
        <row r="119">
          <cell r="C119">
            <v>132</v>
          </cell>
          <cell r="D119" t="str">
            <v>C/V_ Panel &amp; Mask</v>
          </cell>
          <cell r="E119" t="str">
            <v>2POS+1POS</v>
          </cell>
          <cell r="F119">
            <v>240</v>
          </cell>
          <cell r="G119">
            <v>2100</v>
          </cell>
          <cell r="H119">
            <v>2340</v>
          </cell>
          <cell r="I119">
            <v>3</v>
          </cell>
          <cell r="J119">
            <v>720</v>
          </cell>
          <cell r="K119">
            <v>6300</v>
          </cell>
          <cell r="L119">
            <v>7020</v>
          </cell>
        </row>
        <row r="120">
          <cell r="C120">
            <v>133</v>
          </cell>
          <cell r="D120" t="str">
            <v>LOCATION UNIT</v>
          </cell>
          <cell r="F120">
            <v>500</v>
          </cell>
          <cell r="G120">
            <v>1300</v>
          </cell>
          <cell r="H120">
            <v>1800</v>
          </cell>
          <cell r="I120">
            <v>3</v>
          </cell>
          <cell r="J120">
            <v>1500</v>
          </cell>
          <cell r="K120">
            <v>3900</v>
          </cell>
          <cell r="L120">
            <v>5400</v>
          </cell>
        </row>
        <row r="121">
          <cell r="C121">
            <v>134</v>
          </cell>
          <cell r="D121" t="str">
            <v>CENTERING_Panel</v>
          </cell>
          <cell r="F121">
            <v>600</v>
          </cell>
          <cell r="G121">
            <v>500</v>
          </cell>
          <cell r="H121">
            <v>1100</v>
          </cell>
          <cell r="I121">
            <v>3</v>
          </cell>
          <cell r="J121">
            <v>1800</v>
          </cell>
          <cell r="K121">
            <v>1500</v>
          </cell>
          <cell r="L121">
            <v>3300</v>
          </cell>
        </row>
        <row r="122">
          <cell r="C122">
            <v>135</v>
          </cell>
          <cell r="D122" t="str">
            <v>LOADER_Panel</v>
          </cell>
          <cell r="F122">
            <v>350</v>
          </cell>
          <cell r="G122">
            <v>500</v>
          </cell>
          <cell r="H122">
            <v>850</v>
          </cell>
          <cell r="I122">
            <v>3</v>
          </cell>
          <cell r="J122">
            <v>1050</v>
          </cell>
          <cell r="K122">
            <v>1500</v>
          </cell>
          <cell r="L122">
            <v>2550</v>
          </cell>
        </row>
        <row r="123">
          <cell r="C123">
            <v>136</v>
          </cell>
          <cell r="H123">
            <v>0</v>
          </cell>
          <cell r="I123">
            <v>3</v>
          </cell>
          <cell r="J123">
            <v>0</v>
          </cell>
          <cell r="K123">
            <v>0</v>
          </cell>
          <cell r="L123">
            <v>0</v>
          </cell>
        </row>
        <row r="124">
          <cell r="C124">
            <v>137</v>
          </cell>
          <cell r="D124" t="str">
            <v>SHUTTLE</v>
          </cell>
          <cell r="F124">
            <v>600</v>
          </cell>
          <cell r="G124">
            <v>600</v>
          </cell>
          <cell r="H124">
            <v>1200</v>
          </cell>
          <cell r="I124">
            <v>3</v>
          </cell>
          <cell r="J124">
            <v>1800</v>
          </cell>
          <cell r="K124">
            <v>1800</v>
          </cell>
          <cell r="L124">
            <v>3600</v>
          </cell>
        </row>
        <row r="125">
          <cell r="C125">
            <v>138</v>
          </cell>
          <cell r="D125" t="str">
            <v>CENTERING_Mask</v>
          </cell>
          <cell r="F125">
            <v>600</v>
          </cell>
          <cell r="G125">
            <v>500</v>
          </cell>
          <cell r="H125">
            <v>1100</v>
          </cell>
          <cell r="I125">
            <v>3</v>
          </cell>
          <cell r="J125">
            <v>1800</v>
          </cell>
          <cell r="K125">
            <v>1500</v>
          </cell>
          <cell r="L125">
            <v>3300</v>
          </cell>
        </row>
        <row r="126">
          <cell r="C126">
            <v>139</v>
          </cell>
          <cell r="D126" t="str">
            <v>C/V(Curve)_ Panel &amp; Mask</v>
          </cell>
          <cell r="F126">
            <v>80</v>
          </cell>
          <cell r="G126">
            <v>500</v>
          </cell>
          <cell r="H126">
            <v>580</v>
          </cell>
          <cell r="I126">
            <v>3</v>
          </cell>
          <cell r="J126">
            <v>240</v>
          </cell>
          <cell r="K126">
            <v>1500</v>
          </cell>
          <cell r="L126">
            <v>1740</v>
          </cell>
        </row>
        <row r="127">
          <cell r="C127">
            <v>209</v>
          </cell>
          <cell r="D127" t="str">
            <v>LIFTER</v>
          </cell>
          <cell r="F127">
            <v>1200</v>
          </cell>
          <cell r="G127">
            <v>1800</v>
          </cell>
          <cell r="H127">
            <v>3000</v>
          </cell>
          <cell r="I127">
            <v>2</v>
          </cell>
          <cell r="J127">
            <v>2400</v>
          </cell>
          <cell r="K127">
            <v>3600</v>
          </cell>
          <cell r="L127">
            <v>6000</v>
          </cell>
        </row>
        <row r="128">
          <cell r="C128">
            <v>229</v>
          </cell>
          <cell r="D128" t="str">
            <v>C/V_PMA</v>
          </cell>
          <cell r="E128" t="str">
            <v xml:space="preserve">2POS </v>
          </cell>
          <cell r="F128">
            <v>160</v>
          </cell>
          <cell r="G128">
            <v>1600</v>
          </cell>
          <cell r="H128">
            <v>1760</v>
          </cell>
          <cell r="I128">
            <v>1</v>
          </cell>
          <cell r="J128">
            <v>160</v>
          </cell>
          <cell r="K128">
            <v>1600</v>
          </cell>
          <cell r="L128">
            <v>1760</v>
          </cell>
        </row>
        <row r="130">
          <cell r="B130" t="str">
            <v>AL</v>
          </cell>
          <cell r="C130">
            <v>241</v>
          </cell>
          <cell r="D130" t="str">
            <v>C/V_ Panel &amp; Mask</v>
          </cell>
          <cell r="E130" t="str">
            <v>2POS+1POS</v>
          </cell>
          <cell r="F130">
            <v>240</v>
          </cell>
          <cell r="G130">
            <v>2100</v>
          </cell>
          <cell r="H130">
            <v>2340</v>
          </cell>
          <cell r="I130">
            <v>1</v>
          </cell>
          <cell r="J130">
            <v>240</v>
          </cell>
          <cell r="K130">
            <v>2100</v>
          </cell>
          <cell r="L130">
            <v>2340</v>
          </cell>
        </row>
        <row r="131">
          <cell r="C131">
            <v>242</v>
          </cell>
          <cell r="D131" t="str">
            <v>LOCATION UNIT</v>
          </cell>
          <cell r="F131">
            <v>500</v>
          </cell>
          <cell r="G131">
            <v>1300</v>
          </cell>
          <cell r="H131">
            <v>1800</v>
          </cell>
          <cell r="I131">
            <v>1</v>
          </cell>
          <cell r="J131">
            <v>500</v>
          </cell>
          <cell r="K131">
            <v>1300</v>
          </cell>
          <cell r="L131">
            <v>1800</v>
          </cell>
        </row>
        <row r="132">
          <cell r="A132" t="str">
            <v xml:space="preserve"> </v>
          </cell>
          <cell r="C132">
            <v>243</v>
          </cell>
          <cell r="D132" t="str">
            <v>UNLOADER_Panel</v>
          </cell>
          <cell r="F132">
            <v>350</v>
          </cell>
          <cell r="G132">
            <v>500</v>
          </cell>
          <cell r="H132">
            <v>850</v>
          </cell>
          <cell r="I132">
            <v>1</v>
          </cell>
          <cell r="J132">
            <v>350</v>
          </cell>
          <cell r="K132">
            <v>500</v>
          </cell>
          <cell r="L132">
            <v>850</v>
          </cell>
        </row>
        <row r="133">
          <cell r="C133">
            <v>244</v>
          </cell>
          <cell r="D133" t="str">
            <v>C/V(Curve)_ Panel &amp; Mask</v>
          </cell>
          <cell r="F133">
            <v>80</v>
          </cell>
          <cell r="G133">
            <v>500</v>
          </cell>
          <cell r="H133">
            <v>580</v>
          </cell>
          <cell r="I133">
            <v>1</v>
          </cell>
          <cell r="J133">
            <v>80</v>
          </cell>
          <cell r="K133">
            <v>500</v>
          </cell>
          <cell r="L133">
            <v>580</v>
          </cell>
        </row>
        <row r="134">
          <cell r="B134" t="str">
            <v xml:space="preserve"> </v>
          </cell>
          <cell r="C134">
            <v>245</v>
          </cell>
          <cell r="D134" t="str">
            <v>SHUTTLE</v>
          </cell>
          <cell r="F134">
            <v>600</v>
          </cell>
          <cell r="G134">
            <v>600</v>
          </cell>
          <cell r="H134">
            <v>1200</v>
          </cell>
          <cell r="I134">
            <v>1</v>
          </cell>
          <cell r="J134">
            <v>600</v>
          </cell>
          <cell r="K134">
            <v>600</v>
          </cell>
          <cell r="L134">
            <v>1200</v>
          </cell>
        </row>
        <row r="135">
          <cell r="C135">
            <v>246</v>
          </cell>
          <cell r="D135" t="str">
            <v>C/V(Tilt)_Panel</v>
          </cell>
          <cell r="F135">
            <v>300</v>
          </cell>
          <cell r="G135">
            <v>800</v>
          </cell>
          <cell r="H135">
            <v>1100</v>
          </cell>
          <cell r="I135">
            <v>1</v>
          </cell>
          <cell r="J135">
            <v>300</v>
          </cell>
          <cell r="K135">
            <v>800</v>
          </cell>
          <cell r="L135">
            <v>1100</v>
          </cell>
        </row>
        <row r="136">
          <cell r="C136">
            <v>247</v>
          </cell>
          <cell r="E136" t="str">
            <v xml:space="preserve"> </v>
          </cell>
          <cell r="H136">
            <v>0</v>
          </cell>
          <cell r="I136">
            <v>1</v>
          </cell>
          <cell r="J136">
            <v>0</v>
          </cell>
          <cell r="K136">
            <v>0</v>
          </cell>
          <cell r="L136">
            <v>0</v>
          </cell>
        </row>
        <row r="137">
          <cell r="C137">
            <v>248</v>
          </cell>
          <cell r="D137" t="str">
            <v>C/V_ Panel &amp; Mask</v>
          </cell>
          <cell r="E137" t="str">
            <v>7POS+9POS</v>
          </cell>
          <cell r="F137">
            <v>1280</v>
          </cell>
          <cell r="G137">
            <v>11200</v>
          </cell>
          <cell r="H137">
            <v>12480</v>
          </cell>
          <cell r="I137">
            <v>1</v>
          </cell>
          <cell r="J137">
            <v>1280</v>
          </cell>
          <cell r="K137">
            <v>11200</v>
          </cell>
          <cell r="L137">
            <v>12480</v>
          </cell>
        </row>
        <row r="138">
          <cell r="C138">
            <v>249</v>
          </cell>
          <cell r="E138" t="str">
            <v xml:space="preserve"> </v>
          </cell>
          <cell r="H138">
            <v>0</v>
          </cell>
          <cell r="I138">
            <v>1</v>
          </cell>
          <cell r="J138">
            <v>0</v>
          </cell>
          <cell r="K138">
            <v>0</v>
          </cell>
          <cell r="L138">
            <v>0</v>
          </cell>
        </row>
        <row r="139">
          <cell r="C139">
            <v>250</v>
          </cell>
          <cell r="D139" t="str">
            <v>C/V_ Panel &amp; Mask</v>
          </cell>
          <cell r="E139" t="str">
            <v>13POS.</v>
          </cell>
          <cell r="F139">
            <v>1040</v>
          </cell>
          <cell r="G139">
            <v>15600</v>
          </cell>
          <cell r="H139">
            <v>16640</v>
          </cell>
          <cell r="I139">
            <v>1</v>
          </cell>
          <cell r="J139">
            <v>1040</v>
          </cell>
          <cell r="K139">
            <v>15600</v>
          </cell>
          <cell r="L139">
            <v>16640</v>
          </cell>
        </row>
        <row r="140">
          <cell r="C140">
            <v>251</v>
          </cell>
          <cell r="D140" t="str">
            <v>DIVERTER_Panel</v>
          </cell>
          <cell r="F140">
            <v>480</v>
          </cell>
          <cell r="G140">
            <v>1600</v>
          </cell>
          <cell r="H140">
            <v>2080</v>
          </cell>
          <cell r="I140">
            <v>2</v>
          </cell>
          <cell r="J140">
            <v>960</v>
          </cell>
          <cell r="K140">
            <v>3200</v>
          </cell>
          <cell r="L140">
            <v>4160</v>
          </cell>
        </row>
        <row r="141">
          <cell r="C141">
            <v>252</v>
          </cell>
          <cell r="D141" t="str">
            <v>DIVERTER_Mask</v>
          </cell>
          <cell r="F141">
            <v>400</v>
          </cell>
          <cell r="G141">
            <v>800</v>
          </cell>
          <cell r="H141">
            <v>1200</v>
          </cell>
          <cell r="I141">
            <v>3</v>
          </cell>
          <cell r="J141">
            <v>1200</v>
          </cell>
          <cell r="K141">
            <v>2400</v>
          </cell>
          <cell r="L141">
            <v>3600</v>
          </cell>
        </row>
        <row r="142">
          <cell r="C142">
            <v>253</v>
          </cell>
          <cell r="D142" t="str">
            <v>C/V_Inspection</v>
          </cell>
          <cell r="E142" t="str">
            <v>4POS.</v>
          </cell>
          <cell r="F142">
            <v>320</v>
          </cell>
          <cell r="G142">
            <v>3600</v>
          </cell>
          <cell r="H142">
            <v>3920</v>
          </cell>
          <cell r="I142">
            <v>1</v>
          </cell>
          <cell r="J142">
            <v>320</v>
          </cell>
          <cell r="K142">
            <v>3600</v>
          </cell>
          <cell r="L142">
            <v>3920</v>
          </cell>
        </row>
        <row r="143">
          <cell r="C143">
            <v>254</v>
          </cell>
          <cell r="D143" t="str">
            <v>C/V_Tilt</v>
          </cell>
          <cell r="F143">
            <v>300</v>
          </cell>
          <cell r="G143">
            <v>800</v>
          </cell>
          <cell r="H143">
            <v>1100</v>
          </cell>
          <cell r="I143">
            <v>2</v>
          </cell>
          <cell r="J143">
            <v>600</v>
          </cell>
          <cell r="K143">
            <v>1600</v>
          </cell>
          <cell r="L143">
            <v>2200</v>
          </cell>
        </row>
        <row r="144">
          <cell r="C144">
            <v>255</v>
          </cell>
          <cell r="D144" t="str">
            <v>C/V_Panel</v>
          </cell>
          <cell r="E144" t="str">
            <v>9POS.</v>
          </cell>
          <cell r="F144">
            <v>720</v>
          </cell>
          <cell r="G144">
            <v>6300</v>
          </cell>
          <cell r="H144">
            <v>7020</v>
          </cell>
          <cell r="I144">
            <v>1</v>
          </cell>
          <cell r="J144">
            <v>720</v>
          </cell>
          <cell r="K144">
            <v>6300</v>
          </cell>
          <cell r="L144">
            <v>7020</v>
          </cell>
        </row>
        <row r="145">
          <cell r="C145">
            <v>256</v>
          </cell>
          <cell r="D145" t="str">
            <v>C/V_Mask</v>
          </cell>
          <cell r="E145" t="str">
            <v>1POS.</v>
          </cell>
          <cell r="F145">
            <v>80</v>
          </cell>
          <cell r="G145">
            <v>600</v>
          </cell>
          <cell r="H145">
            <v>680</v>
          </cell>
          <cell r="I145">
            <v>1</v>
          </cell>
          <cell r="J145">
            <v>80</v>
          </cell>
          <cell r="K145">
            <v>600</v>
          </cell>
          <cell r="L145">
            <v>680</v>
          </cell>
        </row>
        <row r="146">
          <cell r="C146">
            <v>257</v>
          </cell>
          <cell r="D146" t="str">
            <v>C/V_Panel</v>
          </cell>
          <cell r="E146" t="str">
            <v>1POS.</v>
          </cell>
          <cell r="F146">
            <v>80</v>
          </cell>
          <cell r="G146">
            <v>800</v>
          </cell>
          <cell r="H146">
            <v>880</v>
          </cell>
          <cell r="I146">
            <v>1</v>
          </cell>
          <cell r="J146">
            <v>80</v>
          </cell>
          <cell r="K146">
            <v>800</v>
          </cell>
          <cell r="L146">
            <v>880</v>
          </cell>
        </row>
        <row r="147">
          <cell r="C147">
            <v>258</v>
          </cell>
          <cell r="D147" t="str">
            <v>LIFTER_Panel</v>
          </cell>
          <cell r="F147">
            <v>1200</v>
          </cell>
          <cell r="G147">
            <v>1800</v>
          </cell>
          <cell r="H147">
            <v>3000</v>
          </cell>
          <cell r="I147">
            <v>1</v>
          </cell>
          <cell r="J147">
            <v>1200</v>
          </cell>
          <cell r="K147">
            <v>1800</v>
          </cell>
          <cell r="L147">
            <v>3000</v>
          </cell>
        </row>
        <row r="148">
          <cell r="C148">
            <v>259</v>
          </cell>
          <cell r="D148" t="str">
            <v>LIFTER_Mask</v>
          </cell>
          <cell r="F148">
            <v>1200</v>
          </cell>
          <cell r="G148">
            <v>1800</v>
          </cell>
          <cell r="H148">
            <v>3000</v>
          </cell>
          <cell r="I148">
            <v>1</v>
          </cell>
          <cell r="J148">
            <v>1200</v>
          </cell>
          <cell r="K148">
            <v>1800</v>
          </cell>
          <cell r="L148">
            <v>3000</v>
          </cell>
        </row>
        <row r="149">
          <cell r="C149">
            <v>260</v>
          </cell>
          <cell r="D149" t="str">
            <v>C/V_Panel</v>
          </cell>
          <cell r="E149" t="str">
            <v>12POS.</v>
          </cell>
          <cell r="F149">
            <v>960</v>
          </cell>
          <cell r="G149">
            <v>8400</v>
          </cell>
          <cell r="H149">
            <v>9360</v>
          </cell>
          <cell r="I149">
            <v>1</v>
          </cell>
          <cell r="J149">
            <v>960</v>
          </cell>
          <cell r="K149">
            <v>8400</v>
          </cell>
          <cell r="L149">
            <v>9360</v>
          </cell>
        </row>
        <row r="150">
          <cell r="C150">
            <v>261</v>
          </cell>
          <cell r="D150" t="str">
            <v>C/V_Mask</v>
          </cell>
          <cell r="E150" t="str">
            <v>11POS.</v>
          </cell>
          <cell r="F150">
            <v>880</v>
          </cell>
          <cell r="G150">
            <v>5500</v>
          </cell>
          <cell r="H150">
            <v>6380</v>
          </cell>
          <cell r="I150">
            <v>1</v>
          </cell>
          <cell r="J150">
            <v>880</v>
          </cell>
          <cell r="K150">
            <v>5500</v>
          </cell>
          <cell r="L150">
            <v>6380</v>
          </cell>
        </row>
        <row r="151">
          <cell r="C151">
            <v>262</v>
          </cell>
          <cell r="D151" t="str">
            <v>CENTERING_Mask</v>
          </cell>
          <cell r="F151">
            <v>600</v>
          </cell>
          <cell r="G151">
            <v>700</v>
          </cell>
          <cell r="H151">
            <v>1300</v>
          </cell>
          <cell r="I151">
            <v>1</v>
          </cell>
          <cell r="J151">
            <v>600</v>
          </cell>
          <cell r="K151">
            <v>700</v>
          </cell>
          <cell r="L151">
            <v>1300</v>
          </cell>
        </row>
        <row r="152">
          <cell r="C152">
            <v>263</v>
          </cell>
          <cell r="D152" t="str">
            <v>CENTERING_Panel</v>
          </cell>
          <cell r="F152">
            <v>600</v>
          </cell>
          <cell r="G152">
            <v>700</v>
          </cell>
          <cell r="H152">
            <v>1300</v>
          </cell>
          <cell r="I152">
            <v>1</v>
          </cell>
          <cell r="J152">
            <v>600</v>
          </cell>
          <cell r="K152">
            <v>700</v>
          </cell>
          <cell r="L152">
            <v>1300</v>
          </cell>
        </row>
        <row r="153">
          <cell r="C153">
            <v>264</v>
          </cell>
          <cell r="D153" t="str">
            <v>TRANSFER</v>
          </cell>
          <cell r="F153">
            <v>5000</v>
          </cell>
          <cell r="G153">
            <v>8000</v>
          </cell>
          <cell r="H153">
            <v>13000</v>
          </cell>
          <cell r="I153">
            <v>1</v>
          </cell>
          <cell r="J153">
            <v>5000</v>
          </cell>
          <cell r="K153">
            <v>8000</v>
          </cell>
          <cell r="L153">
            <v>13000</v>
          </cell>
        </row>
        <row r="154">
          <cell r="C154">
            <v>265</v>
          </cell>
          <cell r="D154" t="str">
            <v>TRANSFER</v>
          </cell>
          <cell r="F154">
            <v>5000</v>
          </cell>
          <cell r="G154">
            <v>8000</v>
          </cell>
          <cell r="H154">
            <v>13000</v>
          </cell>
          <cell r="I154">
            <v>1</v>
          </cell>
          <cell r="J154">
            <v>5000</v>
          </cell>
          <cell r="K154">
            <v>8000</v>
          </cell>
          <cell r="L154">
            <v>13000</v>
          </cell>
        </row>
        <row r="155">
          <cell r="C155">
            <v>266</v>
          </cell>
          <cell r="D155" t="str">
            <v>UNLOADER_Mask</v>
          </cell>
          <cell r="F155">
            <v>350</v>
          </cell>
          <cell r="G155">
            <v>150</v>
          </cell>
          <cell r="H155">
            <v>500</v>
          </cell>
          <cell r="I155">
            <v>1</v>
          </cell>
          <cell r="J155">
            <v>350</v>
          </cell>
          <cell r="K155">
            <v>150</v>
          </cell>
          <cell r="L155">
            <v>500</v>
          </cell>
        </row>
        <row r="156">
          <cell r="C156">
            <v>267</v>
          </cell>
          <cell r="D156" t="str">
            <v>UNLOADER_Panel</v>
          </cell>
          <cell r="F156">
            <v>350</v>
          </cell>
          <cell r="G156">
            <v>500</v>
          </cell>
          <cell r="H156">
            <v>850</v>
          </cell>
          <cell r="I156">
            <v>1</v>
          </cell>
          <cell r="J156">
            <v>350</v>
          </cell>
          <cell r="K156">
            <v>500</v>
          </cell>
          <cell r="L156">
            <v>850</v>
          </cell>
        </row>
        <row r="157">
          <cell r="C157">
            <v>268</v>
          </cell>
          <cell r="D157" t="str">
            <v>C/V_Mask</v>
          </cell>
          <cell r="E157" t="str">
            <v>4POS.</v>
          </cell>
          <cell r="F157">
            <v>320</v>
          </cell>
          <cell r="G157">
            <v>2000</v>
          </cell>
          <cell r="H157">
            <v>2320</v>
          </cell>
          <cell r="I157">
            <v>1</v>
          </cell>
          <cell r="J157">
            <v>320</v>
          </cell>
          <cell r="K157">
            <v>2000</v>
          </cell>
          <cell r="L157">
            <v>2320</v>
          </cell>
        </row>
        <row r="158">
          <cell r="C158">
            <v>269</v>
          </cell>
          <cell r="D158" t="str">
            <v>C/V_Panel</v>
          </cell>
          <cell r="E158" t="str">
            <v>5POS.</v>
          </cell>
          <cell r="F158">
            <v>400</v>
          </cell>
          <cell r="G158">
            <v>3500</v>
          </cell>
          <cell r="H158">
            <v>3900</v>
          </cell>
          <cell r="I158">
            <v>1</v>
          </cell>
          <cell r="J158">
            <v>400</v>
          </cell>
          <cell r="K158">
            <v>3500</v>
          </cell>
          <cell r="L158">
            <v>3900</v>
          </cell>
        </row>
        <row r="159">
          <cell r="C159">
            <v>270</v>
          </cell>
          <cell r="D159" t="str">
            <v>DIVERTER_Panel</v>
          </cell>
          <cell r="F159">
            <v>400</v>
          </cell>
          <cell r="G159">
            <v>800</v>
          </cell>
          <cell r="H159">
            <v>1200</v>
          </cell>
          <cell r="I159">
            <v>2</v>
          </cell>
          <cell r="J159">
            <v>800</v>
          </cell>
          <cell r="K159">
            <v>1600</v>
          </cell>
          <cell r="L159">
            <v>2400</v>
          </cell>
        </row>
        <row r="160">
          <cell r="C160">
            <v>271</v>
          </cell>
          <cell r="D160" t="str">
            <v>C/V_Panel</v>
          </cell>
          <cell r="E160" t="str">
            <v>8POS.</v>
          </cell>
          <cell r="F160">
            <v>640</v>
          </cell>
          <cell r="G160">
            <v>5600</v>
          </cell>
          <cell r="H160">
            <v>6240</v>
          </cell>
          <cell r="I160">
            <v>1</v>
          </cell>
          <cell r="J160">
            <v>640</v>
          </cell>
          <cell r="K160">
            <v>5600</v>
          </cell>
          <cell r="L160">
            <v>6240</v>
          </cell>
        </row>
        <row r="161">
          <cell r="C161">
            <v>272</v>
          </cell>
          <cell r="D161" t="str">
            <v>C/V_Mask</v>
          </cell>
          <cell r="E161" t="str">
            <v>6POS.</v>
          </cell>
          <cell r="F161">
            <v>480</v>
          </cell>
          <cell r="G161">
            <v>3000</v>
          </cell>
          <cell r="H161">
            <v>3480</v>
          </cell>
          <cell r="I161">
            <v>1</v>
          </cell>
          <cell r="J161">
            <v>480</v>
          </cell>
          <cell r="K161">
            <v>3000</v>
          </cell>
          <cell r="L161">
            <v>3480</v>
          </cell>
        </row>
        <row r="162">
          <cell r="C162">
            <v>273</v>
          </cell>
          <cell r="D162" t="str">
            <v>STOPPER_Panel</v>
          </cell>
          <cell r="F162">
            <v>350</v>
          </cell>
          <cell r="G162">
            <v>150</v>
          </cell>
          <cell r="H162">
            <v>500</v>
          </cell>
          <cell r="I162">
            <v>2</v>
          </cell>
          <cell r="J162">
            <v>700</v>
          </cell>
          <cell r="K162">
            <v>300</v>
          </cell>
          <cell r="L162">
            <v>1000</v>
          </cell>
        </row>
        <row r="163">
          <cell r="C163">
            <v>274</v>
          </cell>
          <cell r="D163" t="str">
            <v>TURN OVER</v>
          </cell>
          <cell r="F163">
            <v>2000</v>
          </cell>
          <cell r="G163">
            <v>2500</v>
          </cell>
          <cell r="H163">
            <v>4500</v>
          </cell>
          <cell r="I163">
            <v>2</v>
          </cell>
          <cell r="J163">
            <v>4000</v>
          </cell>
          <cell r="K163">
            <v>5000</v>
          </cell>
          <cell r="L163">
            <v>9000</v>
          </cell>
        </row>
        <row r="164">
          <cell r="C164">
            <v>275</v>
          </cell>
          <cell r="D164" t="str">
            <v>LIFTER_Mask</v>
          </cell>
          <cell r="F164">
            <v>1200</v>
          </cell>
          <cell r="G164">
            <v>1800</v>
          </cell>
          <cell r="H164">
            <v>3000</v>
          </cell>
          <cell r="I164">
            <v>1</v>
          </cell>
          <cell r="J164">
            <v>1200</v>
          </cell>
          <cell r="K164">
            <v>1800</v>
          </cell>
          <cell r="L164">
            <v>3000</v>
          </cell>
        </row>
        <row r="165">
          <cell r="C165">
            <v>276</v>
          </cell>
          <cell r="D165" t="str">
            <v>C/V_Mask</v>
          </cell>
          <cell r="E165" t="str">
            <v>2POS.</v>
          </cell>
          <cell r="F165">
            <v>160</v>
          </cell>
          <cell r="G165">
            <v>1000</v>
          </cell>
          <cell r="H165">
            <v>1160</v>
          </cell>
          <cell r="I165">
            <v>1</v>
          </cell>
          <cell r="J165">
            <v>160</v>
          </cell>
          <cell r="K165">
            <v>1000</v>
          </cell>
          <cell r="L165">
            <v>1160</v>
          </cell>
        </row>
        <row r="166">
          <cell r="C166">
            <v>277</v>
          </cell>
          <cell r="D166" t="str">
            <v>CENTERING_Panel</v>
          </cell>
          <cell r="F166">
            <v>600</v>
          </cell>
          <cell r="G166">
            <v>500</v>
          </cell>
          <cell r="H166">
            <v>1100</v>
          </cell>
          <cell r="I166">
            <v>1</v>
          </cell>
          <cell r="J166">
            <v>600</v>
          </cell>
          <cell r="K166">
            <v>500</v>
          </cell>
          <cell r="L166">
            <v>1100</v>
          </cell>
        </row>
        <row r="167">
          <cell r="C167">
            <v>278</v>
          </cell>
          <cell r="D167" t="str">
            <v>TRANSFER_ROTARY</v>
          </cell>
          <cell r="F167">
            <v>2000</v>
          </cell>
          <cell r="G167">
            <v>3500</v>
          </cell>
          <cell r="H167">
            <v>5500</v>
          </cell>
          <cell r="I167">
            <v>1</v>
          </cell>
          <cell r="J167">
            <v>2000</v>
          </cell>
          <cell r="K167">
            <v>3500</v>
          </cell>
          <cell r="L167">
            <v>5500</v>
          </cell>
        </row>
        <row r="168">
          <cell r="C168">
            <v>279</v>
          </cell>
          <cell r="D168" t="str">
            <v>MASK INSERTER</v>
          </cell>
          <cell r="F168">
            <v>10000</v>
          </cell>
          <cell r="G168">
            <v>12000</v>
          </cell>
          <cell r="H168">
            <v>22000</v>
          </cell>
          <cell r="I168">
            <v>1</v>
          </cell>
          <cell r="J168">
            <v>10000</v>
          </cell>
          <cell r="K168">
            <v>12000</v>
          </cell>
          <cell r="L168">
            <v>22000</v>
          </cell>
        </row>
        <row r="169">
          <cell r="C169">
            <v>280</v>
          </cell>
          <cell r="D169" t="str">
            <v>C/V_PMA</v>
          </cell>
          <cell r="E169" t="str">
            <v xml:space="preserve">2POS </v>
          </cell>
          <cell r="F169">
            <v>160</v>
          </cell>
          <cell r="G169">
            <v>1600</v>
          </cell>
          <cell r="H169">
            <v>1760</v>
          </cell>
          <cell r="I169">
            <v>1</v>
          </cell>
          <cell r="J169">
            <v>160</v>
          </cell>
          <cell r="K169">
            <v>1600</v>
          </cell>
          <cell r="L169">
            <v>1760</v>
          </cell>
        </row>
        <row r="170">
          <cell r="C170">
            <v>281</v>
          </cell>
          <cell r="D170" t="str">
            <v>LIFTER_PMA</v>
          </cell>
          <cell r="F170">
            <v>1500</v>
          </cell>
          <cell r="G170">
            <v>1800</v>
          </cell>
          <cell r="H170">
            <v>3300</v>
          </cell>
          <cell r="I170">
            <v>1</v>
          </cell>
          <cell r="J170">
            <v>1500</v>
          </cell>
          <cell r="K170">
            <v>1800</v>
          </cell>
          <cell r="L170">
            <v>3300</v>
          </cell>
        </row>
        <row r="171">
          <cell r="C171">
            <v>282</v>
          </cell>
          <cell r="D171" t="str">
            <v>C/V_PMA</v>
          </cell>
          <cell r="E171" t="str">
            <v>10POS.</v>
          </cell>
          <cell r="F171">
            <v>800</v>
          </cell>
          <cell r="G171">
            <v>7000</v>
          </cell>
          <cell r="H171">
            <v>7800</v>
          </cell>
          <cell r="I171">
            <v>1</v>
          </cell>
          <cell r="J171">
            <v>800</v>
          </cell>
          <cell r="K171">
            <v>7000</v>
          </cell>
          <cell r="L171">
            <v>7800</v>
          </cell>
        </row>
        <row r="172">
          <cell r="C172">
            <v>283</v>
          </cell>
          <cell r="H172">
            <v>0</v>
          </cell>
          <cell r="I172">
            <v>1</v>
          </cell>
          <cell r="J172">
            <v>0</v>
          </cell>
          <cell r="K172">
            <v>0</v>
          </cell>
          <cell r="L172">
            <v>0</v>
          </cell>
        </row>
        <row r="173">
          <cell r="C173">
            <v>284</v>
          </cell>
          <cell r="H173">
            <v>0</v>
          </cell>
          <cell r="I173">
            <v>1</v>
          </cell>
          <cell r="J173">
            <v>0</v>
          </cell>
          <cell r="K173">
            <v>0</v>
          </cell>
          <cell r="L173">
            <v>0</v>
          </cell>
        </row>
        <row r="174">
          <cell r="C174">
            <v>285</v>
          </cell>
          <cell r="D174" t="str">
            <v>LOADER_PMA</v>
          </cell>
          <cell r="F174">
            <v>400</v>
          </cell>
          <cell r="G174">
            <v>500</v>
          </cell>
          <cell r="H174">
            <v>900</v>
          </cell>
          <cell r="I174">
            <v>1</v>
          </cell>
          <cell r="J174">
            <v>400</v>
          </cell>
          <cell r="K174">
            <v>500</v>
          </cell>
          <cell r="L174">
            <v>900</v>
          </cell>
        </row>
        <row r="175">
          <cell r="C175">
            <v>286</v>
          </cell>
          <cell r="D175" t="str">
            <v>CENTERING_PMA</v>
          </cell>
          <cell r="F175">
            <v>600</v>
          </cell>
          <cell r="G175">
            <v>500</v>
          </cell>
          <cell r="H175">
            <v>1100</v>
          </cell>
          <cell r="I175">
            <v>1</v>
          </cell>
          <cell r="J175">
            <v>600</v>
          </cell>
          <cell r="K175">
            <v>500</v>
          </cell>
          <cell r="L175">
            <v>1100</v>
          </cell>
        </row>
        <row r="176">
          <cell r="C176">
            <v>287</v>
          </cell>
          <cell r="D176" t="str">
            <v>LIFTER_PMA</v>
          </cell>
          <cell r="F176">
            <v>1500</v>
          </cell>
          <cell r="G176">
            <v>1800</v>
          </cell>
          <cell r="H176">
            <v>3300</v>
          </cell>
          <cell r="I176">
            <v>1</v>
          </cell>
          <cell r="J176">
            <v>1500</v>
          </cell>
          <cell r="K176">
            <v>1800</v>
          </cell>
          <cell r="L176">
            <v>3300</v>
          </cell>
        </row>
        <row r="177">
          <cell r="C177">
            <v>288</v>
          </cell>
          <cell r="D177" t="str">
            <v>C/V_PMA</v>
          </cell>
          <cell r="E177" t="str">
            <v>8POS.</v>
          </cell>
          <cell r="F177">
            <v>800</v>
          </cell>
          <cell r="G177">
            <v>6400</v>
          </cell>
          <cell r="H177">
            <v>7200</v>
          </cell>
          <cell r="I177">
            <v>1</v>
          </cell>
          <cell r="J177">
            <v>800</v>
          </cell>
          <cell r="K177">
            <v>6400</v>
          </cell>
          <cell r="L177">
            <v>7200</v>
          </cell>
        </row>
        <row r="178">
          <cell r="C178">
            <v>289</v>
          </cell>
          <cell r="D178" t="str">
            <v>C/V_PMA</v>
          </cell>
          <cell r="E178" t="str">
            <v>4POS.</v>
          </cell>
          <cell r="F178">
            <v>320</v>
          </cell>
          <cell r="G178">
            <v>3200</v>
          </cell>
          <cell r="H178">
            <v>3520</v>
          </cell>
          <cell r="I178">
            <v>1</v>
          </cell>
          <cell r="J178">
            <v>320</v>
          </cell>
          <cell r="K178">
            <v>3200</v>
          </cell>
          <cell r="L178">
            <v>3520</v>
          </cell>
        </row>
        <row r="179">
          <cell r="C179">
            <v>290</v>
          </cell>
          <cell r="D179" t="str">
            <v>CENTERING_Panel</v>
          </cell>
          <cell r="F179">
            <v>600</v>
          </cell>
          <cell r="G179">
            <v>500</v>
          </cell>
          <cell r="H179">
            <v>1100</v>
          </cell>
          <cell r="I179">
            <v>1</v>
          </cell>
          <cell r="J179">
            <v>600</v>
          </cell>
          <cell r="K179">
            <v>500</v>
          </cell>
          <cell r="L179">
            <v>1100</v>
          </cell>
        </row>
        <row r="180">
          <cell r="C180">
            <v>291</v>
          </cell>
          <cell r="D180" t="str">
            <v>LOADER_Mask</v>
          </cell>
          <cell r="F180">
            <v>350</v>
          </cell>
          <cell r="G180">
            <v>150</v>
          </cell>
          <cell r="H180">
            <v>500</v>
          </cell>
          <cell r="I180">
            <v>2</v>
          </cell>
          <cell r="J180">
            <v>700</v>
          </cell>
          <cell r="K180">
            <v>300</v>
          </cell>
          <cell r="L180">
            <v>1000</v>
          </cell>
        </row>
        <row r="181">
          <cell r="C181">
            <v>292</v>
          </cell>
          <cell r="D181" t="str">
            <v>HEATER</v>
          </cell>
          <cell r="H181">
            <v>0</v>
          </cell>
          <cell r="I181">
            <v>4</v>
          </cell>
          <cell r="J181">
            <v>0</v>
          </cell>
          <cell r="K181">
            <v>0</v>
          </cell>
          <cell r="L181">
            <v>0</v>
          </cell>
        </row>
        <row r="182">
          <cell r="C182">
            <v>293</v>
          </cell>
          <cell r="D182" t="str">
            <v>HEATER</v>
          </cell>
          <cell r="H182">
            <v>0</v>
          </cell>
          <cell r="I182">
            <v>6</v>
          </cell>
          <cell r="J182">
            <v>0</v>
          </cell>
          <cell r="K182">
            <v>0</v>
          </cell>
          <cell r="L182">
            <v>0</v>
          </cell>
        </row>
        <row r="183">
          <cell r="C183">
            <v>294</v>
          </cell>
          <cell r="D183" t="str">
            <v>LOADER_Mask</v>
          </cell>
          <cell r="F183">
            <v>350</v>
          </cell>
          <cell r="G183">
            <v>150</v>
          </cell>
          <cell r="H183">
            <v>500</v>
          </cell>
          <cell r="I183">
            <v>1</v>
          </cell>
          <cell r="J183">
            <v>350</v>
          </cell>
          <cell r="K183">
            <v>150</v>
          </cell>
          <cell r="L183">
            <v>500</v>
          </cell>
        </row>
        <row r="185">
          <cell r="C185">
            <v>301</v>
          </cell>
          <cell r="D185" t="str">
            <v>LIFTER</v>
          </cell>
          <cell r="F185">
            <v>1500</v>
          </cell>
          <cell r="G185">
            <v>1800</v>
          </cell>
          <cell r="H185">
            <v>3300</v>
          </cell>
          <cell r="I185">
            <v>1</v>
          </cell>
          <cell r="J185">
            <v>1500</v>
          </cell>
          <cell r="K185">
            <v>1800</v>
          </cell>
          <cell r="L185">
            <v>3300</v>
          </cell>
        </row>
        <row r="186">
          <cell r="C186">
            <v>302</v>
          </cell>
          <cell r="D186" t="str">
            <v>DIVERTER</v>
          </cell>
          <cell r="F186">
            <v>480</v>
          </cell>
          <cell r="G186">
            <v>1500</v>
          </cell>
          <cell r="H186">
            <v>1980</v>
          </cell>
          <cell r="I186">
            <v>1</v>
          </cell>
          <cell r="J186">
            <v>480</v>
          </cell>
          <cell r="K186">
            <v>1500</v>
          </cell>
          <cell r="L186">
            <v>1980</v>
          </cell>
        </row>
        <row r="187">
          <cell r="C187">
            <v>303</v>
          </cell>
          <cell r="D187" t="str">
            <v>C/V_PMA</v>
          </cell>
          <cell r="E187" t="str">
            <v>15POS.</v>
          </cell>
          <cell r="F187">
            <v>1200</v>
          </cell>
          <cell r="G187">
            <v>12000</v>
          </cell>
          <cell r="H187">
            <v>13200</v>
          </cell>
          <cell r="I187">
            <v>1</v>
          </cell>
          <cell r="J187">
            <v>1200</v>
          </cell>
          <cell r="K187">
            <v>12000</v>
          </cell>
          <cell r="L187">
            <v>13200</v>
          </cell>
        </row>
        <row r="188">
          <cell r="C188">
            <v>304</v>
          </cell>
          <cell r="D188" t="str">
            <v>DIVERTER</v>
          </cell>
          <cell r="F188">
            <v>400</v>
          </cell>
          <cell r="G188">
            <v>800</v>
          </cell>
          <cell r="H188">
            <v>1200</v>
          </cell>
          <cell r="I188">
            <v>1</v>
          </cell>
          <cell r="J188">
            <v>400</v>
          </cell>
          <cell r="K188">
            <v>800</v>
          </cell>
          <cell r="L188">
            <v>1200</v>
          </cell>
        </row>
        <row r="189">
          <cell r="C189">
            <v>305</v>
          </cell>
          <cell r="D189" t="str">
            <v>C/V_PMA</v>
          </cell>
          <cell r="E189" t="str">
            <v>10POS.</v>
          </cell>
          <cell r="F189">
            <v>800</v>
          </cell>
          <cell r="G189">
            <v>8000</v>
          </cell>
          <cell r="H189">
            <v>8800</v>
          </cell>
          <cell r="I189">
            <v>1</v>
          </cell>
          <cell r="J189">
            <v>800</v>
          </cell>
          <cell r="K189">
            <v>8000</v>
          </cell>
          <cell r="L189">
            <v>8800</v>
          </cell>
        </row>
        <row r="190">
          <cell r="C190">
            <v>306</v>
          </cell>
          <cell r="D190" t="str">
            <v>DIVERTER</v>
          </cell>
          <cell r="F190">
            <v>400</v>
          </cell>
          <cell r="G190">
            <v>800</v>
          </cell>
          <cell r="H190">
            <v>1200</v>
          </cell>
          <cell r="I190">
            <v>1</v>
          </cell>
          <cell r="J190">
            <v>400</v>
          </cell>
          <cell r="K190">
            <v>800</v>
          </cell>
          <cell r="L190">
            <v>1200</v>
          </cell>
        </row>
        <row r="191">
          <cell r="C191">
            <v>307</v>
          </cell>
          <cell r="D191" t="str">
            <v>C/V_PMA</v>
          </cell>
          <cell r="E191" t="str">
            <v>12POS.</v>
          </cell>
          <cell r="F191">
            <v>960</v>
          </cell>
          <cell r="G191">
            <v>9600</v>
          </cell>
          <cell r="H191">
            <v>10560</v>
          </cell>
          <cell r="I191">
            <v>1</v>
          </cell>
          <cell r="J191">
            <v>960</v>
          </cell>
          <cell r="K191">
            <v>9600</v>
          </cell>
          <cell r="L191">
            <v>10560</v>
          </cell>
        </row>
        <row r="192">
          <cell r="C192">
            <v>308</v>
          </cell>
          <cell r="D192" t="str">
            <v>LIFTER</v>
          </cell>
          <cell r="F192">
            <v>1500</v>
          </cell>
          <cell r="G192">
            <v>1800</v>
          </cell>
          <cell r="H192">
            <v>3300</v>
          </cell>
          <cell r="I192">
            <v>1</v>
          </cell>
          <cell r="J192">
            <v>1500</v>
          </cell>
          <cell r="K192">
            <v>1800</v>
          </cell>
          <cell r="L192">
            <v>3300</v>
          </cell>
        </row>
        <row r="193">
          <cell r="C193">
            <v>309</v>
          </cell>
          <cell r="D193" t="str">
            <v>C/V_PMA</v>
          </cell>
          <cell r="E193" t="str">
            <v>5POS.</v>
          </cell>
          <cell r="F193">
            <v>400</v>
          </cell>
          <cell r="G193">
            <v>4000</v>
          </cell>
          <cell r="H193">
            <v>4400</v>
          </cell>
          <cell r="I193">
            <v>1</v>
          </cell>
          <cell r="J193">
            <v>400</v>
          </cell>
          <cell r="K193">
            <v>4000</v>
          </cell>
          <cell r="L193">
            <v>4400</v>
          </cell>
        </row>
        <row r="194">
          <cell r="C194">
            <v>310</v>
          </cell>
          <cell r="D194" t="str">
            <v>CENTERING_PMA</v>
          </cell>
          <cell r="F194">
            <v>800</v>
          </cell>
          <cell r="G194">
            <v>1200</v>
          </cell>
          <cell r="H194">
            <v>2000</v>
          </cell>
          <cell r="I194">
            <v>1</v>
          </cell>
          <cell r="J194">
            <v>800</v>
          </cell>
          <cell r="K194">
            <v>1200</v>
          </cell>
          <cell r="L194">
            <v>2000</v>
          </cell>
        </row>
        <row r="195">
          <cell r="C195">
            <v>311</v>
          </cell>
          <cell r="D195" t="str">
            <v>TRANSFER_PMA</v>
          </cell>
          <cell r="F195">
            <v>4000</v>
          </cell>
          <cell r="G195">
            <v>7500</v>
          </cell>
          <cell r="H195">
            <v>11500</v>
          </cell>
          <cell r="I195">
            <v>1</v>
          </cell>
          <cell r="J195">
            <v>4000</v>
          </cell>
          <cell r="K195">
            <v>7500</v>
          </cell>
          <cell r="L195">
            <v>11500</v>
          </cell>
        </row>
        <row r="197">
          <cell r="B197" t="str">
            <v>불량</v>
          </cell>
          <cell r="C197">
            <v>1</v>
          </cell>
          <cell r="D197" t="str">
            <v>C/V_ Panel &amp; Mask</v>
          </cell>
          <cell r="E197" t="str">
            <v>40POS.</v>
          </cell>
          <cell r="F197">
            <v>6400</v>
          </cell>
          <cell r="G197">
            <v>48000</v>
          </cell>
          <cell r="H197">
            <v>54400</v>
          </cell>
          <cell r="I197">
            <v>1</v>
          </cell>
          <cell r="J197">
            <v>6400</v>
          </cell>
          <cell r="K197">
            <v>48000</v>
          </cell>
          <cell r="L197">
            <v>54400</v>
          </cell>
        </row>
        <row r="198">
          <cell r="C198">
            <v>2</v>
          </cell>
          <cell r="D198" t="str">
            <v>C/V_ Panel &amp; Mask</v>
          </cell>
          <cell r="E198" t="str">
            <v>2POS</v>
          </cell>
          <cell r="F198">
            <v>320</v>
          </cell>
          <cell r="G198">
            <v>2400</v>
          </cell>
          <cell r="H198">
            <v>2720</v>
          </cell>
          <cell r="I198">
            <v>1</v>
          </cell>
          <cell r="J198">
            <v>320</v>
          </cell>
          <cell r="K198">
            <v>2400</v>
          </cell>
          <cell r="L198">
            <v>2720</v>
          </cell>
        </row>
        <row r="199">
          <cell r="C199">
            <v>3</v>
          </cell>
          <cell r="D199" t="str">
            <v>DIVERTER_Panel &amp; Mask</v>
          </cell>
          <cell r="F199">
            <v>960</v>
          </cell>
          <cell r="G199">
            <v>3000</v>
          </cell>
          <cell r="H199">
            <v>3960</v>
          </cell>
          <cell r="I199">
            <v>2</v>
          </cell>
          <cell r="J199">
            <v>1920</v>
          </cell>
          <cell r="K199">
            <v>6000</v>
          </cell>
          <cell r="L199">
            <v>7920</v>
          </cell>
        </row>
        <row r="200">
          <cell r="C200">
            <v>4</v>
          </cell>
          <cell r="D200" t="str">
            <v>DIVERTER_Panel</v>
          </cell>
          <cell r="F200">
            <v>480</v>
          </cell>
          <cell r="G200">
            <v>1500</v>
          </cell>
          <cell r="H200">
            <v>1980</v>
          </cell>
          <cell r="I200">
            <v>1</v>
          </cell>
          <cell r="J200">
            <v>480</v>
          </cell>
          <cell r="K200">
            <v>1500</v>
          </cell>
          <cell r="L200">
            <v>1980</v>
          </cell>
        </row>
        <row r="201">
          <cell r="C201">
            <v>5</v>
          </cell>
          <cell r="D201" t="str">
            <v>DIVERTER_Mask</v>
          </cell>
          <cell r="F201">
            <v>480</v>
          </cell>
          <cell r="G201">
            <v>1500</v>
          </cell>
          <cell r="H201">
            <v>1980</v>
          </cell>
          <cell r="I201">
            <v>1</v>
          </cell>
          <cell r="J201">
            <v>480</v>
          </cell>
          <cell r="K201">
            <v>1500</v>
          </cell>
          <cell r="L201">
            <v>1980</v>
          </cell>
        </row>
        <row r="202">
          <cell r="C202">
            <v>6</v>
          </cell>
          <cell r="D202" t="str">
            <v>C/V_ Mask</v>
          </cell>
          <cell r="E202" t="str">
            <v>10pos.</v>
          </cell>
          <cell r="F202">
            <v>800</v>
          </cell>
          <cell r="G202">
            <v>5000</v>
          </cell>
          <cell r="H202">
            <v>5800</v>
          </cell>
          <cell r="I202">
            <v>1</v>
          </cell>
          <cell r="J202">
            <v>800</v>
          </cell>
          <cell r="K202">
            <v>5000</v>
          </cell>
          <cell r="L202">
            <v>5800</v>
          </cell>
        </row>
        <row r="203">
          <cell r="C203">
            <v>7</v>
          </cell>
          <cell r="D203" t="str">
            <v>LIFTER</v>
          </cell>
          <cell r="F203">
            <v>1500</v>
          </cell>
          <cell r="G203">
            <v>1800</v>
          </cell>
          <cell r="H203">
            <v>3300</v>
          </cell>
          <cell r="I203">
            <v>2</v>
          </cell>
          <cell r="J203">
            <v>3000</v>
          </cell>
          <cell r="K203">
            <v>3600</v>
          </cell>
          <cell r="L203">
            <v>6600</v>
          </cell>
        </row>
        <row r="204">
          <cell r="C204">
            <v>8</v>
          </cell>
          <cell r="D204" t="str">
            <v>C/V_ Panel &amp; Mask</v>
          </cell>
          <cell r="E204" t="str">
            <v>10POS.</v>
          </cell>
          <cell r="F204">
            <v>1600</v>
          </cell>
          <cell r="G204">
            <v>12000</v>
          </cell>
          <cell r="H204">
            <v>13600</v>
          </cell>
          <cell r="I204">
            <v>1</v>
          </cell>
          <cell r="J204">
            <v>1600</v>
          </cell>
          <cell r="K204">
            <v>12000</v>
          </cell>
          <cell r="L204">
            <v>13600</v>
          </cell>
        </row>
        <row r="207">
          <cell r="D207" t="str">
            <v>BM/SRY 반송소계</v>
          </cell>
          <cell r="J207">
            <v>273730</v>
          </cell>
          <cell r="K207">
            <v>679400</v>
          </cell>
          <cell r="L207">
            <v>953130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MC"/>
      <sheetName val="97"/>
      <sheetName val="BC자재"/>
      <sheetName val="발전,기타"/>
      <sheetName val="HCCE01"/>
      <sheetName val="1단1열(S)"/>
      <sheetName val="98연계표"/>
      <sheetName val="반송"/>
      <sheetName val="종합"/>
      <sheetName val="성신"/>
      <sheetName val="Gamma"/>
      <sheetName val="color SR"/>
      <sheetName val="FLANGE"/>
      <sheetName val="KD율"/>
      <sheetName val="SISH-BC자재"/>
      <sheetName val="7-STOCKER 사급예산(1대분)"/>
      <sheetName val="SFA M-P"/>
      <sheetName val="공수TABLE"/>
      <sheetName val="60KCF_01"/>
      <sheetName val="12월(천D 자료)→"/>
      <sheetName val="#REF"/>
      <sheetName val="SC07181원가"/>
      <sheetName val="PROJECT BRIEF"/>
      <sheetName val="종목코드"/>
      <sheetName val="소계정"/>
      <sheetName val="R-BC자재"/>
      <sheetName val="MAIN"/>
      <sheetName val="진행 사항"/>
      <sheetName val="일정"/>
    </sheetNames>
    <sheetDataSet>
      <sheetData sheetId="0" refreshError="1">
        <row r="2">
          <cell r="A2" t="str">
            <v>PROJECT 명 :SSDI #3LINE 신설</v>
          </cell>
        </row>
        <row r="3">
          <cell r="A3" t="str">
            <v>공  정  명 : BASE M/C</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2"/>
  <sheetViews>
    <sheetView view="pageBreakPreview" zoomScaleNormal="100" zoomScaleSheetLayoutView="100" workbookViewId="0">
      <selection activeCell="H26" sqref="H26:H27"/>
    </sheetView>
  </sheetViews>
  <sheetFormatPr defaultRowHeight="17.399999999999999"/>
  <sheetData>
    <row r="2" spans="1:15" ht="16.5" customHeight="1">
      <c r="B2" s="107" t="s">
        <v>116</v>
      </c>
      <c r="C2" s="107"/>
      <c r="D2" s="107"/>
      <c r="E2" s="107"/>
      <c r="F2" s="107"/>
      <c r="G2" s="107"/>
      <c r="H2" s="107"/>
      <c r="I2" s="107"/>
      <c r="J2" s="107"/>
      <c r="K2" s="107"/>
      <c r="L2" s="107"/>
      <c r="M2" s="107"/>
      <c r="N2" s="107"/>
      <c r="O2" s="79"/>
    </row>
    <row r="3" spans="1:15" ht="16.5" customHeight="1">
      <c r="A3" s="79"/>
      <c r="B3" s="107"/>
      <c r="C3" s="107"/>
      <c r="D3" s="107"/>
      <c r="E3" s="107"/>
      <c r="F3" s="107"/>
      <c r="G3" s="107"/>
      <c r="H3" s="107"/>
      <c r="I3" s="107"/>
      <c r="J3" s="107"/>
      <c r="K3" s="107"/>
      <c r="L3" s="107"/>
      <c r="M3" s="107"/>
      <c r="N3" s="107"/>
      <c r="O3" s="79"/>
    </row>
    <row r="5" spans="1:15">
      <c r="B5" s="78" t="s">
        <v>118</v>
      </c>
      <c r="C5" s="108" t="s">
        <v>117</v>
      </c>
      <c r="D5" s="108"/>
      <c r="E5" s="108"/>
      <c r="F5" s="108"/>
      <c r="G5" s="108"/>
      <c r="H5" s="108" t="s">
        <v>120</v>
      </c>
      <c r="I5" s="108"/>
      <c r="J5" s="108"/>
      <c r="K5" s="108" t="s">
        <v>121</v>
      </c>
      <c r="L5" s="108"/>
      <c r="M5" s="108"/>
      <c r="N5" s="108"/>
      <c r="O5" s="77"/>
    </row>
    <row r="6" spans="1:15">
      <c r="B6" s="78">
        <v>1</v>
      </c>
      <c r="C6" s="109" t="s">
        <v>119</v>
      </c>
      <c r="D6" s="109"/>
      <c r="E6" s="109"/>
      <c r="F6" s="109"/>
      <c r="G6" s="109"/>
      <c r="H6" s="108" t="s">
        <v>131</v>
      </c>
      <c r="I6" s="108"/>
      <c r="J6" s="108"/>
      <c r="K6" s="108" t="s">
        <v>134</v>
      </c>
      <c r="L6" s="108"/>
      <c r="M6" s="108"/>
      <c r="N6" s="108"/>
    </row>
    <row r="7" spans="1:15">
      <c r="B7" s="78">
        <v>2</v>
      </c>
      <c r="C7" s="109" t="s">
        <v>122</v>
      </c>
      <c r="D7" s="109"/>
      <c r="E7" s="109"/>
      <c r="F7" s="109"/>
      <c r="G7" s="109"/>
      <c r="H7" s="108" t="s">
        <v>131</v>
      </c>
      <c r="I7" s="108"/>
      <c r="J7" s="108"/>
      <c r="K7" s="108" t="s">
        <v>134</v>
      </c>
      <c r="L7" s="108"/>
      <c r="M7" s="108"/>
      <c r="N7" s="108"/>
    </row>
    <row r="8" spans="1:15">
      <c r="B8" s="78">
        <v>3</v>
      </c>
      <c r="C8" s="109" t="s">
        <v>124</v>
      </c>
      <c r="D8" s="109"/>
      <c r="E8" s="109"/>
      <c r="F8" s="109"/>
      <c r="G8" s="109"/>
      <c r="H8" s="108" t="s">
        <v>132</v>
      </c>
      <c r="I8" s="108"/>
      <c r="J8" s="108"/>
      <c r="K8" s="108" t="s">
        <v>129</v>
      </c>
      <c r="L8" s="108"/>
      <c r="M8" s="108"/>
      <c r="N8" s="108"/>
    </row>
    <row r="9" spans="1:15">
      <c r="B9" s="78">
        <v>4</v>
      </c>
      <c r="C9" s="109" t="s">
        <v>126</v>
      </c>
      <c r="D9" s="109"/>
      <c r="E9" s="109"/>
      <c r="F9" s="109"/>
      <c r="G9" s="109"/>
      <c r="H9" s="108" t="s">
        <v>133</v>
      </c>
      <c r="I9" s="108"/>
      <c r="J9" s="108"/>
      <c r="K9" s="108" t="s">
        <v>135</v>
      </c>
      <c r="L9" s="108"/>
      <c r="M9" s="108"/>
      <c r="N9" s="108"/>
    </row>
    <row r="10" spans="1:15">
      <c r="B10" s="78">
        <v>5</v>
      </c>
      <c r="C10" s="109" t="s">
        <v>127</v>
      </c>
      <c r="D10" s="109"/>
      <c r="E10" s="109"/>
      <c r="F10" s="109"/>
      <c r="G10" s="109"/>
      <c r="H10" s="108" t="s">
        <v>136</v>
      </c>
      <c r="I10" s="108"/>
      <c r="J10" s="108"/>
      <c r="K10" s="108" t="s">
        <v>135</v>
      </c>
      <c r="L10" s="108"/>
      <c r="M10" s="108"/>
      <c r="N10" s="108"/>
    </row>
    <row r="11" spans="1:15">
      <c r="B11" s="78">
        <v>6</v>
      </c>
      <c r="C11" s="109" t="s">
        <v>128</v>
      </c>
      <c r="D11" s="109"/>
      <c r="E11" s="109"/>
      <c r="F11" s="109"/>
      <c r="G11" s="109"/>
      <c r="H11" s="108" t="s">
        <v>136</v>
      </c>
      <c r="I11" s="108"/>
      <c r="J11" s="108"/>
      <c r="K11" s="108" t="s">
        <v>135</v>
      </c>
      <c r="L11" s="108"/>
      <c r="M11" s="108"/>
      <c r="N11" s="108"/>
    </row>
    <row r="12" spans="1:15">
      <c r="B12" s="71"/>
    </row>
  </sheetData>
  <mergeCells count="22">
    <mergeCell ref="K11:N11"/>
    <mergeCell ref="C6:G6"/>
    <mergeCell ref="H5:J5"/>
    <mergeCell ref="C5:G5"/>
    <mergeCell ref="C7:G7"/>
    <mergeCell ref="C8:G8"/>
    <mergeCell ref="C9:G9"/>
    <mergeCell ref="C10:G10"/>
    <mergeCell ref="C11:G11"/>
    <mergeCell ref="H6:J6"/>
    <mergeCell ref="H7:J7"/>
    <mergeCell ref="H8:J8"/>
    <mergeCell ref="H9:J9"/>
    <mergeCell ref="H10:J10"/>
    <mergeCell ref="H11:J11"/>
    <mergeCell ref="K6:N6"/>
    <mergeCell ref="B2:N3"/>
    <mergeCell ref="K7:N7"/>
    <mergeCell ref="K8:N8"/>
    <mergeCell ref="K9:N9"/>
    <mergeCell ref="K10:N10"/>
    <mergeCell ref="K5:N5"/>
  </mergeCells>
  <phoneticPr fontId="3" type="noConversion"/>
  <pageMargins left="0.7" right="0.7" top="0.75" bottom="0.75" header="0.3" footer="0.3"/>
  <pageSetup paperSize="9"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3"/>
  <sheetViews>
    <sheetView tabSelected="1" view="pageBreakPreview" zoomScaleNormal="100" zoomScaleSheetLayoutView="100" workbookViewId="0">
      <selection activeCell="D14" sqref="D14"/>
    </sheetView>
  </sheetViews>
  <sheetFormatPr defaultRowHeight="17.399999999999999"/>
  <cols>
    <col min="1" max="1" width="5" style="44" customWidth="1"/>
    <col min="2" max="3" width="13.59765625" style="45" customWidth="1"/>
    <col min="4" max="4" width="18" style="45" customWidth="1"/>
    <col min="5" max="5" width="13.59765625" style="45" customWidth="1"/>
    <col min="6" max="6" width="18.19921875" style="45" bestFit="1" customWidth="1"/>
    <col min="7" max="7" width="13.5" style="45" hidden="1" customWidth="1"/>
    <col min="8" max="8" width="9.19921875" style="45" bestFit="1" customWidth="1"/>
    <col min="9" max="10" width="13.19921875" style="45" bestFit="1" customWidth="1"/>
    <col min="11" max="11" width="15.19921875" style="45" hidden="1" customWidth="1"/>
    <col min="12" max="13" width="20.59765625" style="45" customWidth="1"/>
  </cols>
  <sheetData>
    <row r="1" spans="1:13" ht="30" customHeight="1">
      <c r="A1" s="110" t="s">
        <v>83</v>
      </c>
      <c r="B1" s="110"/>
      <c r="C1" s="110"/>
      <c r="D1" s="110"/>
      <c r="E1" s="110"/>
      <c r="F1" s="110"/>
      <c r="G1" s="110"/>
      <c r="H1" s="110"/>
      <c r="I1" s="110"/>
      <c r="J1" s="110"/>
      <c r="K1" s="110"/>
      <c r="L1" s="110"/>
      <c r="M1" s="110"/>
    </row>
    <row r="2" spans="1:13" ht="24.9" customHeight="1" thickBot="1">
      <c r="A2" s="72" t="s">
        <v>67</v>
      </c>
      <c r="B2" s="61" t="s">
        <v>68</v>
      </c>
      <c r="C2" s="61" t="s">
        <v>77</v>
      </c>
      <c r="D2" s="61" t="s">
        <v>69</v>
      </c>
      <c r="E2" s="61" t="s">
        <v>70</v>
      </c>
      <c r="F2" s="61" t="s">
        <v>71</v>
      </c>
      <c r="G2" s="61" t="s">
        <v>72</v>
      </c>
      <c r="H2" s="62" t="s">
        <v>73</v>
      </c>
      <c r="I2" s="63" t="s">
        <v>74</v>
      </c>
      <c r="J2" s="63" t="s">
        <v>75</v>
      </c>
      <c r="K2" s="61" t="s">
        <v>76</v>
      </c>
      <c r="L2" s="61" t="s">
        <v>78</v>
      </c>
      <c r="M2" s="61" t="s">
        <v>79</v>
      </c>
    </row>
    <row r="3" spans="1:13" ht="24.9" customHeight="1" thickTop="1">
      <c r="A3" s="73"/>
      <c r="B3" s="46"/>
      <c r="C3" s="46"/>
      <c r="D3" s="46"/>
      <c r="E3" s="46"/>
      <c r="F3" s="46"/>
      <c r="G3" s="46"/>
      <c r="H3" s="47"/>
      <c r="I3" s="48"/>
      <c r="J3" s="48"/>
      <c r="K3" s="46"/>
      <c r="L3" s="46"/>
      <c r="M3" s="76"/>
    </row>
    <row r="4" spans="1:13" ht="24.9" customHeight="1">
      <c r="A4" s="74">
        <v>1</v>
      </c>
      <c r="B4" s="46" t="s">
        <v>155</v>
      </c>
      <c r="C4" s="46" t="s">
        <v>159</v>
      </c>
      <c r="D4" s="106" t="s">
        <v>161</v>
      </c>
      <c r="E4" s="105" t="s">
        <v>162</v>
      </c>
      <c r="F4" s="46" t="s">
        <v>160</v>
      </c>
      <c r="G4" s="49"/>
      <c r="H4" s="47">
        <v>14</v>
      </c>
      <c r="I4" s="50" t="s">
        <v>166</v>
      </c>
      <c r="J4" s="50" t="s">
        <v>167</v>
      </c>
      <c r="K4" s="51"/>
      <c r="L4" s="104" t="s">
        <v>157</v>
      </c>
      <c r="M4" s="52" t="s">
        <v>158</v>
      </c>
    </row>
    <row r="5" spans="1:13" ht="24.9" customHeight="1">
      <c r="A5" s="74">
        <f>A4+1</f>
        <v>2</v>
      </c>
      <c r="B5" s="46" t="s">
        <v>155</v>
      </c>
      <c r="C5" s="46" t="s">
        <v>156</v>
      </c>
      <c r="D5" s="46" t="s">
        <v>163</v>
      </c>
      <c r="E5" s="105" t="s">
        <v>164</v>
      </c>
      <c r="F5" s="46" t="s">
        <v>165</v>
      </c>
      <c r="G5" s="49"/>
      <c r="H5" s="47">
        <v>14</v>
      </c>
      <c r="I5" s="50" t="s">
        <v>166</v>
      </c>
      <c r="J5" s="50" t="s">
        <v>167</v>
      </c>
      <c r="K5" s="51"/>
      <c r="L5" s="104" t="s">
        <v>157</v>
      </c>
      <c r="M5" s="52" t="s">
        <v>158</v>
      </c>
    </row>
    <row r="6" spans="1:13" ht="24.9" customHeight="1">
      <c r="A6" s="74">
        <f>A5+1</f>
        <v>3</v>
      </c>
      <c r="B6" s="46"/>
      <c r="C6" s="46"/>
      <c r="D6" s="46"/>
      <c r="E6" s="105"/>
      <c r="F6" s="46"/>
      <c r="G6" s="53"/>
      <c r="H6" s="47"/>
      <c r="I6" s="50"/>
      <c r="J6" s="50"/>
      <c r="K6" s="51"/>
      <c r="L6" s="104"/>
      <c r="M6" s="52"/>
    </row>
    <row r="7" spans="1:13" ht="24.9" customHeight="1">
      <c r="A7" s="74">
        <f t="shared" ref="A7:A23" si="0">A6+1</f>
        <v>4</v>
      </c>
      <c r="B7" s="46"/>
      <c r="C7" s="46"/>
      <c r="D7" s="46"/>
      <c r="E7" s="46"/>
      <c r="F7" s="46"/>
      <c r="G7" s="53"/>
      <c r="H7" s="47"/>
      <c r="I7" s="50"/>
      <c r="J7" s="50"/>
      <c r="K7" s="51"/>
      <c r="L7" s="104"/>
      <c r="M7" s="52"/>
    </row>
    <row r="8" spans="1:13" ht="24.9" customHeight="1">
      <c r="A8" s="74">
        <f t="shared" si="0"/>
        <v>5</v>
      </c>
      <c r="B8" s="46"/>
      <c r="C8" s="46"/>
      <c r="D8" s="46"/>
      <c r="E8" s="46"/>
      <c r="F8" s="46"/>
      <c r="G8" s="53"/>
      <c r="H8" s="47"/>
      <c r="I8" s="50"/>
      <c r="J8" s="50"/>
      <c r="K8" s="51"/>
      <c r="L8" s="104"/>
      <c r="M8" s="52"/>
    </row>
    <row r="9" spans="1:13" ht="24.9" customHeight="1">
      <c r="A9" s="74">
        <f t="shared" si="0"/>
        <v>6</v>
      </c>
      <c r="B9" s="46"/>
      <c r="C9" s="46"/>
      <c r="D9" s="46"/>
      <c r="E9" s="46"/>
      <c r="F9" s="46"/>
      <c r="G9" s="53"/>
      <c r="H9" s="47"/>
      <c r="I9" s="50"/>
      <c r="J9" s="50"/>
      <c r="K9" s="51"/>
      <c r="L9" s="104"/>
      <c r="M9" s="52"/>
    </row>
    <row r="10" spans="1:13" ht="24.9" customHeight="1">
      <c r="A10" s="74">
        <f t="shared" si="0"/>
        <v>7</v>
      </c>
      <c r="B10" s="46"/>
      <c r="C10" s="46"/>
      <c r="D10" s="46"/>
      <c r="E10" s="46"/>
      <c r="F10" s="46"/>
      <c r="G10" s="53"/>
      <c r="H10" s="47"/>
      <c r="I10" s="50"/>
      <c r="J10" s="50"/>
      <c r="K10" s="51"/>
      <c r="L10" s="104"/>
      <c r="M10" s="52"/>
    </row>
    <row r="11" spans="1:13" ht="24.9" customHeight="1">
      <c r="A11" s="74">
        <f t="shared" si="0"/>
        <v>8</v>
      </c>
      <c r="B11" s="46"/>
      <c r="C11" s="46"/>
      <c r="D11" s="46"/>
      <c r="E11" s="46"/>
      <c r="F11" s="46"/>
      <c r="G11" s="53"/>
      <c r="H11" s="47"/>
      <c r="I11" s="50"/>
      <c r="J11" s="50"/>
      <c r="K11" s="51"/>
      <c r="L11" s="104"/>
      <c r="M11" s="52"/>
    </row>
    <row r="12" spans="1:13" ht="24.9" customHeight="1">
      <c r="A12" s="74">
        <f t="shared" si="0"/>
        <v>9</v>
      </c>
      <c r="B12" s="46"/>
      <c r="C12" s="46"/>
      <c r="D12" s="46"/>
      <c r="E12" s="46"/>
      <c r="F12" s="46"/>
      <c r="G12" s="53"/>
      <c r="H12" s="47"/>
      <c r="I12" s="50"/>
      <c r="J12" s="50"/>
      <c r="K12" s="51">
        <f t="shared" ref="K12:K23" si="1">G12*0.01259*H12/365</f>
        <v>0</v>
      </c>
      <c r="L12" s="52"/>
      <c r="M12" s="52"/>
    </row>
    <row r="13" spans="1:13" ht="24.9" customHeight="1">
      <c r="A13" s="74">
        <f t="shared" si="0"/>
        <v>10</v>
      </c>
      <c r="B13" s="46"/>
      <c r="C13" s="46"/>
      <c r="D13" s="46"/>
      <c r="E13" s="46"/>
      <c r="F13" s="46"/>
      <c r="G13" s="53"/>
      <c r="H13" s="47"/>
      <c r="I13" s="50"/>
      <c r="J13" s="50"/>
      <c r="K13" s="51">
        <f t="shared" si="1"/>
        <v>0</v>
      </c>
      <c r="L13" s="52"/>
      <c r="M13" s="52"/>
    </row>
    <row r="14" spans="1:13" ht="24.9" customHeight="1">
      <c r="A14" s="74">
        <f t="shared" si="0"/>
        <v>11</v>
      </c>
      <c r="B14" s="46"/>
      <c r="C14" s="46"/>
      <c r="D14" s="46"/>
      <c r="E14" s="46"/>
      <c r="F14" s="46"/>
      <c r="G14" s="53"/>
      <c r="H14" s="47"/>
      <c r="I14" s="50"/>
      <c r="J14" s="50"/>
      <c r="K14" s="51">
        <f t="shared" si="1"/>
        <v>0</v>
      </c>
      <c r="L14" s="52"/>
      <c r="M14" s="52"/>
    </row>
    <row r="15" spans="1:13" ht="24.9" customHeight="1">
      <c r="A15" s="74">
        <f t="shared" si="0"/>
        <v>12</v>
      </c>
      <c r="B15" s="46"/>
      <c r="C15" s="46"/>
      <c r="D15" s="46"/>
      <c r="E15" s="46"/>
      <c r="F15" s="46"/>
      <c r="G15" s="53"/>
      <c r="H15" s="47"/>
      <c r="I15" s="50"/>
      <c r="J15" s="50"/>
      <c r="K15" s="51">
        <f t="shared" si="1"/>
        <v>0</v>
      </c>
      <c r="L15" s="52"/>
      <c r="M15" s="52"/>
    </row>
    <row r="16" spans="1:13" ht="24.9" customHeight="1">
      <c r="A16" s="74">
        <f t="shared" si="0"/>
        <v>13</v>
      </c>
      <c r="B16" s="46"/>
      <c r="C16" s="46"/>
      <c r="D16" s="46"/>
      <c r="E16" s="46"/>
      <c r="F16" s="46"/>
      <c r="G16" s="53"/>
      <c r="H16" s="47"/>
      <c r="I16" s="50"/>
      <c r="J16" s="50"/>
      <c r="K16" s="51">
        <f t="shared" si="1"/>
        <v>0</v>
      </c>
      <c r="L16" s="52"/>
      <c r="M16" s="52"/>
    </row>
    <row r="17" spans="1:13" ht="24.9" customHeight="1">
      <c r="A17" s="74">
        <f t="shared" si="0"/>
        <v>14</v>
      </c>
      <c r="B17" s="46"/>
      <c r="C17" s="46"/>
      <c r="D17" s="46"/>
      <c r="E17" s="46"/>
      <c r="F17" s="46"/>
      <c r="G17" s="53"/>
      <c r="H17" s="47"/>
      <c r="I17" s="50"/>
      <c r="J17" s="50"/>
      <c r="K17" s="51">
        <f t="shared" si="1"/>
        <v>0</v>
      </c>
      <c r="L17" s="52"/>
      <c r="M17" s="52"/>
    </row>
    <row r="18" spans="1:13" ht="24.9" customHeight="1">
      <c r="A18" s="74">
        <f t="shared" si="0"/>
        <v>15</v>
      </c>
      <c r="B18" s="46"/>
      <c r="C18" s="46"/>
      <c r="D18" s="46"/>
      <c r="E18" s="46"/>
      <c r="F18" s="46"/>
      <c r="G18" s="53"/>
      <c r="H18" s="47"/>
      <c r="I18" s="50"/>
      <c r="J18" s="50"/>
      <c r="K18" s="51">
        <f t="shared" si="1"/>
        <v>0</v>
      </c>
      <c r="L18" s="52"/>
      <c r="M18" s="52"/>
    </row>
    <row r="19" spans="1:13" ht="24.9" customHeight="1">
      <c r="A19" s="74">
        <f t="shared" si="0"/>
        <v>16</v>
      </c>
      <c r="B19" s="46"/>
      <c r="C19" s="46"/>
      <c r="D19" s="46"/>
      <c r="E19" s="46"/>
      <c r="F19" s="46"/>
      <c r="G19" s="53"/>
      <c r="H19" s="47"/>
      <c r="I19" s="50"/>
      <c r="J19" s="50"/>
      <c r="K19" s="51">
        <f t="shared" si="1"/>
        <v>0</v>
      </c>
      <c r="L19" s="52"/>
      <c r="M19" s="52"/>
    </row>
    <row r="20" spans="1:13" ht="24.9" customHeight="1">
      <c r="A20" s="74">
        <f t="shared" si="0"/>
        <v>17</v>
      </c>
      <c r="B20" s="46"/>
      <c r="C20" s="46"/>
      <c r="D20" s="46"/>
      <c r="E20" s="46"/>
      <c r="F20" s="46"/>
      <c r="G20" s="53"/>
      <c r="H20" s="47"/>
      <c r="I20" s="50"/>
      <c r="J20" s="50"/>
      <c r="K20" s="51">
        <f t="shared" si="1"/>
        <v>0</v>
      </c>
      <c r="L20" s="52"/>
      <c r="M20" s="52"/>
    </row>
    <row r="21" spans="1:13" ht="24.9" customHeight="1">
      <c r="A21" s="74">
        <f t="shared" si="0"/>
        <v>18</v>
      </c>
      <c r="B21" s="46"/>
      <c r="C21" s="46"/>
      <c r="D21" s="46"/>
      <c r="E21" s="46"/>
      <c r="F21" s="46"/>
      <c r="G21" s="53"/>
      <c r="H21" s="47"/>
      <c r="I21" s="50"/>
      <c r="J21" s="50"/>
      <c r="K21" s="51">
        <f t="shared" si="1"/>
        <v>0</v>
      </c>
      <c r="L21" s="52"/>
      <c r="M21" s="52"/>
    </row>
    <row r="22" spans="1:13" ht="24.9" customHeight="1">
      <c r="A22" s="74">
        <f t="shared" si="0"/>
        <v>19</v>
      </c>
      <c r="B22" s="46"/>
      <c r="C22" s="46"/>
      <c r="D22" s="46"/>
      <c r="E22" s="46"/>
      <c r="F22" s="46"/>
      <c r="G22" s="54"/>
      <c r="H22" s="47"/>
      <c r="I22" s="55"/>
      <c r="J22" s="55"/>
      <c r="K22" s="51">
        <f t="shared" si="1"/>
        <v>0</v>
      </c>
      <c r="L22" s="56"/>
      <c r="M22" s="56"/>
    </row>
    <row r="23" spans="1:13" ht="24.9" customHeight="1" thickBot="1">
      <c r="A23" s="75">
        <f t="shared" si="0"/>
        <v>20</v>
      </c>
      <c r="B23" s="46"/>
      <c r="C23" s="46"/>
      <c r="D23" s="46"/>
      <c r="E23" s="46"/>
      <c r="F23" s="46"/>
      <c r="G23" s="57"/>
      <c r="H23" s="47"/>
      <c r="I23" s="58"/>
      <c r="J23" s="58"/>
      <c r="K23" s="59">
        <f t="shared" si="1"/>
        <v>0</v>
      </c>
      <c r="L23" s="60"/>
      <c r="M23" s="60"/>
    </row>
  </sheetData>
  <mergeCells count="1">
    <mergeCell ref="A1:M1"/>
  </mergeCells>
  <phoneticPr fontId="3" type="noConversion"/>
  <pageMargins left="0.7" right="0.7" top="0.75" bottom="0.75" header="0.3" footer="0.3"/>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zoomScaleNormal="100" zoomScaleSheetLayoutView="100" workbookViewId="0">
      <selection activeCell="D6" sqref="D6"/>
    </sheetView>
  </sheetViews>
  <sheetFormatPr defaultRowHeight="17.399999999999999"/>
  <cols>
    <col min="1" max="1" width="5" style="44" customWidth="1"/>
    <col min="2" max="5" width="13.59765625" style="45" customWidth="1"/>
    <col min="6" max="6" width="18.19921875" style="45" bestFit="1" customWidth="1"/>
    <col min="7" max="7" width="13.5" style="45" hidden="1" customWidth="1"/>
    <col min="8" max="8" width="9" style="45"/>
    <col min="9" max="10" width="13.19921875" style="45" bestFit="1" customWidth="1"/>
    <col min="11" max="11" width="15.19921875" style="45" hidden="1" customWidth="1"/>
    <col min="12" max="13" width="20.59765625" style="45" customWidth="1"/>
  </cols>
  <sheetData>
    <row r="1" spans="1:13" ht="30" customHeight="1">
      <c r="A1" s="110" t="s">
        <v>130</v>
      </c>
      <c r="B1" s="110"/>
      <c r="C1" s="110"/>
      <c r="D1" s="110"/>
      <c r="E1" s="110"/>
      <c r="F1" s="110"/>
      <c r="G1" s="110"/>
      <c r="H1" s="110"/>
      <c r="I1" s="110"/>
      <c r="J1" s="110"/>
      <c r="K1" s="110"/>
      <c r="L1" s="110"/>
      <c r="M1" s="110"/>
    </row>
    <row r="2" spans="1:13" ht="24.9" customHeight="1" thickBot="1">
      <c r="A2" s="72" t="s">
        <v>67</v>
      </c>
      <c r="B2" s="61" t="s">
        <v>68</v>
      </c>
      <c r="C2" s="61" t="s">
        <v>77</v>
      </c>
      <c r="D2" s="61" t="s">
        <v>69</v>
      </c>
      <c r="E2" s="61" t="s">
        <v>85</v>
      </c>
      <c r="F2" s="61" t="s">
        <v>71</v>
      </c>
      <c r="G2" s="61" t="s">
        <v>72</v>
      </c>
      <c r="H2" s="62" t="s">
        <v>73</v>
      </c>
      <c r="I2" s="63" t="s">
        <v>74</v>
      </c>
      <c r="J2" s="63" t="s">
        <v>75</v>
      </c>
      <c r="K2" s="61" t="s">
        <v>76</v>
      </c>
      <c r="L2" s="61" t="s">
        <v>78</v>
      </c>
      <c r="M2" s="61" t="s">
        <v>79</v>
      </c>
    </row>
    <row r="3" spans="1:13" ht="24.9" customHeight="1" thickTop="1">
      <c r="A3" s="73" t="s">
        <v>82</v>
      </c>
      <c r="B3" s="46" t="s">
        <v>84</v>
      </c>
      <c r="C3" s="46" t="s">
        <v>86</v>
      </c>
      <c r="D3" s="46" t="s">
        <v>80</v>
      </c>
      <c r="E3" s="64">
        <v>50000000</v>
      </c>
      <c r="F3" s="46" t="s">
        <v>81</v>
      </c>
      <c r="G3" s="46"/>
      <c r="H3" s="47">
        <f>J3-I3+1</f>
        <v>1</v>
      </c>
      <c r="I3" s="48"/>
      <c r="J3" s="48"/>
      <c r="K3" s="46"/>
      <c r="L3" s="46"/>
      <c r="M3" s="76"/>
    </row>
    <row r="4" spans="1:13" ht="24.9" customHeight="1">
      <c r="A4" s="74">
        <v>1</v>
      </c>
      <c r="B4" s="46"/>
      <c r="C4" s="46"/>
      <c r="D4" s="46"/>
      <c r="E4" s="46"/>
      <c r="F4" s="46"/>
      <c r="G4" s="49"/>
      <c r="H4" s="47">
        <f>IF(OR(J4="", I4=""),0,J4-I4+1)</f>
        <v>0</v>
      </c>
      <c r="I4" s="50"/>
      <c r="J4" s="50"/>
      <c r="K4" s="51"/>
      <c r="L4" s="52"/>
      <c r="M4" s="52"/>
    </row>
    <row r="5" spans="1:13" ht="24.9" customHeight="1">
      <c r="A5" s="74">
        <f>A4+1</f>
        <v>2</v>
      </c>
      <c r="B5" s="46"/>
      <c r="C5" s="46"/>
      <c r="D5" s="46"/>
      <c r="E5" s="46"/>
      <c r="F5" s="46"/>
      <c r="G5" s="53"/>
      <c r="H5" s="47">
        <f t="shared" ref="H5:H23" si="0">IF(OR(J5="", I5=""),0,J5-I5+1)</f>
        <v>0</v>
      </c>
      <c r="I5" s="50"/>
      <c r="J5" s="50"/>
      <c r="K5" s="51">
        <f t="shared" ref="K5:K23" si="1">G5*0.01259*H5/365</f>
        <v>0</v>
      </c>
      <c r="L5" s="52"/>
      <c r="M5" s="52"/>
    </row>
    <row r="6" spans="1:13" ht="24.9" customHeight="1">
      <c r="A6" s="74">
        <f t="shared" ref="A6:A23" si="2">A5+1</f>
        <v>3</v>
      </c>
      <c r="B6" s="46"/>
      <c r="C6" s="46"/>
      <c r="D6" s="46"/>
      <c r="E6" s="46"/>
      <c r="F6" s="46"/>
      <c r="G6" s="53"/>
      <c r="H6" s="47">
        <f t="shared" si="0"/>
        <v>0</v>
      </c>
      <c r="I6" s="50"/>
      <c r="J6" s="50"/>
      <c r="K6" s="51">
        <f t="shared" si="1"/>
        <v>0</v>
      </c>
      <c r="L6" s="52"/>
      <c r="M6" s="52"/>
    </row>
    <row r="7" spans="1:13" ht="24.9" customHeight="1">
      <c r="A7" s="74">
        <f t="shared" si="2"/>
        <v>4</v>
      </c>
      <c r="B7" s="46"/>
      <c r="C7" s="46"/>
      <c r="D7" s="46"/>
      <c r="E7" s="46"/>
      <c r="F7" s="46"/>
      <c r="G7" s="53"/>
      <c r="H7" s="47">
        <f t="shared" si="0"/>
        <v>0</v>
      </c>
      <c r="I7" s="50"/>
      <c r="J7" s="50"/>
      <c r="K7" s="51">
        <f t="shared" si="1"/>
        <v>0</v>
      </c>
      <c r="L7" s="52"/>
      <c r="M7" s="52"/>
    </row>
    <row r="8" spans="1:13" ht="24.9" customHeight="1">
      <c r="A8" s="74">
        <f t="shared" si="2"/>
        <v>5</v>
      </c>
      <c r="B8" s="46"/>
      <c r="C8" s="46"/>
      <c r="D8" s="46"/>
      <c r="E8" s="46"/>
      <c r="F8" s="46"/>
      <c r="G8" s="53"/>
      <c r="H8" s="47">
        <f t="shared" si="0"/>
        <v>0</v>
      </c>
      <c r="I8" s="50"/>
      <c r="J8" s="50"/>
      <c r="K8" s="51">
        <f t="shared" si="1"/>
        <v>0</v>
      </c>
      <c r="L8" s="52"/>
      <c r="M8" s="52"/>
    </row>
    <row r="9" spans="1:13" ht="24.9" customHeight="1">
      <c r="A9" s="74">
        <f t="shared" si="2"/>
        <v>6</v>
      </c>
      <c r="B9" s="46"/>
      <c r="C9" s="46"/>
      <c r="D9" s="46"/>
      <c r="E9" s="46"/>
      <c r="F9" s="46"/>
      <c r="G9" s="53"/>
      <c r="H9" s="47">
        <f t="shared" si="0"/>
        <v>0</v>
      </c>
      <c r="I9" s="50"/>
      <c r="J9" s="50"/>
      <c r="K9" s="51">
        <f t="shared" si="1"/>
        <v>0</v>
      </c>
      <c r="L9" s="52"/>
      <c r="M9" s="52"/>
    </row>
    <row r="10" spans="1:13" ht="24.9" customHeight="1">
      <c r="A10" s="74">
        <f t="shared" si="2"/>
        <v>7</v>
      </c>
      <c r="B10" s="46"/>
      <c r="C10" s="46"/>
      <c r="D10" s="46"/>
      <c r="E10" s="46"/>
      <c r="F10" s="46"/>
      <c r="G10" s="53"/>
      <c r="H10" s="47">
        <f t="shared" si="0"/>
        <v>0</v>
      </c>
      <c r="I10" s="50"/>
      <c r="J10" s="50"/>
      <c r="K10" s="51">
        <f t="shared" si="1"/>
        <v>0</v>
      </c>
      <c r="L10" s="52"/>
      <c r="M10" s="52"/>
    </row>
    <row r="11" spans="1:13" ht="24.9" customHeight="1">
      <c r="A11" s="74">
        <f t="shared" si="2"/>
        <v>8</v>
      </c>
      <c r="B11" s="46"/>
      <c r="C11" s="46"/>
      <c r="D11" s="46"/>
      <c r="E11" s="46"/>
      <c r="F11" s="46"/>
      <c r="G11" s="53"/>
      <c r="H11" s="47">
        <f t="shared" si="0"/>
        <v>0</v>
      </c>
      <c r="I11" s="50"/>
      <c r="J11" s="50"/>
      <c r="K11" s="51">
        <f t="shared" si="1"/>
        <v>0</v>
      </c>
      <c r="L11" s="52"/>
      <c r="M11" s="52"/>
    </row>
    <row r="12" spans="1:13" ht="24.9" customHeight="1">
      <c r="A12" s="74">
        <f t="shared" si="2"/>
        <v>9</v>
      </c>
      <c r="B12" s="46"/>
      <c r="C12" s="46"/>
      <c r="D12" s="46"/>
      <c r="E12" s="46"/>
      <c r="F12" s="46"/>
      <c r="G12" s="53"/>
      <c r="H12" s="47">
        <f t="shared" si="0"/>
        <v>0</v>
      </c>
      <c r="I12" s="50"/>
      <c r="J12" s="50"/>
      <c r="K12" s="51">
        <f t="shared" si="1"/>
        <v>0</v>
      </c>
      <c r="L12" s="52"/>
      <c r="M12" s="52"/>
    </row>
    <row r="13" spans="1:13" ht="24.9" customHeight="1">
      <c r="A13" s="74">
        <f t="shared" si="2"/>
        <v>10</v>
      </c>
      <c r="B13" s="46"/>
      <c r="C13" s="46"/>
      <c r="D13" s="46"/>
      <c r="E13" s="46"/>
      <c r="F13" s="46"/>
      <c r="G13" s="53"/>
      <c r="H13" s="47">
        <f t="shared" si="0"/>
        <v>0</v>
      </c>
      <c r="I13" s="50"/>
      <c r="J13" s="50"/>
      <c r="K13" s="51">
        <f t="shared" si="1"/>
        <v>0</v>
      </c>
      <c r="L13" s="52"/>
      <c r="M13" s="52"/>
    </row>
    <row r="14" spans="1:13" ht="24.9" customHeight="1">
      <c r="A14" s="74">
        <f t="shared" si="2"/>
        <v>11</v>
      </c>
      <c r="B14" s="46"/>
      <c r="C14" s="46"/>
      <c r="D14" s="46"/>
      <c r="E14" s="46"/>
      <c r="F14" s="46"/>
      <c r="G14" s="53"/>
      <c r="H14" s="47">
        <f t="shared" si="0"/>
        <v>0</v>
      </c>
      <c r="I14" s="50"/>
      <c r="J14" s="50"/>
      <c r="K14" s="51">
        <f t="shared" si="1"/>
        <v>0</v>
      </c>
      <c r="L14" s="52"/>
      <c r="M14" s="52"/>
    </row>
    <row r="15" spans="1:13" ht="24.9" customHeight="1">
      <c r="A15" s="74">
        <f t="shared" si="2"/>
        <v>12</v>
      </c>
      <c r="B15" s="46"/>
      <c r="C15" s="46"/>
      <c r="D15" s="46"/>
      <c r="E15" s="46"/>
      <c r="F15" s="46"/>
      <c r="G15" s="53"/>
      <c r="H15" s="47">
        <f t="shared" si="0"/>
        <v>0</v>
      </c>
      <c r="I15" s="50"/>
      <c r="J15" s="50"/>
      <c r="K15" s="51">
        <f t="shared" si="1"/>
        <v>0</v>
      </c>
      <c r="L15" s="52"/>
      <c r="M15" s="52"/>
    </row>
    <row r="16" spans="1:13" ht="24.9" customHeight="1">
      <c r="A16" s="74">
        <f t="shared" si="2"/>
        <v>13</v>
      </c>
      <c r="B16" s="46"/>
      <c r="C16" s="46"/>
      <c r="D16" s="46"/>
      <c r="E16" s="46"/>
      <c r="F16" s="46"/>
      <c r="G16" s="53"/>
      <c r="H16" s="47">
        <f t="shared" si="0"/>
        <v>0</v>
      </c>
      <c r="I16" s="50"/>
      <c r="J16" s="50"/>
      <c r="K16" s="51">
        <f t="shared" si="1"/>
        <v>0</v>
      </c>
      <c r="L16" s="52"/>
      <c r="M16" s="52"/>
    </row>
    <row r="17" spans="1:13" ht="24.9" customHeight="1">
      <c r="A17" s="74">
        <f t="shared" si="2"/>
        <v>14</v>
      </c>
      <c r="B17" s="46"/>
      <c r="C17" s="46"/>
      <c r="D17" s="46"/>
      <c r="E17" s="46"/>
      <c r="F17" s="46"/>
      <c r="G17" s="53"/>
      <c r="H17" s="47">
        <f t="shared" si="0"/>
        <v>0</v>
      </c>
      <c r="I17" s="50"/>
      <c r="J17" s="50"/>
      <c r="K17" s="51">
        <f t="shared" si="1"/>
        <v>0</v>
      </c>
      <c r="L17" s="52"/>
      <c r="M17" s="52"/>
    </row>
    <row r="18" spans="1:13" ht="24.9" customHeight="1">
      <c r="A18" s="74">
        <f t="shared" si="2"/>
        <v>15</v>
      </c>
      <c r="B18" s="46"/>
      <c r="C18" s="46"/>
      <c r="D18" s="46"/>
      <c r="E18" s="46"/>
      <c r="F18" s="46"/>
      <c r="G18" s="53"/>
      <c r="H18" s="47">
        <f t="shared" si="0"/>
        <v>0</v>
      </c>
      <c r="I18" s="50"/>
      <c r="J18" s="50"/>
      <c r="K18" s="51">
        <f t="shared" si="1"/>
        <v>0</v>
      </c>
      <c r="L18" s="52"/>
      <c r="M18" s="52"/>
    </row>
    <row r="19" spans="1:13" ht="24.9" customHeight="1">
      <c r="A19" s="74">
        <f t="shared" si="2"/>
        <v>16</v>
      </c>
      <c r="B19" s="46"/>
      <c r="C19" s="46"/>
      <c r="D19" s="46"/>
      <c r="E19" s="46"/>
      <c r="F19" s="46"/>
      <c r="G19" s="53"/>
      <c r="H19" s="47">
        <f t="shared" si="0"/>
        <v>0</v>
      </c>
      <c r="I19" s="50"/>
      <c r="J19" s="50"/>
      <c r="K19" s="51">
        <f t="shared" si="1"/>
        <v>0</v>
      </c>
      <c r="L19" s="52"/>
      <c r="M19" s="52"/>
    </row>
    <row r="20" spans="1:13" ht="24.9" customHeight="1">
      <c r="A20" s="74">
        <f t="shared" si="2"/>
        <v>17</v>
      </c>
      <c r="B20" s="46"/>
      <c r="C20" s="46"/>
      <c r="D20" s="46"/>
      <c r="E20" s="46"/>
      <c r="F20" s="46"/>
      <c r="G20" s="53"/>
      <c r="H20" s="47">
        <f t="shared" si="0"/>
        <v>0</v>
      </c>
      <c r="I20" s="50"/>
      <c r="J20" s="50"/>
      <c r="K20" s="51">
        <f t="shared" si="1"/>
        <v>0</v>
      </c>
      <c r="L20" s="52"/>
      <c r="M20" s="52"/>
    </row>
    <row r="21" spans="1:13" ht="24.9" customHeight="1">
      <c r="A21" s="74">
        <f t="shared" si="2"/>
        <v>18</v>
      </c>
      <c r="B21" s="46"/>
      <c r="C21" s="46"/>
      <c r="D21" s="46"/>
      <c r="E21" s="46"/>
      <c r="F21" s="46"/>
      <c r="G21" s="53"/>
      <c r="H21" s="47">
        <f t="shared" si="0"/>
        <v>0</v>
      </c>
      <c r="I21" s="50"/>
      <c r="J21" s="50"/>
      <c r="K21" s="51">
        <f t="shared" si="1"/>
        <v>0</v>
      </c>
      <c r="L21" s="52"/>
      <c r="M21" s="52"/>
    </row>
    <row r="22" spans="1:13" ht="24.9" customHeight="1">
      <c r="A22" s="74">
        <f t="shared" si="2"/>
        <v>19</v>
      </c>
      <c r="B22" s="46"/>
      <c r="C22" s="46"/>
      <c r="D22" s="46"/>
      <c r="E22" s="46"/>
      <c r="F22" s="46"/>
      <c r="G22" s="54"/>
      <c r="H22" s="47">
        <f t="shared" si="0"/>
        <v>0</v>
      </c>
      <c r="I22" s="55"/>
      <c r="J22" s="55"/>
      <c r="K22" s="51">
        <f t="shared" si="1"/>
        <v>0</v>
      </c>
      <c r="L22" s="56"/>
      <c r="M22" s="56"/>
    </row>
    <row r="23" spans="1:13" ht="24.9" customHeight="1" thickBot="1">
      <c r="A23" s="75">
        <f t="shared" si="2"/>
        <v>20</v>
      </c>
      <c r="B23" s="46"/>
      <c r="C23" s="46"/>
      <c r="D23" s="46"/>
      <c r="E23" s="46"/>
      <c r="F23" s="46"/>
      <c r="G23" s="57"/>
      <c r="H23" s="47">
        <f t="shared" si="0"/>
        <v>0</v>
      </c>
      <c r="I23" s="58"/>
      <c r="J23" s="58"/>
      <c r="K23" s="59">
        <f t="shared" si="1"/>
        <v>0</v>
      </c>
      <c r="L23" s="60"/>
      <c r="M23" s="60"/>
    </row>
  </sheetData>
  <mergeCells count="1">
    <mergeCell ref="A1:M1"/>
  </mergeCells>
  <phoneticPr fontId="3" type="noConversion"/>
  <pageMargins left="0.7" right="0.7" top="0.75" bottom="0.75" header="0.3" footer="0.3"/>
  <pageSetup paperSize="9" scale="7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5"/>
  <sheetViews>
    <sheetView view="pageBreakPreview" zoomScaleNormal="100" zoomScaleSheetLayoutView="100" workbookViewId="0">
      <selection activeCell="I17" sqref="I17"/>
    </sheetView>
  </sheetViews>
  <sheetFormatPr defaultColWidth="9" defaultRowHeight="14.4"/>
  <cols>
    <col min="1" max="1" width="4.69921875" style="101" bestFit="1" customWidth="1"/>
    <col min="2" max="2" width="13.8984375" style="102" bestFit="1" customWidth="1"/>
    <col min="3" max="3" width="5.59765625" style="102" bestFit="1" customWidth="1"/>
    <col min="4" max="8" width="10.59765625" style="102" customWidth="1"/>
    <col min="9" max="11" width="20.59765625" style="102" customWidth="1"/>
    <col min="12" max="12" width="9" style="102"/>
    <col min="13" max="16384" width="9" style="83"/>
  </cols>
  <sheetData>
    <row r="1" spans="1:12" s="80" customFormat="1" ht="30" customHeight="1">
      <c r="A1" s="112" t="s">
        <v>123</v>
      </c>
      <c r="B1" s="112"/>
      <c r="C1" s="112"/>
      <c r="D1" s="112"/>
      <c r="E1" s="112"/>
      <c r="F1" s="112"/>
      <c r="G1" s="112"/>
      <c r="H1" s="112"/>
      <c r="I1" s="112"/>
      <c r="J1" s="112"/>
      <c r="K1" s="112"/>
      <c r="L1" s="112"/>
    </row>
    <row r="2" spans="1:12" ht="24.9" customHeight="1">
      <c r="A2" s="81"/>
      <c r="B2" s="82" t="s">
        <v>87</v>
      </c>
      <c r="C2" s="82"/>
      <c r="D2" s="82"/>
      <c r="E2" s="82"/>
      <c r="F2" s="82"/>
      <c r="G2" s="82"/>
      <c r="H2" s="82"/>
      <c r="I2" s="82"/>
      <c r="J2" s="82"/>
      <c r="K2" s="82"/>
      <c r="L2" s="82"/>
    </row>
    <row r="3" spans="1:12" ht="24.9" customHeight="1">
      <c r="A3" s="113" t="s">
        <v>88</v>
      </c>
      <c r="B3" s="113" t="s">
        <v>89</v>
      </c>
      <c r="C3" s="113" t="s">
        <v>90</v>
      </c>
      <c r="D3" s="113" t="s">
        <v>91</v>
      </c>
      <c r="E3" s="113"/>
      <c r="F3" s="113"/>
      <c r="G3" s="113"/>
      <c r="H3" s="113"/>
      <c r="I3" s="115" t="s">
        <v>92</v>
      </c>
      <c r="J3" s="116" t="s">
        <v>93</v>
      </c>
      <c r="K3" s="116" t="s">
        <v>94</v>
      </c>
      <c r="L3" s="116" t="s">
        <v>95</v>
      </c>
    </row>
    <row r="4" spans="1:12" ht="24.9" customHeight="1" thickBot="1">
      <c r="A4" s="114"/>
      <c r="B4" s="114"/>
      <c r="C4" s="114"/>
      <c r="D4" s="84" t="s">
        <v>96</v>
      </c>
      <c r="E4" s="84" t="s">
        <v>97</v>
      </c>
      <c r="F4" s="84" t="s">
        <v>98</v>
      </c>
      <c r="G4" s="84" t="s">
        <v>99</v>
      </c>
      <c r="H4" s="84" t="s">
        <v>100</v>
      </c>
      <c r="I4" s="114"/>
      <c r="J4" s="117"/>
      <c r="K4" s="117"/>
      <c r="L4" s="117"/>
    </row>
    <row r="5" spans="1:12" ht="24.9" customHeight="1" thickTop="1">
      <c r="A5" s="85">
        <v>1</v>
      </c>
      <c r="B5" s="86"/>
      <c r="C5" s="87"/>
      <c r="D5" s="88"/>
      <c r="E5" s="88"/>
      <c r="F5" s="88"/>
      <c r="G5" s="88"/>
      <c r="H5" s="88"/>
      <c r="I5" s="89" t="s">
        <v>101</v>
      </c>
      <c r="J5" s="90"/>
      <c r="K5" s="90"/>
      <c r="L5" s="89" t="s">
        <v>102</v>
      </c>
    </row>
    <row r="6" spans="1:12" ht="24.9" customHeight="1">
      <c r="A6" s="91">
        <v>2</v>
      </c>
      <c r="B6" s="92"/>
      <c r="C6" s="93"/>
      <c r="D6" s="94"/>
      <c r="E6" s="94"/>
      <c r="F6" s="94"/>
      <c r="G6" s="94"/>
      <c r="H6" s="94"/>
      <c r="I6" s="95" t="s">
        <v>103</v>
      </c>
      <c r="J6" s="96"/>
      <c r="K6" s="96"/>
      <c r="L6" s="95" t="s">
        <v>102</v>
      </c>
    </row>
    <row r="7" spans="1:12" ht="24.9" customHeight="1">
      <c r="A7" s="91">
        <v>3</v>
      </c>
      <c r="B7" s="92"/>
      <c r="C7" s="93"/>
      <c r="D7" s="94"/>
      <c r="E7" s="94"/>
      <c r="F7" s="94"/>
      <c r="G7" s="94"/>
      <c r="H7" s="94"/>
      <c r="I7" s="95" t="s">
        <v>104</v>
      </c>
      <c r="J7" s="96"/>
      <c r="K7" s="96"/>
      <c r="L7" s="95" t="s">
        <v>105</v>
      </c>
    </row>
    <row r="8" spans="1:12" ht="24.9" customHeight="1">
      <c r="A8" s="91">
        <v>4</v>
      </c>
      <c r="B8" s="92"/>
      <c r="C8" s="93"/>
      <c r="D8" s="94"/>
      <c r="E8" s="94"/>
      <c r="F8" s="94"/>
      <c r="G8" s="94"/>
      <c r="H8" s="94"/>
      <c r="I8" s="97"/>
      <c r="J8" s="98"/>
      <c r="K8" s="98"/>
      <c r="L8" s="97"/>
    </row>
    <row r="9" spans="1:12" ht="24.9" customHeight="1">
      <c r="A9" s="91">
        <v>5</v>
      </c>
      <c r="B9" s="92"/>
      <c r="C9" s="93"/>
      <c r="D9" s="94"/>
      <c r="E9" s="94"/>
      <c r="F9" s="94"/>
      <c r="G9" s="94"/>
      <c r="H9" s="94"/>
      <c r="I9" s="97"/>
      <c r="J9" s="98"/>
      <c r="K9" s="98"/>
      <c r="L9" s="97"/>
    </row>
    <row r="10" spans="1:12" ht="24.9" customHeight="1">
      <c r="A10" s="91">
        <v>6</v>
      </c>
      <c r="B10" s="92"/>
      <c r="C10" s="93"/>
      <c r="D10" s="94"/>
      <c r="E10" s="94"/>
      <c r="F10" s="94"/>
      <c r="G10" s="94"/>
      <c r="H10" s="94"/>
      <c r="I10" s="97"/>
      <c r="J10" s="98"/>
      <c r="K10" s="98"/>
      <c r="L10" s="97"/>
    </row>
    <row r="11" spans="1:12" ht="24.9" customHeight="1">
      <c r="A11" s="91">
        <v>7</v>
      </c>
      <c r="B11" s="92"/>
      <c r="C11" s="93"/>
      <c r="D11" s="94"/>
      <c r="E11" s="94"/>
      <c r="F11" s="94"/>
      <c r="G11" s="94"/>
      <c r="H11" s="94"/>
      <c r="I11" s="97"/>
      <c r="J11" s="98"/>
      <c r="K11" s="98"/>
      <c r="L11" s="97"/>
    </row>
    <row r="12" spans="1:12" ht="24.9" customHeight="1">
      <c r="A12" s="91">
        <v>8</v>
      </c>
      <c r="B12" s="92"/>
      <c r="C12" s="92"/>
      <c r="D12" s="92"/>
      <c r="E12" s="92"/>
      <c r="F12" s="92"/>
      <c r="G12" s="92"/>
      <c r="H12" s="92"/>
      <c r="I12" s="92"/>
      <c r="J12" s="92"/>
      <c r="K12" s="92"/>
      <c r="L12" s="92"/>
    </row>
    <row r="13" spans="1:12" ht="24.9" customHeight="1">
      <c r="A13" s="91">
        <v>9</v>
      </c>
      <c r="B13" s="92"/>
      <c r="C13" s="92"/>
      <c r="D13" s="92"/>
      <c r="E13" s="92"/>
      <c r="F13" s="92"/>
      <c r="G13" s="92"/>
      <c r="H13" s="92"/>
      <c r="I13" s="92"/>
      <c r="J13" s="92"/>
      <c r="K13" s="92"/>
      <c r="L13" s="92"/>
    </row>
    <row r="14" spans="1:12" ht="24.9" customHeight="1">
      <c r="A14" s="91">
        <v>10</v>
      </c>
      <c r="B14" s="92"/>
      <c r="C14" s="92"/>
      <c r="D14" s="92"/>
      <c r="E14" s="92"/>
      <c r="F14" s="92"/>
      <c r="G14" s="92"/>
      <c r="H14" s="92"/>
      <c r="I14" s="92"/>
      <c r="J14" s="92"/>
      <c r="K14" s="92"/>
      <c r="L14" s="92"/>
    </row>
    <row r="15" spans="1:12" ht="24.9" customHeight="1">
      <c r="A15" s="91">
        <v>11</v>
      </c>
      <c r="B15" s="92"/>
      <c r="C15" s="92"/>
      <c r="D15" s="92"/>
      <c r="E15" s="92"/>
      <c r="F15" s="92"/>
      <c r="G15" s="92"/>
      <c r="H15" s="92"/>
      <c r="I15" s="92"/>
      <c r="J15" s="92"/>
      <c r="K15" s="92"/>
      <c r="L15" s="92"/>
    </row>
    <row r="16" spans="1:12" ht="24.9" customHeight="1">
      <c r="A16" s="91">
        <v>12</v>
      </c>
      <c r="B16" s="92"/>
      <c r="C16" s="92"/>
      <c r="D16" s="92"/>
      <c r="E16" s="92"/>
      <c r="F16" s="92"/>
      <c r="G16" s="92"/>
      <c r="H16" s="92"/>
      <c r="I16" s="92"/>
      <c r="J16" s="92"/>
      <c r="K16" s="92"/>
      <c r="L16" s="92"/>
    </row>
    <row r="17" spans="1:12" ht="24.9" customHeight="1">
      <c r="A17" s="91">
        <v>13</v>
      </c>
      <c r="B17" s="92"/>
      <c r="C17" s="92"/>
      <c r="D17" s="92"/>
      <c r="E17" s="92"/>
      <c r="F17" s="92"/>
      <c r="G17" s="92"/>
      <c r="H17" s="92"/>
      <c r="I17" s="92"/>
      <c r="J17" s="92"/>
      <c r="K17" s="92"/>
      <c r="L17" s="92"/>
    </row>
    <row r="18" spans="1:12" ht="24.9" customHeight="1">
      <c r="A18" s="91">
        <v>14</v>
      </c>
      <c r="B18" s="92"/>
      <c r="C18" s="92"/>
      <c r="D18" s="92"/>
      <c r="E18" s="92"/>
      <c r="F18" s="92"/>
      <c r="G18" s="92"/>
      <c r="H18" s="92"/>
      <c r="I18" s="92"/>
      <c r="J18" s="92"/>
      <c r="K18" s="92"/>
      <c r="L18" s="92"/>
    </row>
    <row r="19" spans="1:12" ht="24.9" customHeight="1">
      <c r="A19" s="91">
        <v>15</v>
      </c>
      <c r="B19" s="92"/>
      <c r="C19" s="92"/>
      <c r="D19" s="92"/>
      <c r="E19" s="92"/>
      <c r="F19" s="92"/>
      <c r="G19" s="92"/>
      <c r="H19" s="92"/>
      <c r="I19" s="92"/>
      <c r="J19" s="92"/>
      <c r="K19" s="92"/>
      <c r="L19" s="92"/>
    </row>
    <row r="20" spans="1:12" ht="24.9" customHeight="1">
      <c r="A20" s="91">
        <v>16</v>
      </c>
      <c r="B20" s="92"/>
      <c r="C20" s="92"/>
      <c r="D20" s="92"/>
      <c r="E20" s="92"/>
      <c r="F20" s="92"/>
      <c r="G20" s="92"/>
      <c r="H20" s="92"/>
      <c r="I20" s="92"/>
      <c r="J20" s="92"/>
      <c r="K20" s="92"/>
      <c r="L20" s="92"/>
    </row>
    <row r="21" spans="1:12" ht="24.9" customHeight="1">
      <c r="A21" s="91">
        <v>17</v>
      </c>
      <c r="B21" s="92"/>
      <c r="C21" s="92"/>
      <c r="D21" s="92"/>
      <c r="E21" s="92"/>
      <c r="F21" s="92"/>
      <c r="G21" s="92"/>
      <c r="H21" s="92"/>
      <c r="I21" s="92"/>
      <c r="J21" s="92"/>
      <c r="K21" s="92"/>
      <c r="L21" s="92"/>
    </row>
    <row r="22" spans="1:12" ht="24.9" customHeight="1">
      <c r="A22" s="91">
        <v>18</v>
      </c>
      <c r="B22" s="92"/>
      <c r="C22" s="92"/>
      <c r="D22" s="92"/>
      <c r="E22" s="92"/>
      <c r="F22" s="92"/>
      <c r="G22" s="92"/>
      <c r="H22" s="92"/>
      <c r="I22" s="92"/>
      <c r="J22" s="92"/>
      <c r="K22" s="92"/>
      <c r="L22" s="92"/>
    </row>
    <row r="23" spans="1:12" ht="24.9" customHeight="1">
      <c r="A23" s="91">
        <v>19</v>
      </c>
      <c r="B23" s="92"/>
      <c r="C23" s="92"/>
      <c r="D23" s="92"/>
      <c r="E23" s="92"/>
      <c r="F23" s="92"/>
      <c r="G23" s="92"/>
      <c r="H23" s="92"/>
      <c r="I23" s="92"/>
      <c r="J23" s="92"/>
      <c r="K23" s="92"/>
      <c r="L23" s="92"/>
    </row>
    <row r="24" spans="1:12" ht="24.9" customHeight="1">
      <c r="A24" s="91">
        <v>20</v>
      </c>
      <c r="B24" s="92"/>
      <c r="C24" s="92"/>
      <c r="D24" s="92"/>
      <c r="E24" s="92"/>
      <c r="F24" s="92"/>
      <c r="G24" s="92"/>
      <c r="H24" s="92"/>
      <c r="I24" s="92"/>
      <c r="J24" s="92"/>
      <c r="K24" s="92"/>
      <c r="L24" s="92"/>
    </row>
    <row r="25" spans="1:12" ht="24.9" customHeight="1">
      <c r="A25" s="111" t="s">
        <v>106</v>
      </c>
      <c r="B25" s="111"/>
      <c r="C25" s="99">
        <f>SUM(C5:C24)</f>
        <v>0</v>
      </c>
      <c r="D25" s="99"/>
      <c r="E25" s="99"/>
      <c r="F25" s="99"/>
      <c r="G25" s="99">
        <f>SUM(G5:G24)</f>
        <v>0</v>
      </c>
      <c r="H25" s="99">
        <f>SUM(H5:H24)</f>
        <v>0</v>
      </c>
      <c r="I25" s="99"/>
      <c r="J25" s="91" t="s">
        <v>106</v>
      </c>
      <c r="K25" s="100">
        <f>SUM(K5:K24)</f>
        <v>0</v>
      </c>
      <c r="L25" s="99">
        <f>SUM(L5:L24)</f>
        <v>0</v>
      </c>
    </row>
  </sheetData>
  <mergeCells count="10">
    <mergeCell ref="A25:B25"/>
    <mergeCell ref="A1:L1"/>
    <mergeCell ref="A3:A4"/>
    <mergeCell ref="B3:B4"/>
    <mergeCell ref="C3:C4"/>
    <mergeCell ref="D3:H3"/>
    <mergeCell ref="I3:I4"/>
    <mergeCell ref="J3:J4"/>
    <mergeCell ref="K3:K4"/>
    <mergeCell ref="L3:L4"/>
  </mergeCells>
  <phoneticPr fontId="3" type="noConversion"/>
  <pageMargins left="0.7" right="0.7" top="0.75" bottom="0.75" header="0.3" footer="0.3"/>
  <pageSetup paperSize="9" scale="81"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view="pageBreakPreview" topLeftCell="A4" zoomScaleNormal="100" zoomScaleSheetLayoutView="100" workbookViewId="0">
      <selection activeCell="K6" sqref="K6"/>
    </sheetView>
  </sheetViews>
  <sheetFormatPr defaultRowHeight="17.399999999999999"/>
  <cols>
    <col min="1" max="8" width="9.59765625" style="45" customWidth="1"/>
  </cols>
  <sheetData>
    <row r="1" spans="1:8" ht="15" customHeight="1"/>
    <row r="2" spans="1:8" ht="15" customHeight="1"/>
    <row r="3" spans="1:8" ht="15" customHeight="1">
      <c r="A3" s="121" t="s">
        <v>125</v>
      </c>
      <c r="B3" s="121"/>
      <c r="C3" s="121"/>
      <c r="D3" s="121"/>
      <c r="E3" s="121"/>
      <c r="F3" s="121"/>
      <c r="G3" s="121"/>
      <c r="H3" s="121"/>
    </row>
    <row r="4" spans="1:8" ht="15" customHeight="1">
      <c r="A4" s="121"/>
      <c r="B4" s="121"/>
      <c r="C4" s="121"/>
      <c r="D4" s="121"/>
      <c r="E4" s="121"/>
      <c r="F4" s="121"/>
      <c r="G4" s="121"/>
      <c r="H4" s="121"/>
    </row>
    <row r="5" spans="1:8" ht="15" customHeight="1">
      <c r="A5" s="121"/>
      <c r="B5" s="121"/>
      <c r="C5" s="121"/>
      <c r="D5" s="121"/>
      <c r="E5" s="121"/>
      <c r="F5" s="121"/>
      <c r="G5" s="121"/>
      <c r="H5" s="121"/>
    </row>
    <row r="6" spans="1:8" ht="15" customHeight="1">
      <c r="A6" s="65"/>
    </row>
    <row r="7" spans="1:8" ht="15" customHeight="1">
      <c r="A7" s="65"/>
    </row>
    <row r="8" spans="1:8" ht="15" customHeight="1">
      <c r="A8" s="65"/>
    </row>
    <row r="9" spans="1:8" ht="15" customHeight="1">
      <c r="A9" s="65"/>
    </row>
    <row r="10" spans="1:8" ht="15" customHeight="1">
      <c r="A10" s="122" t="s">
        <v>107</v>
      </c>
      <c r="B10" s="122"/>
      <c r="C10" s="122"/>
      <c r="D10" s="122"/>
      <c r="E10" s="122"/>
      <c r="F10" s="122"/>
      <c r="G10" s="122"/>
      <c r="H10" s="122"/>
    </row>
    <row r="11" spans="1:8" ht="15" customHeight="1">
      <c r="A11" s="122" t="s">
        <v>108</v>
      </c>
      <c r="B11" s="122"/>
      <c r="C11" s="122"/>
      <c r="D11" s="122"/>
      <c r="E11" s="122"/>
      <c r="F11" s="122"/>
      <c r="G11" s="122"/>
      <c r="H11" s="122"/>
    </row>
    <row r="12" spans="1:8" ht="15" customHeight="1">
      <c r="A12" s="122" t="s">
        <v>109</v>
      </c>
      <c r="B12" s="122"/>
      <c r="C12" s="122"/>
      <c r="D12" s="122"/>
      <c r="E12" s="122"/>
      <c r="F12" s="122"/>
      <c r="G12" s="122"/>
      <c r="H12" s="122"/>
    </row>
    <row r="13" spans="1:8" ht="15" customHeight="1">
      <c r="A13" s="122" t="s">
        <v>110</v>
      </c>
      <c r="B13" s="122"/>
      <c r="C13" s="122"/>
      <c r="D13" s="122"/>
      <c r="E13" s="122"/>
      <c r="F13" s="122"/>
      <c r="G13" s="122"/>
      <c r="H13" s="122"/>
    </row>
    <row r="14" spans="1:8" ht="15" customHeight="1">
      <c r="A14" s="122" t="s">
        <v>115</v>
      </c>
      <c r="B14" s="122"/>
      <c r="C14" s="122"/>
      <c r="D14" s="122"/>
      <c r="E14" s="122"/>
      <c r="F14" s="122"/>
      <c r="G14" s="122"/>
      <c r="H14" s="122"/>
    </row>
    <row r="15" spans="1:8" ht="15" customHeight="1">
      <c r="A15" s="66"/>
      <c r="B15" s="66"/>
      <c r="C15" s="66"/>
      <c r="D15" s="66"/>
      <c r="E15" s="66"/>
      <c r="F15" s="66"/>
      <c r="G15" s="66"/>
      <c r="H15" s="66"/>
    </row>
    <row r="16" spans="1:8" ht="15" customHeight="1">
      <c r="A16" s="118" t="s">
        <v>111</v>
      </c>
      <c r="B16" s="118"/>
      <c r="C16" s="118"/>
      <c r="D16" s="118"/>
      <c r="E16" s="118"/>
      <c r="F16" s="118"/>
      <c r="G16" s="118"/>
      <c r="H16" s="118"/>
    </row>
    <row r="17" spans="1:8" ht="15" customHeight="1">
      <c r="A17" s="118"/>
      <c r="B17" s="118"/>
      <c r="C17" s="118"/>
      <c r="D17" s="118"/>
      <c r="E17" s="118"/>
      <c r="F17" s="118"/>
      <c r="G17" s="118"/>
      <c r="H17" s="118"/>
    </row>
    <row r="18" spans="1:8" ht="15" customHeight="1">
      <c r="A18" s="118"/>
      <c r="B18" s="118"/>
      <c r="C18" s="118"/>
      <c r="D18" s="118"/>
      <c r="E18" s="118"/>
      <c r="F18" s="118"/>
      <c r="G18" s="118"/>
      <c r="H18" s="118"/>
    </row>
    <row r="19" spans="1:8" ht="15" customHeight="1">
      <c r="A19" s="118"/>
      <c r="B19" s="118"/>
      <c r="C19" s="118"/>
      <c r="D19" s="118"/>
      <c r="E19" s="118"/>
      <c r="F19" s="118"/>
      <c r="G19" s="118"/>
      <c r="H19" s="118"/>
    </row>
    <row r="20" spans="1:8" ht="15" customHeight="1">
      <c r="A20" s="118"/>
      <c r="B20" s="118"/>
      <c r="C20" s="118"/>
      <c r="D20" s="118"/>
      <c r="E20" s="118"/>
      <c r="F20" s="118"/>
      <c r="G20" s="118"/>
      <c r="H20" s="118"/>
    </row>
    <row r="21" spans="1:8" ht="15" customHeight="1">
      <c r="A21" s="118"/>
      <c r="B21" s="118"/>
      <c r="C21" s="118"/>
      <c r="D21" s="118"/>
      <c r="E21" s="118"/>
      <c r="F21" s="118"/>
      <c r="G21" s="118"/>
      <c r="H21" s="118"/>
    </row>
    <row r="22" spans="1:8" ht="15" customHeight="1">
      <c r="A22" s="118"/>
      <c r="B22" s="118"/>
      <c r="C22" s="118"/>
      <c r="D22" s="118"/>
      <c r="E22" s="118"/>
      <c r="F22" s="118"/>
      <c r="G22" s="118"/>
      <c r="H22" s="118"/>
    </row>
    <row r="23" spans="1:8" ht="15" customHeight="1">
      <c r="A23" s="118"/>
      <c r="B23" s="118"/>
      <c r="C23" s="118"/>
      <c r="D23" s="118"/>
      <c r="E23" s="118"/>
      <c r="F23" s="118"/>
      <c r="G23" s="118"/>
      <c r="H23" s="118"/>
    </row>
    <row r="24" spans="1:8" ht="15" customHeight="1">
      <c r="A24" s="118"/>
      <c r="B24" s="118"/>
      <c r="C24" s="118"/>
      <c r="D24" s="118"/>
      <c r="E24" s="118"/>
      <c r="F24" s="118"/>
      <c r="G24" s="118"/>
      <c r="H24" s="118"/>
    </row>
    <row r="25" spans="1:8" ht="15" customHeight="1">
      <c r="A25" s="118"/>
      <c r="B25" s="118"/>
      <c r="C25" s="118"/>
      <c r="D25" s="118"/>
      <c r="E25" s="118"/>
      <c r="F25" s="118"/>
      <c r="G25" s="118"/>
      <c r="H25" s="118"/>
    </row>
    <row r="26" spans="1:8" ht="15" customHeight="1">
      <c r="A26" s="118"/>
      <c r="B26" s="118"/>
      <c r="C26" s="118"/>
      <c r="D26" s="118"/>
      <c r="E26" s="118"/>
      <c r="F26" s="118"/>
      <c r="G26" s="118"/>
      <c r="H26" s="118"/>
    </row>
    <row r="27" spans="1:8" ht="15" customHeight="1">
      <c r="A27" s="67"/>
      <c r="B27" s="67"/>
      <c r="C27" s="67"/>
      <c r="D27" s="67"/>
      <c r="E27" s="67"/>
      <c r="F27" s="67"/>
      <c r="G27" s="67"/>
      <c r="H27" s="67"/>
    </row>
    <row r="28" spans="1:8" ht="15" customHeight="1">
      <c r="A28" s="67"/>
      <c r="B28" s="67"/>
      <c r="C28" s="67"/>
      <c r="D28" s="67"/>
      <c r="E28" s="67"/>
      <c r="F28" s="67"/>
      <c r="G28" s="67"/>
      <c r="H28" s="67"/>
    </row>
    <row r="29" spans="1:8" ht="15" customHeight="1">
      <c r="A29" s="119" t="s">
        <v>112</v>
      </c>
      <c r="B29" s="119"/>
      <c r="C29" s="119"/>
      <c r="D29" s="119"/>
      <c r="E29" s="119"/>
      <c r="F29" s="119"/>
      <c r="G29" s="119"/>
      <c r="H29" s="119"/>
    </row>
    <row r="30" spans="1:8" ht="15" customHeight="1">
      <c r="A30" s="67"/>
    </row>
    <row r="31" spans="1:8" ht="15" customHeight="1">
      <c r="A31" s="67"/>
    </row>
    <row r="32" spans="1:8" ht="15" customHeight="1">
      <c r="A32" s="67"/>
    </row>
    <row r="33" spans="1:8" ht="15" customHeight="1">
      <c r="A33" s="67"/>
    </row>
    <row r="34" spans="1:8" ht="15" customHeight="1">
      <c r="A34" s="67"/>
    </row>
    <row r="35" spans="1:8" ht="15" customHeight="1">
      <c r="A35" s="67"/>
    </row>
    <row r="36" spans="1:8" ht="15" customHeight="1">
      <c r="A36" s="68"/>
    </row>
    <row r="37" spans="1:8" ht="15" customHeight="1">
      <c r="A37" s="67"/>
    </row>
    <row r="38" spans="1:8" ht="15" customHeight="1">
      <c r="A38" s="120" t="s">
        <v>113</v>
      </c>
      <c r="B38" s="120"/>
      <c r="C38" s="120"/>
      <c r="D38" s="120"/>
      <c r="E38" s="120"/>
      <c r="F38" s="120"/>
      <c r="G38" s="120"/>
      <c r="H38" s="120"/>
    </row>
    <row r="39" spans="1:8" ht="15" customHeight="1">
      <c r="A39" s="120"/>
      <c r="B39" s="120"/>
      <c r="C39" s="120"/>
      <c r="D39" s="120"/>
      <c r="E39" s="120"/>
      <c r="F39" s="120"/>
      <c r="G39" s="120"/>
      <c r="H39" s="120"/>
    </row>
    <row r="40" spans="1:8" ht="15" customHeight="1">
      <c r="A40" s="120" t="s">
        <v>114</v>
      </c>
      <c r="B40" s="120"/>
      <c r="C40" s="120"/>
      <c r="D40" s="120"/>
      <c r="E40" s="120"/>
      <c r="F40" s="120"/>
      <c r="G40" s="120"/>
      <c r="H40" s="120"/>
    </row>
    <row r="41" spans="1:8" ht="15" customHeight="1">
      <c r="A41" s="120"/>
      <c r="B41" s="120"/>
      <c r="C41" s="120"/>
      <c r="D41" s="120"/>
      <c r="E41" s="120"/>
      <c r="F41" s="120"/>
      <c r="G41" s="120"/>
      <c r="H41" s="120"/>
    </row>
    <row r="42" spans="1:8" ht="21.6">
      <c r="A42" s="69"/>
    </row>
    <row r="43" spans="1:8" ht="21.6">
      <c r="A43" s="69"/>
    </row>
    <row r="44" spans="1:8" ht="21.6">
      <c r="A44" s="70"/>
    </row>
    <row r="45" spans="1:8" ht="21.6">
      <c r="A45" s="70"/>
    </row>
  </sheetData>
  <mergeCells count="10">
    <mergeCell ref="A16:H26"/>
    <mergeCell ref="A29:H29"/>
    <mergeCell ref="A38:H39"/>
    <mergeCell ref="A40:H41"/>
    <mergeCell ref="A3:H5"/>
    <mergeCell ref="A10:H10"/>
    <mergeCell ref="A11:H11"/>
    <mergeCell ref="A12:H12"/>
    <mergeCell ref="A13:H13"/>
    <mergeCell ref="A14:H14"/>
  </mergeCells>
  <phoneticPr fontId="3" type="noConversion"/>
  <pageMargins left="0.94488188976377963" right="0.74803149606299213" top="0.98425196850393704" bottom="0.98425196850393704" header="0.51181102362204722" footer="0.51181102362204722"/>
  <pageSetup paperSize="9" orientation="portrait" r:id="rId1"/>
  <headerFooter>
    <oddHeader>&amp;C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I53"/>
  <sheetViews>
    <sheetView showGridLines="0" view="pageBreakPreview" topLeftCell="A40" zoomScaleNormal="100" zoomScaleSheetLayoutView="100" workbookViewId="0">
      <selection activeCell="B1" sqref="B1:Z2"/>
    </sheetView>
  </sheetViews>
  <sheetFormatPr defaultColWidth="9" defaultRowHeight="14.4"/>
  <cols>
    <col min="1" max="27" width="5.59765625" style="2" customWidth="1"/>
    <col min="28" max="28" width="10.59765625" style="2" customWidth="1"/>
    <col min="29" max="16384" width="9" style="2"/>
  </cols>
  <sheetData>
    <row r="1" spans="1:34" s="1" customFormat="1" ht="24.9" customHeight="1">
      <c r="A1" s="20"/>
      <c r="B1" s="139" t="s">
        <v>45</v>
      </c>
      <c r="C1" s="139"/>
      <c r="D1" s="139"/>
      <c r="E1" s="139"/>
      <c r="F1" s="139"/>
      <c r="G1" s="139"/>
      <c r="H1" s="139"/>
      <c r="I1" s="139"/>
      <c r="J1" s="139"/>
      <c r="K1" s="139"/>
      <c r="L1" s="139"/>
      <c r="M1" s="139"/>
      <c r="N1" s="139"/>
      <c r="O1" s="139"/>
      <c r="P1" s="139"/>
      <c r="Q1" s="139"/>
      <c r="R1" s="139"/>
      <c r="S1" s="139"/>
      <c r="T1" s="139"/>
      <c r="U1" s="139"/>
      <c r="V1" s="139"/>
      <c r="W1" s="139"/>
      <c r="X1" s="139"/>
      <c r="Y1" s="139"/>
      <c r="Z1" s="139"/>
      <c r="AA1" s="21"/>
    </row>
    <row r="2" spans="1:34" s="1" customFormat="1" ht="24.9" customHeight="1">
      <c r="A2" s="22"/>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24"/>
    </row>
    <row r="3" spans="1:34" s="1" customFormat="1" ht="24.9" customHeight="1">
      <c r="A3" s="22"/>
      <c r="B3" s="23"/>
      <c r="C3" s="23"/>
      <c r="D3" s="23"/>
      <c r="E3" s="23"/>
      <c r="F3" s="23"/>
      <c r="G3" s="23"/>
      <c r="H3" s="23"/>
      <c r="I3" s="23"/>
      <c r="J3" s="23"/>
      <c r="K3" s="23"/>
      <c r="L3" s="23"/>
      <c r="M3" s="23"/>
      <c r="N3" s="23"/>
      <c r="O3" s="23"/>
      <c r="P3" s="23"/>
      <c r="Q3" s="23"/>
      <c r="R3" s="23"/>
      <c r="S3" s="23"/>
      <c r="T3" s="23"/>
      <c r="U3" s="23"/>
      <c r="V3" s="23"/>
      <c r="W3" s="23"/>
      <c r="X3" s="23"/>
      <c r="Y3" s="23"/>
      <c r="Z3" s="23"/>
      <c r="AA3" s="24"/>
    </row>
    <row r="4" spans="1:34" ht="24.9" customHeight="1">
      <c r="A4" s="25"/>
      <c r="B4" s="28" t="s">
        <v>1</v>
      </c>
      <c r="C4" s="26"/>
      <c r="D4" s="26"/>
      <c r="E4" s="26"/>
      <c r="F4" s="26"/>
      <c r="G4" s="26"/>
      <c r="H4" s="26"/>
      <c r="I4" s="26"/>
      <c r="J4" s="26"/>
      <c r="K4" s="26"/>
      <c r="L4" s="26"/>
      <c r="M4" s="26"/>
      <c r="N4" s="26"/>
      <c r="O4" s="26"/>
      <c r="P4" s="26"/>
      <c r="Q4" s="26"/>
      <c r="R4" s="26"/>
      <c r="S4" s="26"/>
      <c r="T4" s="26"/>
      <c r="U4" s="26"/>
      <c r="V4" s="26"/>
      <c r="W4" s="26"/>
      <c r="X4" s="26"/>
      <c r="Y4" s="26"/>
      <c r="Z4" s="26"/>
      <c r="AA4" s="27"/>
      <c r="AC4" s="143" t="s">
        <v>2</v>
      </c>
      <c r="AD4" s="144"/>
      <c r="AE4" s="144"/>
      <c r="AF4" s="144"/>
      <c r="AG4" s="144"/>
      <c r="AH4" s="144"/>
    </row>
    <row r="5" spans="1:34" ht="24.9"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7"/>
      <c r="AC5" s="143"/>
      <c r="AD5" s="144"/>
      <c r="AE5" s="144"/>
      <c r="AF5" s="144"/>
      <c r="AG5" s="144"/>
      <c r="AH5" s="144"/>
    </row>
    <row r="6" spans="1:34" ht="24.9" customHeight="1">
      <c r="A6" s="25"/>
      <c r="B6" s="28" t="s">
        <v>46</v>
      </c>
      <c r="C6" s="28"/>
      <c r="D6" s="28"/>
      <c r="E6" s="28"/>
      <c r="F6" s="28"/>
      <c r="G6" s="26"/>
      <c r="H6" s="26"/>
      <c r="I6" s="26"/>
      <c r="J6" s="26"/>
      <c r="K6" s="26"/>
      <c r="L6" s="26"/>
      <c r="M6" s="26"/>
      <c r="N6" s="26"/>
      <c r="O6" s="26"/>
      <c r="P6" s="26"/>
      <c r="Q6" s="26"/>
      <c r="R6" s="26"/>
      <c r="S6" s="26"/>
      <c r="T6" s="26"/>
      <c r="U6" s="26"/>
      <c r="V6" s="26"/>
      <c r="W6" s="26"/>
      <c r="X6" s="26"/>
      <c r="Y6" s="26"/>
      <c r="Z6" s="26"/>
      <c r="AA6" s="27"/>
      <c r="AC6" s="144"/>
      <c r="AD6" s="144"/>
      <c r="AE6" s="144"/>
      <c r="AF6" s="144"/>
      <c r="AG6" s="144"/>
      <c r="AH6" s="144"/>
    </row>
    <row r="7" spans="1:34" ht="24.9" customHeight="1">
      <c r="A7" s="25"/>
      <c r="B7" s="17" t="s">
        <v>47</v>
      </c>
      <c r="C7" s="17"/>
      <c r="D7" s="17"/>
      <c r="E7" s="17"/>
      <c r="F7" s="17"/>
      <c r="G7" s="5"/>
      <c r="H7" s="5"/>
      <c r="I7" s="5"/>
      <c r="J7" s="5"/>
      <c r="K7" s="5"/>
      <c r="L7" s="5"/>
      <c r="M7" s="5"/>
      <c r="N7" s="5"/>
      <c r="O7" s="5"/>
      <c r="P7" s="5"/>
      <c r="Q7" s="5"/>
      <c r="R7" s="5"/>
      <c r="S7" s="5"/>
      <c r="T7" s="5"/>
      <c r="U7" s="5"/>
      <c r="V7" s="5"/>
      <c r="W7" s="5"/>
      <c r="X7" s="5"/>
      <c r="Y7" s="5"/>
      <c r="Z7" s="5"/>
      <c r="AA7" s="29"/>
      <c r="AB7" s="3"/>
      <c r="AC7" s="144"/>
      <c r="AD7" s="144"/>
      <c r="AE7" s="144"/>
      <c r="AF7" s="144"/>
      <c r="AG7" s="144"/>
      <c r="AH7" s="144"/>
    </row>
    <row r="8" spans="1:34" ht="24.9" customHeight="1">
      <c r="A8" s="25"/>
      <c r="B8" s="7" t="s">
        <v>48</v>
      </c>
      <c r="C8" s="7"/>
      <c r="D8" s="7"/>
      <c r="E8" s="7"/>
      <c r="F8" s="7"/>
      <c r="G8" s="5"/>
      <c r="H8" s="5"/>
      <c r="I8" s="5"/>
      <c r="J8" s="5"/>
      <c r="K8" s="5"/>
      <c r="L8" s="5"/>
      <c r="M8" s="5"/>
      <c r="N8" s="5"/>
      <c r="O8" s="5"/>
      <c r="P8" s="5"/>
      <c r="Q8" s="5"/>
      <c r="R8" s="5"/>
      <c r="S8" s="5"/>
      <c r="T8" s="5"/>
      <c r="U8" s="5"/>
      <c r="V8" s="5"/>
      <c r="W8" s="5"/>
      <c r="X8" s="5"/>
      <c r="Y8" s="5"/>
      <c r="Z8" s="5"/>
      <c r="AA8" s="29"/>
      <c r="AB8" s="3"/>
      <c r="AC8" s="144"/>
      <c r="AD8" s="144"/>
      <c r="AE8" s="144"/>
      <c r="AF8" s="144"/>
      <c r="AG8" s="144"/>
      <c r="AH8" s="144"/>
    </row>
    <row r="9" spans="1:34" ht="24.9" customHeight="1">
      <c r="A9" s="25"/>
      <c r="B9" s="7" t="s">
        <v>49</v>
      </c>
      <c r="C9" s="7"/>
      <c r="D9" s="7"/>
      <c r="E9" s="7"/>
      <c r="F9" s="7"/>
      <c r="G9" s="5"/>
      <c r="H9" s="5"/>
      <c r="I9" s="5"/>
      <c r="J9" s="5"/>
      <c r="K9" s="5"/>
      <c r="L9" s="5"/>
      <c r="M9" s="5"/>
      <c r="N9" s="5"/>
      <c r="O9" s="5"/>
      <c r="P9" s="5"/>
      <c r="Q9" s="5"/>
      <c r="R9" s="5"/>
      <c r="S9" s="5"/>
      <c r="T9" s="5"/>
      <c r="U9" s="5"/>
      <c r="V9" s="5"/>
      <c r="W9" s="5"/>
      <c r="X9" s="5"/>
      <c r="Y9" s="5"/>
      <c r="Z9" s="5"/>
      <c r="AA9" s="29"/>
      <c r="AB9" s="3"/>
      <c r="AC9" s="144"/>
      <c r="AD9" s="144"/>
      <c r="AE9" s="144"/>
      <c r="AF9" s="144"/>
      <c r="AG9" s="144"/>
      <c r="AH9" s="144"/>
    </row>
    <row r="10" spans="1:34" ht="24.9" customHeight="1">
      <c r="A10" s="25"/>
      <c r="B10" s="7" t="s">
        <v>50</v>
      </c>
      <c r="C10" s="7"/>
      <c r="D10" s="7"/>
      <c r="E10" s="7"/>
      <c r="F10" s="7"/>
      <c r="G10" s="7"/>
      <c r="H10" s="7"/>
      <c r="I10" s="7"/>
      <c r="J10" s="7"/>
      <c r="K10" s="7"/>
      <c r="L10" s="7"/>
      <c r="M10" s="7"/>
      <c r="N10" s="7"/>
      <c r="O10" s="7"/>
      <c r="P10" s="7"/>
      <c r="Q10" s="7"/>
      <c r="R10" s="7"/>
      <c r="S10" s="7"/>
      <c r="T10" s="7"/>
      <c r="U10" s="7"/>
      <c r="V10" s="7"/>
      <c r="W10" s="7"/>
      <c r="X10" s="7"/>
      <c r="Y10" s="7"/>
      <c r="Z10" s="7"/>
      <c r="AA10" s="30"/>
      <c r="AB10" s="3"/>
      <c r="AC10" s="144"/>
      <c r="AD10" s="144"/>
      <c r="AE10" s="144"/>
      <c r="AF10" s="144"/>
      <c r="AG10" s="144"/>
      <c r="AH10" s="144"/>
    </row>
    <row r="11" spans="1:34" ht="24.9" customHeight="1">
      <c r="A11" s="25"/>
      <c r="B11" s="7" t="s">
        <v>56</v>
      </c>
      <c r="C11" s="7"/>
      <c r="D11" s="7"/>
      <c r="E11" s="7"/>
      <c r="F11" s="7"/>
      <c r="G11" s="7"/>
      <c r="H11" s="7"/>
      <c r="I11" s="7"/>
      <c r="J11" s="7"/>
      <c r="K11" s="7"/>
      <c r="L11" s="7"/>
      <c r="M11" s="7"/>
      <c r="N11" s="7"/>
      <c r="O11" s="7"/>
      <c r="P11" s="7"/>
      <c r="Q11" s="7"/>
      <c r="R11" s="7"/>
      <c r="S11" s="7"/>
      <c r="T11" s="7"/>
      <c r="U11" s="7"/>
      <c r="V11" s="7"/>
      <c r="W11" s="7"/>
      <c r="X11" s="7"/>
      <c r="Y11" s="7"/>
      <c r="Z11" s="7"/>
      <c r="AA11" s="30"/>
      <c r="AB11" s="3"/>
      <c r="AC11" s="144"/>
      <c r="AD11" s="144"/>
      <c r="AE11" s="144"/>
      <c r="AF11" s="144"/>
      <c r="AG11" s="144"/>
      <c r="AH11" s="144"/>
    </row>
    <row r="12" spans="1:34" ht="24.9" customHeight="1">
      <c r="A12" s="25"/>
      <c r="B12" s="7" t="s">
        <v>51</v>
      </c>
      <c r="C12" s="7"/>
      <c r="D12" s="7"/>
      <c r="E12" s="7"/>
      <c r="F12" s="7"/>
      <c r="G12" s="7"/>
      <c r="H12" s="7"/>
      <c r="I12" s="7"/>
      <c r="J12" s="7"/>
      <c r="K12" s="7"/>
      <c r="L12" s="7"/>
      <c r="M12" s="7"/>
      <c r="N12" s="7"/>
      <c r="O12" s="7"/>
      <c r="P12" s="7"/>
      <c r="Q12" s="7"/>
      <c r="R12" s="7"/>
      <c r="S12" s="7"/>
      <c r="T12" s="7"/>
      <c r="U12" s="7"/>
      <c r="V12" s="7"/>
      <c r="W12" s="7"/>
      <c r="X12" s="7"/>
      <c r="Y12" s="7"/>
      <c r="Z12" s="7"/>
      <c r="AA12" s="30"/>
      <c r="AB12" s="3"/>
      <c r="AC12" s="144"/>
      <c r="AD12" s="144"/>
      <c r="AE12" s="144"/>
      <c r="AF12" s="144"/>
      <c r="AG12" s="144"/>
      <c r="AH12" s="144"/>
    </row>
    <row r="13" spans="1:34" ht="24.9" customHeight="1">
      <c r="A13" s="25"/>
      <c r="B13" s="7" t="s">
        <v>52</v>
      </c>
      <c r="C13" s="7"/>
      <c r="D13" s="7"/>
      <c r="E13" s="7"/>
      <c r="F13" s="7"/>
      <c r="G13" s="7"/>
      <c r="H13" s="7"/>
      <c r="I13" s="7"/>
      <c r="J13" s="7"/>
      <c r="K13" s="7"/>
      <c r="L13" s="7"/>
      <c r="M13" s="7"/>
      <c r="N13" s="7"/>
      <c r="O13" s="7"/>
      <c r="P13" s="7"/>
      <c r="Q13" s="7"/>
      <c r="R13" s="7"/>
      <c r="S13" s="7"/>
      <c r="T13" s="7"/>
      <c r="U13" s="7"/>
      <c r="V13" s="7"/>
      <c r="W13" s="7"/>
      <c r="X13" s="7"/>
      <c r="Y13" s="7"/>
      <c r="Z13" s="7"/>
      <c r="AA13" s="30"/>
      <c r="AB13" s="3"/>
      <c r="AC13" s="144"/>
      <c r="AD13" s="144"/>
      <c r="AE13" s="144"/>
      <c r="AF13" s="144"/>
      <c r="AG13" s="144"/>
      <c r="AH13" s="144"/>
    </row>
    <row r="14" spans="1:34" ht="24.9" customHeight="1">
      <c r="A14" s="25"/>
      <c r="B14" s="7" t="s">
        <v>53</v>
      </c>
      <c r="C14" s="7"/>
      <c r="D14" s="7"/>
      <c r="E14" s="7"/>
      <c r="F14" s="7"/>
      <c r="G14" s="7"/>
      <c r="H14" s="7"/>
      <c r="I14" s="7"/>
      <c r="J14" s="7"/>
      <c r="K14" s="7"/>
      <c r="L14" s="7"/>
      <c r="M14" s="7"/>
      <c r="N14" s="7"/>
      <c r="O14" s="7"/>
      <c r="P14" s="7"/>
      <c r="Q14" s="7"/>
      <c r="R14" s="7"/>
      <c r="S14" s="7"/>
      <c r="T14" s="7"/>
      <c r="U14" s="7"/>
      <c r="V14" s="7"/>
      <c r="W14" s="7"/>
      <c r="X14" s="7"/>
      <c r="Y14" s="7"/>
      <c r="Z14" s="7"/>
      <c r="AA14" s="30"/>
      <c r="AB14" s="3"/>
      <c r="AC14" s="144"/>
      <c r="AD14" s="144"/>
      <c r="AE14" s="144"/>
      <c r="AF14" s="144"/>
      <c r="AG14" s="144"/>
      <c r="AH14" s="144"/>
    </row>
    <row r="15" spans="1:34" ht="24.9" customHeight="1">
      <c r="A15" s="25"/>
      <c r="B15" s="7" t="s">
        <v>54</v>
      </c>
      <c r="C15" s="7"/>
      <c r="D15" s="7"/>
      <c r="E15" s="7"/>
      <c r="F15" s="7"/>
      <c r="G15" s="7"/>
      <c r="H15" s="7"/>
      <c r="I15" s="7"/>
      <c r="J15" s="7"/>
      <c r="K15" s="7"/>
      <c r="L15" s="7"/>
      <c r="M15" s="7"/>
      <c r="N15" s="7"/>
      <c r="O15" s="7"/>
      <c r="P15" s="7"/>
      <c r="Q15" s="7"/>
      <c r="R15" s="7"/>
      <c r="S15" s="7"/>
      <c r="T15" s="7"/>
      <c r="U15" s="7"/>
      <c r="V15" s="7"/>
      <c r="W15" s="7"/>
      <c r="X15" s="7"/>
      <c r="Y15" s="7"/>
      <c r="Z15" s="7"/>
      <c r="AA15" s="30"/>
      <c r="AB15" s="3"/>
      <c r="AC15" s="144"/>
      <c r="AD15" s="144"/>
      <c r="AE15" s="144"/>
      <c r="AF15" s="144"/>
      <c r="AG15" s="144"/>
      <c r="AH15" s="144"/>
    </row>
    <row r="16" spans="1:34" ht="24.9" customHeight="1">
      <c r="A16" s="25"/>
      <c r="B16" s="7" t="s">
        <v>55</v>
      </c>
      <c r="C16" s="7"/>
      <c r="D16" s="7"/>
      <c r="E16" s="7"/>
      <c r="F16" s="7"/>
      <c r="G16" s="7"/>
      <c r="H16" s="7"/>
      <c r="I16" s="7"/>
      <c r="J16" s="7"/>
      <c r="K16" s="7"/>
      <c r="L16" s="7"/>
      <c r="M16" s="7"/>
      <c r="N16" s="7"/>
      <c r="O16" s="7"/>
      <c r="P16" s="7"/>
      <c r="Q16" s="7"/>
      <c r="R16" s="7"/>
      <c r="S16" s="7"/>
      <c r="T16" s="7"/>
      <c r="U16" s="7"/>
      <c r="V16" s="7"/>
      <c r="W16" s="7"/>
      <c r="X16" s="7"/>
      <c r="Y16" s="7"/>
      <c r="Z16" s="7"/>
      <c r="AA16" s="30"/>
      <c r="AB16" s="3"/>
      <c r="AC16" s="144"/>
      <c r="AD16" s="144"/>
      <c r="AE16" s="144"/>
      <c r="AF16" s="144"/>
      <c r="AG16" s="144"/>
      <c r="AH16" s="144"/>
    </row>
    <row r="17" spans="1:35" ht="24.9" customHeight="1">
      <c r="A17" s="25"/>
      <c r="B17" s="7" t="s">
        <v>57</v>
      </c>
      <c r="C17" s="7"/>
      <c r="D17" s="7"/>
      <c r="E17" s="7"/>
      <c r="F17" s="7"/>
      <c r="G17" s="7"/>
      <c r="H17" s="7"/>
      <c r="I17" s="7"/>
      <c r="J17" s="7"/>
      <c r="K17" s="7"/>
      <c r="L17" s="7"/>
      <c r="M17" s="7"/>
      <c r="N17" s="7"/>
      <c r="O17" s="7"/>
      <c r="P17" s="7"/>
      <c r="Q17" s="7"/>
      <c r="R17" s="7"/>
      <c r="S17" s="7"/>
      <c r="T17" s="7"/>
      <c r="U17" s="7"/>
      <c r="V17" s="7"/>
      <c r="W17" s="7"/>
      <c r="X17" s="7"/>
      <c r="Y17" s="7"/>
      <c r="Z17" s="7"/>
      <c r="AA17" s="30"/>
      <c r="AB17" s="3"/>
    </row>
    <row r="18" spans="1:35" ht="24.9" customHeight="1">
      <c r="A18" s="25"/>
      <c r="B18" s="7" t="s">
        <v>59</v>
      </c>
      <c r="C18" s="7"/>
      <c r="D18" s="7"/>
      <c r="E18" s="7"/>
      <c r="F18" s="7"/>
      <c r="G18" s="7"/>
      <c r="H18" s="7"/>
      <c r="I18" s="7"/>
      <c r="J18" s="7"/>
      <c r="K18" s="7"/>
      <c r="L18" s="7"/>
      <c r="M18" s="7"/>
      <c r="N18" s="7"/>
      <c r="O18" s="7"/>
      <c r="P18" s="7"/>
      <c r="Q18" s="7"/>
      <c r="R18" s="7"/>
      <c r="S18" s="7"/>
      <c r="T18" s="7"/>
      <c r="U18" s="7"/>
      <c r="V18" s="7"/>
      <c r="W18" s="7"/>
      <c r="X18" s="7"/>
      <c r="Y18" s="7"/>
      <c r="Z18" s="7"/>
      <c r="AA18" s="30"/>
      <c r="AB18" s="3"/>
    </row>
    <row r="19" spans="1:35" ht="24.9" customHeight="1">
      <c r="A19" s="25"/>
      <c r="B19" s="7" t="s">
        <v>58</v>
      </c>
      <c r="C19" s="7"/>
      <c r="D19" s="7"/>
      <c r="E19" s="7"/>
      <c r="F19" s="7"/>
      <c r="G19" s="7"/>
      <c r="H19" s="7"/>
      <c r="I19" s="7"/>
      <c r="J19" s="7"/>
      <c r="K19" s="7"/>
      <c r="L19" s="7"/>
      <c r="M19" s="7"/>
      <c r="N19" s="7"/>
      <c r="O19" s="7"/>
      <c r="P19" s="7"/>
      <c r="Q19" s="7"/>
      <c r="R19" s="7"/>
      <c r="S19" s="7"/>
      <c r="T19" s="7"/>
      <c r="U19" s="7"/>
      <c r="V19" s="7"/>
      <c r="W19" s="7"/>
      <c r="X19" s="7"/>
      <c r="Y19" s="7"/>
      <c r="Z19" s="7"/>
      <c r="AA19" s="30"/>
      <c r="AB19" s="3"/>
    </row>
    <row r="20" spans="1:35" ht="24.9" customHeight="1">
      <c r="A20" s="25"/>
      <c r="B20" s="7" t="s">
        <v>60</v>
      </c>
      <c r="C20" s="7"/>
      <c r="D20" s="7"/>
      <c r="E20" s="7"/>
      <c r="F20" s="7"/>
      <c r="G20" s="7"/>
      <c r="H20" s="7"/>
      <c r="I20" s="7"/>
      <c r="J20" s="7"/>
      <c r="K20" s="7"/>
      <c r="L20" s="7"/>
      <c r="M20" s="7"/>
      <c r="N20" s="7"/>
      <c r="O20" s="7"/>
      <c r="P20" s="7"/>
      <c r="Q20" s="7"/>
      <c r="R20" s="7"/>
      <c r="S20" s="7"/>
      <c r="T20" s="7"/>
      <c r="U20" s="7"/>
      <c r="V20" s="7"/>
      <c r="W20" s="7"/>
      <c r="X20" s="7"/>
      <c r="Y20" s="7"/>
      <c r="Z20" s="7"/>
      <c r="AA20" s="30"/>
      <c r="AB20" s="3"/>
    </row>
    <row r="21" spans="1:35" ht="24.9" customHeight="1">
      <c r="A21" s="25"/>
      <c r="B21" s="7" t="s">
        <v>61</v>
      </c>
      <c r="C21" s="7"/>
      <c r="D21" s="7"/>
      <c r="E21" s="7"/>
      <c r="F21" s="7"/>
      <c r="G21" s="7"/>
      <c r="H21" s="7"/>
      <c r="I21" s="7"/>
      <c r="J21" s="7"/>
      <c r="K21" s="7"/>
      <c r="L21" s="7"/>
      <c r="M21" s="7"/>
      <c r="N21" s="7"/>
      <c r="O21" s="7"/>
      <c r="P21" s="7"/>
      <c r="Q21" s="7"/>
      <c r="R21" s="7"/>
      <c r="S21" s="7"/>
      <c r="T21" s="7"/>
      <c r="U21" s="7"/>
      <c r="V21" s="7"/>
      <c r="W21" s="7"/>
      <c r="X21" s="7"/>
      <c r="Y21" s="7"/>
      <c r="Z21" s="7"/>
      <c r="AA21" s="30"/>
      <c r="AB21" s="3"/>
    </row>
    <row r="22" spans="1:35" ht="24.9" customHeight="1">
      <c r="A22" s="25"/>
      <c r="B22" s="7" t="s">
        <v>62</v>
      </c>
      <c r="C22" s="7"/>
      <c r="D22" s="7"/>
      <c r="E22" s="7"/>
      <c r="F22" s="7"/>
      <c r="G22" s="7"/>
      <c r="H22" s="7"/>
      <c r="I22" s="7"/>
      <c r="J22" s="7"/>
      <c r="K22" s="7"/>
      <c r="L22" s="7"/>
      <c r="M22" s="7"/>
      <c r="N22" s="7"/>
      <c r="O22" s="7"/>
      <c r="P22" s="7"/>
      <c r="Q22" s="7"/>
      <c r="R22" s="7"/>
      <c r="S22" s="7"/>
      <c r="T22" s="7"/>
      <c r="U22" s="7"/>
      <c r="V22" s="7"/>
      <c r="W22" s="7"/>
      <c r="X22" s="7"/>
      <c r="Y22" s="7"/>
      <c r="Z22" s="7"/>
      <c r="AA22" s="30"/>
      <c r="AB22" s="3"/>
    </row>
    <row r="23" spans="1:35" ht="24.9" customHeight="1">
      <c r="A23" s="25"/>
      <c r="B23" s="7" t="s">
        <v>63</v>
      </c>
      <c r="C23" s="7"/>
      <c r="D23" s="7"/>
      <c r="E23" s="7"/>
      <c r="F23" s="7"/>
      <c r="G23" s="7"/>
      <c r="H23" s="7"/>
      <c r="I23" s="7"/>
      <c r="J23" s="7"/>
      <c r="K23" s="7"/>
      <c r="L23" s="7"/>
      <c r="M23" s="7"/>
      <c r="N23" s="7"/>
      <c r="O23" s="7"/>
      <c r="P23" s="7"/>
      <c r="Q23" s="7"/>
      <c r="R23" s="7"/>
      <c r="S23" s="7"/>
      <c r="T23" s="7"/>
      <c r="U23" s="7"/>
      <c r="V23" s="7"/>
      <c r="W23" s="7"/>
      <c r="X23" s="7"/>
      <c r="Y23" s="7"/>
      <c r="Z23" s="7"/>
      <c r="AA23" s="30"/>
      <c r="AB23" s="3"/>
    </row>
    <row r="24" spans="1:35" ht="24.9" customHeight="1">
      <c r="A24" s="25"/>
      <c r="B24" s="12" t="s">
        <v>64</v>
      </c>
      <c r="C24" s="7"/>
      <c r="D24" s="7"/>
      <c r="E24" s="7"/>
      <c r="F24" s="7"/>
      <c r="G24" s="7"/>
      <c r="H24" s="7"/>
      <c r="I24" s="7"/>
      <c r="J24" s="7"/>
      <c r="K24" s="7"/>
      <c r="L24" s="7"/>
      <c r="M24" s="7"/>
      <c r="N24" s="7"/>
      <c r="O24" s="7"/>
      <c r="P24" s="7"/>
      <c r="Q24" s="7"/>
      <c r="R24" s="7"/>
      <c r="S24" s="7"/>
      <c r="T24" s="7"/>
      <c r="U24" s="7"/>
      <c r="V24" s="7"/>
      <c r="W24" s="7"/>
      <c r="X24" s="7"/>
      <c r="Y24" s="7"/>
      <c r="Z24" s="7"/>
      <c r="AA24" s="30"/>
      <c r="AB24" s="3"/>
    </row>
    <row r="25" spans="1:35" ht="24.9" customHeight="1">
      <c r="A25" s="25"/>
      <c r="B25" s="7"/>
      <c r="C25" s="7"/>
      <c r="D25" s="7"/>
      <c r="E25" s="7"/>
      <c r="F25" s="7"/>
      <c r="G25" s="7"/>
      <c r="H25" s="7"/>
      <c r="I25" s="7"/>
      <c r="J25" s="7"/>
      <c r="K25" s="7"/>
      <c r="L25" s="7"/>
      <c r="M25" s="7"/>
      <c r="N25" s="7"/>
      <c r="O25" s="7"/>
      <c r="P25" s="7"/>
      <c r="Q25" s="7"/>
      <c r="R25" s="7"/>
      <c r="S25" s="7"/>
      <c r="T25" s="7"/>
      <c r="U25" s="7"/>
      <c r="V25" s="7"/>
      <c r="W25" s="7"/>
      <c r="X25" s="7"/>
      <c r="Y25" s="7"/>
      <c r="Z25" s="7"/>
      <c r="AA25" s="30"/>
      <c r="AB25" s="3"/>
    </row>
    <row r="26" spans="1:35" ht="24.9" customHeight="1" thickBot="1">
      <c r="A26" s="25"/>
      <c r="B26" s="28" t="s">
        <v>65</v>
      </c>
      <c r="C26" s="28"/>
      <c r="D26" s="28"/>
      <c r="E26" s="28"/>
      <c r="F26" s="28"/>
      <c r="G26" s="26"/>
      <c r="H26" s="26"/>
      <c r="I26" s="26"/>
      <c r="J26" s="26"/>
      <c r="K26" s="26"/>
      <c r="L26" s="26"/>
      <c r="M26" s="26"/>
      <c r="N26" s="26"/>
      <c r="O26" s="26"/>
      <c r="P26" s="26"/>
      <c r="Q26" s="26"/>
      <c r="R26" s="26"/>
      <c r="S26" s="26"/>
      <c r="T26" s="26"/>
      <c r="U26" s="26"/>
      <c r="V26" s="26"/>
      <c r="W26" s="26"/>
      <c r="X26" s="26"/>
      <c r="Y26" s="26"/>
      <c r="Z26" s="26"/>
      <c r="AA26" s="27"/>
    </row>
    <row r="27" spans="1:35" ht="24.9" customHeight="1">
      <c r="A27" s="25"/>
      <c r="B27" s="26"/>
      <c r="C27" s="145" t="s">
        <v>22</v>
      </c>
      <c r="D27" s="146"/>
      <c r="E27" s="146"/>
      <c r="F27" s="146"/>
      <c r="G27" s="146" t="s">
        <v>149</v>
      </c>
      <c r="H27" s="146"/>
      <c r="I27" s="146"/>
      <c r="J27" s="146"/>
      <c r="K27" s="149" t="s">
        <v>147</v>
      </c>
      <c r="L27" s="150"/>
      <c r="M27" s="150"/>
      <c r="N27" s="150"/>
      <c r="O27" s="150"/>
      <c r="P27" s="150"/>
      <c r="Q27" s="150"/>
      <c r="R27" s="151"/>
      <c r="S27" s="152" t="s">
        <v>148</v>
      </c>
      <c r="T27" s="152"/>
      <c r="U27" s="152"/>
      <c r="V27" s="153"/>
      <c r="W27" s="156" t="s">
        <v>150</v>
      </c>
      <c r="X27" s="156"/>
      <c r="Y27" s="156"/>
      <c r="Z27" s="157"/>
      <c r="AA27" s="31"/>
    </row>
    <row r="28" spans="1:35" ht="24.9" customHeight="1">
      <c r="A28" s="25"/>
      <c r="B28" s="26"/>
      <c r="C28" s="147"/>
      <c r="D28" s="148"/>
      <c r="E28" s="148"/>
      <c r="F28" s="148"/>
      <c r="G28" s="148"/>
      <c r="H28" s="148"/>
      <c r="I28" s="148"/>
      <c r="J28" s="148"/>
      <c r="K28" s="160" t="s">
        <v>23</v>
      </c>
      <c r="L28" s="161"/>
      <c r="M28" s="161"/>
      <c r="N28" s="162"/>
      <c r="O28" s="160" t="s">
        <v>24</v>
      </c>
      <c r="P28" s="161"/>
      <c r="Q28" s="161"/>
      <c r="R28" s="162"/>
      <c r="S28" s="154"/>
      <c r="T28" s="154"/>
      <c r="U28" s="154"/>
      <c r="V28" s="155"/>
      <c r="W28" s="158"/>
      <c r="X28" s="158"/>
      <c r="Y28" s="158"/>
      <c r="Z28" s="159"/>
      <c r="AA28" s="31"/>
    </row>
    <row r="29" spans="1:35" ht="24.9" customHeight="1" thickBot="1">
      <c r="A29" s="25"/>
      <c r="B29" s="26"/>
      <c r="C29" s="163" t="s">
        <v>66</v>
      </c>
      <c r="D29" s="164"/>
      <c r="E29" s="164"/>
      <c r="F29" s="164"/>
      <c r="G29" s="141">
        <v>2.93E-2</v>
      </c>
      <c r="H29" s="141"/>
      <c r="I29" s="141"/>
      <c r="J29" s="141"/>
      <c r="K29" s="165">
        <v>1.8599999999999998E-2</v>
      </c>
      <c r="L29" s="166"/>
      <c r="M29" s="166"/>
      <c r="N29" s="167"/>
      <c r="O29" s="133">
        <v>5349000</v>
      </c>
      <c r="P29" s="134"/>
      <c r="Q29" s="134"/>
      <c r="R29" s="138"/>
      <c r="S29" s="165">
        <v>1.9699999999999999E-2</v>
      </c>
      <c r="T29" s="166"/>
      <c r="U29" s="166"/>
      <c r="V29" s="167"/>
      <c r="W29" s="141">
        <v>2.1499999999999998E-2</v>
      </c>
      <c r="X29" s="141"/>
      <c r="Y29" s="141"/>
      <c r="Z29" s="142"/>
      <c r="AA29" s="32"/>
    </row>
    <row r="30" spans="1:35" ht="24.9" customHeight="1">
      <c r="A30" s="25"/>
      <c r="B30" s="5"/>
      <c r="C30" s="5"/>
      <c r="D30" s="5"/>
      <c r="E30" s="5"/>
      <c r="F30" s="5"/>
      <c r="G30" s="5"/>
      <c r="H30" s="5"/>
      <c r="I30" s="5"/>
      <c r="J30" s="5"/>
      <c r="K30" s="5"/>
      <c r="L30" s="5"/>
      <c r="M30" s="5"/>
      <c r="N30" s="5"/>
      <c r="O30" s="5"/>
      <c r="P30" s="5"/>
      <c r="Q30" s="5"/>
      <c r="R30" s="5"/>
      <c r="S30" s="5"/>
      <c r="T30" s="5"/>
      <c r="U30" s="5"/>
      <c r="V30" s="5"/>
      <c r="W30" s="5"/>
      <c r="X30" s="5"/>
      <c r="Y30" s="5"/>
      <c r="Z30" s="5"/>
      <c r="AA30" s="29"/>
      <c r="AD30" s="5"/>
      <c r="AE30" s="5"/>
      <c r="AF30" s="5"/>
      <c r="AG30" s="5"/>
      <c r="AH30" s="5"/>
      <c r="AI30" s="5"/>
    </row>
    <row r="31" spans="1:35" ht="24.9" customHeight="1" thickBot="1">
      <c r="A31" s="25"/>
      <c r="B31" s="6" t="s">
        <v>26</v>
      </c>
      <c r="C31" s="6"/>
      <c r="D31" s="6"/>
      <c r="E31" s="6"/>
      <c r="F31" s="6"/>
      <c r="G31" s="7"/>
      <c r="H31" s="7"/>
      <c r="I31" s="7"/>
      <c r="J31" s="7"/>
      <c r="K31" s="7"/>
      <c r="L31" s="7"/>
      <c r="M31" s="7"/>
      <c r="N31" s="7"/>
      <c r="O31" s="7"/>
      <c r="P31" s="7"/>
      <c r="Q31" s="7"/>
      <c r="R31" s="7"/>
      <c r="S31" s="7"/>
      <c r="T31" s="7"/>
      <c r="U31" s="7"/>
      <c r="V31" s="7"/>
      <c r="W31" s="7"/>
      <c r="X31" s="7"/>
      <c r="Y31" s="7"/>
      <c r="Z31" s="7"/>
      <c r="AA31" s="30"/>
      <c r="AD31" s="5"/>
      <c r="AE31" s="5"/>
      <c r="AF31" s="5"/>
      <c r="AG31" s="5"/>
      <c r="AH31" s="5"/>
      <c r="AI31" s="5"/>
    </row>
    <row r="32" spans="1:35" ht="24.9" customHeight="1">
      <c r="A32" s="25"/>
      <c r="B32" s="17" t="s">
        <v>137</v>
      </c>
      <c r="C32" s="17"/>
      <c r="D32" s="17"/>
      <c r="E32" s="17"/>
      <c r="F32" s="17"/>
      <c r="G32" s="7"/>
      <c r="H32" s="7"/>
      <c r="I32" s="7"/>
      <c r="J32" s="7"/>
      <c r="K32" s="7"/>
      <c r="L32" s="7"/>
      <c r="M32" s="7"/>
      <c r="N32" s="7"/>
      <c r="O32" s="7"/>
      <c r="P32" s="7"/>
      <c r="Q32" s="7"/>
      <c r="R32" s="8" t="s">
        <v>44</v>
      </c>
      <c r="S32" s="9"/>
      <c r="T32" s="9"/>
      <c r="U32" s="9"/>
      <c r="V32" s="9"/>
      <c r="W32" s="9"/>
      <c r="X32" s="9"/>
      <c r="Y32" s="9"/>
      <c r="Z32" s="10"/>
      <c r="AA32" s="30"/>
      <c r="AB32" s="18" t="s">
        <v>145</v>
      </c>
      <c r="AD32" s="5"/>
      <c r="AE32" s="5"/>
      <c r="AF32" s="5"/>
      <c r="AG32" s="5"/>
      <c r="AH32" s="5"/>
      <c r="AI32" s="5"/>
    </row>
    <row r="33" spans="1:35" ht="24.9" customHeight="1">
      <c r="A33" s="25"/>
      <c r="B33" s="33" t="s">
        <v>27</v>
      </c>
      <c r="C33" s="17"/>
      <c r="D33" s="17"/>
      <c r="E33" s="17"/>
      <c r="F33" s="17"/>
      <c r="G33" s="7"/>
      <c r="H33" s="7"/>
      <c r="I33" s="7"/>
      <c r="J33" s="7"/>
      <c r="K33" s="7"/>
      <c r="L33" s="7"/>
      <c r="M33" s="7"/>
      <c r="N33" s="7"/>
      <c r="O33" s="7"/>
      <c r="P33" s="7"/>
      <c r="Q33" s="7"/>
      <c r="R33" s="11" t="s">
        <v>28</v>
      </c>
      <c r="S33" s="12"/>
      <c r="T33" s="12"/>
      <c r="U33" s="12"/>
      <c r="V33" s="12"/>
      <c r="W33" s="12"/>
      <c r="X33" s="12"/>
      <c r="Y33" s="12"/>
      <c r="Z33" s="13"/>
      <c r="AA33" s="30"/>
      <c r="AB33" s="18" t="s">
        <v>146</v>
      </c>
      <c r="AD33" s="5"/>
      <c r="AE33" s="5"/>
      <c r="AF33" s="5"/>
      <c r="AG33" s="5"/>
      <c r="AH33" s="5"/>
      <c r="AI33" s="5"/>
    </row>
    <row r="34" spans="1:35" ht="24.9" customHeight="1" thickBot="1">
      <c r="A34" s="25"/>
      <c r="B34" s="34" t="s">
        <v>139</v>
      </c>
      <c r="C34" s="7"/>
      <c r="D34" s="7"/>
      <c r="E34" s="7"/>
      <c r="F34" s="7"/>
      <c r="G34" s="7"/>
      <c r="H34" s="7"/>
      <c r="I34" s="7"/>
      <c r="J34" s="7"/>
      <c r="K34" s="7"/>
      <c r="L34" s="7"/>
      <c r="M34" s="7"/>
      <c r="N34" s="7"/>
      <c r="O34" s="7"/>
      <c r="P34" s="7"/>
      <c r="Q34" s="7"/>
      <c r="R34" s="14" t="s">
        <v>29</v>
      </c>
      <c r="S34" s="15"/>
      <c r="T34" s="15"/>
      <c r="U34" s="15"/>
      <c r="V34" s="15"/>
      <c r="W34" s="15"/>
      <c r="X34" s="15"/>
      <c r="Y34" s="15"/>
      <c r="Z34" s="16"/>
      <c r="AA34" s="30"/>
      <c r="AD34" s="5"/>
      <c r="AE34" s="5"/>
      <c r="AF34" s="5"/>
      <c r="AG34" s="5"/>
      <c r="AH34" s="5"/>
      <c r="AI34" s="5"/>
    </row>
    <row r="35" spans="1:35" ht="24.9" customHeight="1">
      <c r="A35" s="25"/>
      <c r="B35" s="34" t="s">
        <v>140</v>
      </c>
      <c r="C35" s="7"/>
      <c r="D35" s="7"/>
      <c r="E35" s="7"/>
      <c r="F35" s="7"/>
      <c r="G35" s="7"/>
      <c r="H35" s="7"/>
      <c r="I35" s="7"/>
      <c r="J35" s="7"/>
      <c r="K35" s="7"/>
      <c r="L35" s="7"/>
      <c r="M35" s="7"/>
      <c r="N35" s="7"/>
      <c r="O35" s="7"/>
      <c r="P35" s="7"/>
      <c r="Q35" s="7"/>
      <c r="R35" s="7"/>
      <c r="S35" s="7"/>
      <c r="T35" s="7"/>
      <c r="U35" s="7"/>
      <c r="V35" s="7"/>
      <c r="W35" s="7"/>
      <c r="X35" s="7"/>
      <c r="Y35" s="7"/>
      <c r="Z35" s="7"/>
      <c r="AA35" s="30"/>
      <c r="AD35" s="5"/>
      <c r="AE35" s="5"/>
      <c r="AF35" s="5"/>
      <c r="AG35" s="5"/>
      <c r="AH35" s="5"/>
      <c r="AI35" s="5"/>
    </row>
    <row r="36" spans="1:35" ht="24.9" customHeight="1">
      <c r="A36" s="25"/>
      <c r="B36" s="33" t="s">
        <v>30</v>
      </c>
      <c r="C36" s="17"/>
      <c r="D36" s="17"/>
      <c r="E36" s="17"/>
      <c r="F36" s="17"/>
      <c r="G36" s="7"/>
      <c r="H36" s="7"/>
      <c r="I36" s="7"/>
      <c r="J36" s="7"/>
      <c r="K36" s="7"/>
      <c r="L36" s="7"/>
      <c r="M36" s="7"/>
      <c r="N36" s="7"/>
      <c r="O36" s="7"/>
      <c r="P36" s="7"/>
      <c r="Q36" s="7"/>
      <c r="R36" s="7"/>
      <c r="S36" s="7"/>
      <c r="T36" s="7"/>
      <c r="U36" s="7"/>
      <c r="V36" s="7"/>
      <c r="W36" s="7"/>
      <c r="X36" s="7"/>
      <c r="Y36" s="7"/>
      <c r="Z36" s="7"/>
      <c r="AA36" s="30"/>
      <c r="AD36" s="5"/>
      <c r="AE36" s="5"/>
      <c r="AF36" s="5"/>
      <c r="AG36" s="5"/>
      <c r="AH36" s="5"/>
      <c r="AI36" s="5"/>
    </row>
    <row r="37" spans="1:35" ht="24.9" customHeight="1">
      <c r="A37" s="25"/>
      <c r="B37" s="34" t="s">
        <v>141</v>
      </c>
      <c r="C37" s="7"/>
      <c r="D37" s="7"/>
      <c r="E37" s="7"/>
      <c r="F37" s="7"/>
      <c r="G37" s="7"/>
      <c r="H37" s="7"/>
      <c r="I37" s="7"/>
      <c r="J37" s="7"/>
      <c r="K37" s="7"/>
      <c r="L37" s="7"/>
      <c r="M37" s="7"/>
      <c r="N37" s="7"/>
      <c r="O37" s="7"/>
      <c r="P37" s="7"/>
      <c r="Q37" s="7"/>
      <c r="R37" s="7"/>
      <c r="S37" s="7"/>
      <c r="T37" s="7"/>
      <c r="U37" s="7"/>
      <c r="V37" s="7"/>
      <c r="W37" s="7"/>
      <c r="X37" s="7"/>
      <c r="Y37" s="7"/>
      <c r="Z37" s="7"/>
      <c r="AA37" s="30"/>
      <c r="AD37" s="5"/>
      <c r="AE37" s="5"/>
      <c r="AF37" s="5"/>
      <c r="AG37" s="5"/>
      <c r="AH37" s="5"/>
      <c r="AI37" s="5"/>
    </row>
    <row r="38" spans="1:35" ht="24.9" customHeight="1">
      <c r="A38" s="25"/>
      <c r="B38" s="7" t="s">
        <v>142</v>
      </c>
      <c r="C38" s="7"/>
      <c r="D38" s="7"/>
      <c r="E38" s="7"/>
      <c r="F38" s="7"/>
      <c r="G38" s="7"/>
      <c r="H38" s="7"/>
      <c r="I38" s="7"/>
      <c r="J38" s="7"/>
      <c r="K38" s="7"/>
      <c r="L38" s="7"/>
      <c r="M38" s="7"/>
      <c r="N38" s="7"/>
      <c r="O38" s="7"/>
      <c r="P38" s="7"/>
      <c r="Q38" s="7"/>
      <c r="R38" s="7"/>
      <c r="S38" s="7"/>
      <c r="T38" s="7"/>
      <c r="U38" s="7"/>
      <c r="V38" s="7"/>
      <c r="W38" s="7"/>
      <c r="X38" s="7"/>
      <c r="Y38" s="7"/>
      <c r="Z38" s="7"/>
      <c r="AA38" s="30"/>
      <c r="AD38" s="5"/>
      <c r="AE38" s="5"/>
      <c r="AF38" s="5"/>
      <c r="AG38" s="5"/>
      <c r="AH38" s="5"/>
      <c r="AI38" s="5"/>
    </row>
    <row r="39" spans="1:35" ht="24.9" customHeight="1">
      <c r="A39" s="25"/>
      <c r="B39" s="17" t="s">
        <v>31</v>
      </c>
      <c r="C39" s="17"/>
      <c r="D39" s="17"/>
      <c r="E39" s="17"/>
      <c r="F39" s="17"/>
      <c r="G39" s="7"/>
      <c r="H39" s="7"/>
      <c r="I39" s="7"/>
      <c r="J39" s="7"/>
      <c r="K39" s="7"/>
      <c r="L39" s="7"/>
      <c r="M39" s="7"/>
      <c r="N39" s="7"/>
      <c r="O39" s="7"/>
      <c r="P39" s="7"/>
      <c r="Q39" s="7"/>
      <c r="R39" s="7"/>
      <c r="S39" s="7"/>
      <c r="T39" s="7"/>
      <c r="U39" s="7"/>
      <c r="V39" s="7"/>
      <c r="W39" s="7"/>
      <c r="X39" s="7"/>
      <c r="Y39" s="7"/>
      <c r="Z39" s="7"/>
      <c r="AA39" s="30"/>
      <c r="AD39" s="5"/>
      <c r="AE39" s="5"/>
      <c r="AF39" s="5"/>
      <c r="AG39" s="5"/>
      <c r="AH39" s="5"/>
      <c r="AI39" s="5"/>
    </row>
    <row r="40" spans="1:35" ht="24.9" customHeight="1">
      <c r="A40" s="25"/>
      <c r="B40" s="7" t="s">
        <v>154</v>
      </c>
      <c r="C40" s="7"/>
      <c r="D40" s="7"/>
      <c r="E40" s="7"/>
      <c r="F40" s="7"/>
      <c r="G40" s="7"/>
      <c r="H40" s="7"/>
      <c r="I40" s="7"/>
      <c r="J40" s="7"/>
      <c r="K40" s="7"/>
      <c r="L40" s="7"/>
      <c r="M40" s="7"/>
      <c r="N40" s="7"/>
      <c r="O40" s="7"/>
      <c r="P40" s="7"/>
      <c r="Q40" s="7"/>
      <c r="R40" s="7"/>
      <c r="S40" s="7"/>
      <c r="T40" s="7"/>
      <c r="U40" s="7"/>
      <c r="V40" s="7"/>
      <c r="W40" s="7"/>
      <c r="X40" s="7"/>
      <c r="Y40" s="7"/>
      <c r="Z40" s="7"/>
      <c r="AA40" s="30"/>
      <c r="AD40" s="5"/>
      <c r="AE40" s="5"/>
      <c r="AF40" s="5"/>
      <c r="AG40" s="5"/>
      <c r="AH40" s="5"/>
      <c r="AI40" s="5"/>
    </row>
    <row r="41" spans="1:35" ht="24.9" customHeight="1">
      <c r="A41" s="25"/>
      <c r="B41" s="7" t="s">
        <v>138</v>
      </c>
      <c r="C41" s="7"/>
      <c r="D41" s="7"/>
      <c r="E41" s="7"/>
      <c r="F41" s="7"/>
      <c r="G41" s="7"/>
      <c r="H41" s="7"/>
      <c r="I41" s="7"/>
      <c r="J41" s="7"/>
      <c r="K41" s="7"/>
      <c r="L41" s="7"/>
      <c r="M41" s="7"/>
      <c r="N41" s="7"/>
      <c r="O41" s="7"/>
      <c r="P41" s="7"/>
      <c r="Q41" s="7"/>
      <c r="R41" s="7"/>
      <c r="S41" s="7"/>
      <c r="T41" s="7"/>
      <c r="U41" s="7"/>
      <c r="V41" s="7"/>
      <c r="W41" s="7"/>
      <c r="X41" s="7"/>
      <c r="Y41" s="7"/>
      <c r="Z41" s="7"/>
      <c r="AA41" s="30"/>
      <c r="AD41" s="5"/>
      <c r="AE41" s="5"/>
      <c r="AF41" s="5"/>
      <c r="AG41" s="5"/>
      <c r="AH41" s="5"/>
      <c r="AI41" s="5"/>
    </row>
    <row r="42" spans="1:35" ht="24.9" customHeight="1">
      <c r="A42" s="2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6"/>
      <c r="AB42" s="4"/>
    </row>
    <row r="43" spans="1:35" ht="24.9" customHeight="1">
      <c r="A43" s="25"/>
      <c r="B43" s="37" t="s">
        <v>32</v>
      </c>
      <c r="C43" s="28"/>
      <c r="D43" s="28"/>
      <c r="E43" s="28"/>
      <c r="F43" s="28"/>
      <c r="G43" s="26"/>
      <c r="H43" s="26"/>
      <c r="I43" s="26"/>
      <c r="J43" s="26"/>
      <c r="K43" s="26"/>
      <c r="L43" s="26"/>
      <c r="M43" s="26"/>
      <c r="N43" s="26"/>
      <c r="O43" s="26"/>
      <c r="P43" s="26"/>
      <c r="Q43" s="26"/>
      <c r="R43" s="26"/>
      <c r="S43" s="26"/>
      <c r="T43" s="26"/>
      <c r="U43" s="26"/>
      <c r="V43" s="26"/>
      <c r="W43" s="26"/>
      <c r="X43" s="26"/>
      <c r="Y43" s="26"/>
      <c r="Z43" s="26"/>
      <c r="AA43" s="27"/>
      <c r="AB43" s="18" t="s">
        <v>33</v>
      </c>
    </row>
    <row r="44" spans="1:35" ht="24.9" customHeight="1" thickBot="1">
      <c r="A44" s="25"/>
      <c r="B44" s="26" t="s">
        <v>34</v>
      </c>
      <c r="C44" s="26"/>
      <c r="D44" s="26"/>
      <c r="E44" s="26"/>
      <c r="F44" s="26"/>
      <c r="G44" s="26"/>
      <c r="H44" s="26"/>
      <c r="I44" s="26"/>
      <c r="J44" s="26"/>
      <c r="K44" s="26"/>
      <c r="L44" s="26"/>
      <c r="M44" s="26"/>
      <c r="N44" s="26"/>
      <c r="O44" s="26"/>
      <c r="P44" s="26"/>
      <c r="Q44" s="26"/>
      <c r="R44" s="26"/>
      <c r="S44" s="26"/>
      <c r="T44" s="26"/>
      <c r="U44" s="26"/>
      <c r="V44" s="26"/>
      <c r="W44" s="26"/>
      <c r="X44" s="26"/>
      <c r="Y44" s="26"/>
      <c r="Z44" s="26"/>
      <c r="AA44" s="38"/>
    </row>
    <row r="45" spans="1:35" ht="24.9" customHeight="1">
      <c r="A45" s="25"/>
      <c r="B45" s="26"/>
      <c r="C45" s="125" t="s">
        <v>35</v>
      </c>
      <c r="D45" s="126"/>
      <c r="E45" s="126"/>
      <c r="F45" s="126"/>
      <c r="G45" s="126" t="s">
        <v>36</v>
      </c>
      <c r="H45" s="126"/>
      <c r="I45" s="126"/>
      <c r="J45" s="126"/>
      <c r="K45" s="126" t="s">
        <v>37</v>
      </c>
      <c r="L45" s="126"/>
      <c r="M45" s="126"/>
      <c r="N45" s="126"/>
      <c r="O45" s="136" t="s">
        <v>38</v>
      </c>
      <c r="P45" s="136"/>
      <c r="Q45" s="136"/>
      <c r="R45" s="136"/>
      <c r="S45" s="127" t="s">
        <v>39</v>
      </c>
      <c r="T45" s="127"/>
      <c r="U45" s="127"/>
      <c r="V45" s="127"/>
      <c r="W45" s="128" t="s">
        <v>40</v>
      </c>
      <c r="X45" s="128"/>
      <c r="Y45" s="128"/>
      <c r="Z45" s="129"/>
      <c r="AA45" s="38"/>
    </row>
    <row r="46" spans="1:35" ht="24.9" customHeight="1" thickBot="1">
      <c r="A46" s="25"/>
      <c r="B46" s="26"/>
      <c r="C46" s="137"/>
      <c r="D46" s="134"/>
      <c r="E46" s="134"/>
      <c r="F46" s="138"/>
      <c r="G46" s="133"/>
      <c r="H46" s="134"/>
      <c r="I46" s="134"/>
      <c r="J46" s="138"/>
      <c r="K46" s="133"/>
      <c r="L46" s="134"/>
      <c r="M46" s="134"/>
      <c r="N46" s="138"/>
      <c r="O46" s="133"/>
      <c r="P46" s="134"/>
      <c r="Q46" s="134"/>
      <c r="R46" s="138"/>
      <c r="S46" s="133">
        <f>G46+K46-O46</f>
        <v>0</v>
      </c>
      <c r="T46" s="134"/>
      <c r="U46" s="134"/>
      <c r="V46" s="138"/>
      <c r="W46" s="133">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34"/>
      <c r="Y46" s="134"/>
      <c r="Z46" s="135"/>
      <c r="AA46" s="38"/>
    </row>
    <row r="47" spans="1:35" ht="24.9" customHeight="1" thickBot="1">
      <c r="A47" s="25"/>
      <c r="B47" s="39" t="s">
        <v>41</v>
      </c>
      <c r="C47" s="39"/>
      <c r="D47" s="39"/>
      <c r="E47" s="39"/>
      <c r="F47" s="39"/>
      <c r="G47" s="26"/>
      <c r="H47" s="26"/>
      <c r="I47" s="26"/>
      <c r="J47" s="26"/>
      <c r="K47" s="26"/>
      <c r="L47" s="26"/>
      <c r="M47" s="26"/>
      <c r="N47" s="26"/>
      <c r="O47" s="26"/>
      <c r="P47" s="26"/>
      <c r="Q47" s="26"/>
      <c r="R47" s="26"/>
      <c r="S47" s="26"/>
      <c r="T47" s="26"/>
      <c r="U47" s="26"/>
      <c r="V47" s="26"/>
      <c r="W47" s="26"/>
      <c r="X47" s="26"/>
      <c r="Y47" s="26"/>
      <c r="Z47" s="26"/>
      <c r="AA47" s="27"/>
    </row>
    <row r="48" spans="1:35" ht="24.9" customHeight="1">
      <c r="A48" s="25"/>
      <c r="B48" s="39"/>
      <c r="C48" s="125" t="s">
        <v>35</v>
      </c>
      <c r="D48" s="126"/>
      <c r="E48" s="126"/>
      <c r="F48" s="126"/>
      <c r="G48" s="126"/>
      <c r="H48" s="126"/>
      <c r="I48" s="127" t="s">
        <v>42</v>
      </c>
      <c r="J48" s="127"/>
      <c r="K48" s="127"/>
      <c r="L48" s="127"/>
      <c r="M48" s="127"/>
      <c r="N48" s="127"/>
      <c r="O48" s="127" t="s">
        <v>43</v>
      </c>
      <c r="P48" s="127"/>
      <c r="Q48" s="127"/>
      <c r="R48" s="127"/>
      <c r="S48" s="127"/>
      <c r="T48" s="127"/>
      <c r="U48" s="128" t="s">
        <v>40</v>
      </c>
      <c r="V48" s="128"/>
      <c r="W48" s="128"/>
      <c r="X48" s="128"/>
      <c r="Y48" s="128"/>
      <c r="Z48" s="129"/>
      <c r="AA48" s="40"/>
    </row>
    <row r="49" spans="1:28" ht="24.9" customHeight="1" thickBot="1">
      <c r="A49" s="25"/>
      <c r="B49" s="26"/>
      <c r="C49" s="130"/>
      <c r="D49" s="131"/>
      <c r="E49" s="131"/>
      <c r="F49" s="131"/>
      <c r="G49" s="131"/>
      <c r="H49" s="131"/>
      <c r="I49" s="131">
        <f>C49*1.1</f>
        <v>0</v>
      </c>
      <c r="J49" s="131"/>
      <c r="K49" s="131"/>
      <c r="L49" s="131"/>
      <c r="M49" s="131"/>
      <c r="N49" s="131"/>
      <c r="O49" s="131">
        <f>I49*0.7</f>
        <v>0</v>
      </c>
      <c r="P49" s="131"/>
      <c r="Q49" s="131"/>
      <c r="R49" s="131"/>
      <c r="S49" s="131"/>
      <c r="T49" s="131"/>
      <c r="U49" s="131">
        <f>IF(O49&lt;500000000,O49*G29,IF(AND(O49&gt;=500000000,O49&lt;5000000000),(O49*K29)+O29,IF(AND(O49&gt;=5000000000,I49&lt;80000000000),O49*S29,O49*W29)))</f>
        <v>0</v>
      </c>
      <c r="V49" s="131"/>
      <c r="W49" s="131"/>
      <c r="X49" s="131"/>
      <c r="Y49" s="131"/>
      <c r="Z49" s="132"/>
      <c r="AA49" s="40"/>
    </row>
    <row r="50" spans="1:28" ht="24.9" customHeight="1">
      <c r="A50" s="25"/>
      <c r="B50" s="123" t="s">
        <v>151</v>
      </c>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36"/>
    </row>
    <row r="51" spans="1:28" ht="24.9" customHeight="1">
      <c r="A51" s="25"/>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36"/>
    </row>
    <row r="52" spans="1:28" ht="24.9" customHeight="1">
      <c r="A52" s="25"/>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36"/>
      <c r="AB52" s="19"/>
    </row>
    <row r="53" spans="1:28" ht="24.9" customHeight="1" thickBot="1">
      <c r="A53" s="42"/>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43"/>
      <c r="AB53" s="19"/>
    </row>
  </sheetData>
  <mergeCells count="36">
    <mergeCell ref="B1:Z2"/>
    <mergeCell ref="W29:Z29"/>
    <mergeCell ref="AC4:AH16"/>
    <mergeCell ref="C27:F28"/>
    <mergeCell ref="G27:J28"/>
    <mergeCell ref="K27:R27"/>
    <mergeCell ref="S27:V28"/>
    <mergeCell ref="W27:Z28"/>
    <mergeCell ref="K28:N28"/>
    <mergeCell ref="O28:R28"/>
    <mergeCell ref="C29:F29"/>
    <mergeCell ref="G29:J29"/>
    <mergeCell ref="K29:N29"/>
    <mergeCell ref="O29:R29"/>
    <mergeCell ref="S29:V29"/>
    <mergeCell ref="W46:Z46"/>
    <mergeCell ref="C45:F45"/>
    <mergeCell ref="G45:J45"/>
    <mergeCell ref="K45:N45"/>
    <mergeCell ref="O45:R45"/>
    <mergeCell ref="S45:V45"/>
    <mergeCell ref="W45:Z45"/>
    <mergeCell ref="C46:F46"/>
    <mergeCell ref="G46:J46"/>
    <mergeCell ref="K46:N46"/>
    <mergeCell ref="O46:R46"/>
    <mergeCell ref="S46:V46"/>
    <mergeCell ref="B50:Z53"/>
    <mergeCell ref="C48:H48"/>
    <mergeCell ref="I48:N48"/>
    <mergeCell ref="O48:T48"/>
    <mergeCell ref="U48:Z48"/>
    <mergeCell ref="C49:H49"/>
    <mergeCell ref="I49:N49"/>
    <mergeCell ref="O49:T49"/>
    <mergeCell ref="U49:Z49"/>
  </mergeCells>
  <phoneticPr fontId="3" type="noConversion"/>
  <pageMargins left="0.7" right="0.7" top="0.75" bottom="0.75" header="0.3" footer="0.3"/>
  <pageSetup paperSize="8"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showGridLines="0" view="pageBreakPreview" zoomScaleNormal="100" zoomScaleSheetLayoutView="100" workbookViewId="0">
      <selection activeCell="B50" sqref="B50:Z53"/>
    </sheetView>
  </sheetViews>
  <sheetFormatPr defaultColWidth="9" defaultRowHeight="14.4"/>
  <cols>
    <col min="1" max="27" width="5.59765625" style="2" customWidth="1"/>
    <col min="28" max="28" width="10.59765625" style="2" customWidth="1"/>
    <col min="29" max="16384" width="9" style="2"/>
  </cols>
  <sheetData>
    <row r="1" spans="1:34" s="1" customFormat="1" ht="24.9" customHeight="1">
      <c r="A1" s="20"/>
      <c r="B1" s="139" t="s">
        <v>0</v>
      </c>
      <c r="C1" s="139"/>
      <c r="D1" s="139"/>
      <c r="E1" s="139"/>
      <c r="F1" s="139"/>
      <c r="G1" s="139"/>
      <c r="H1" s="139"/>
      <c r="I1" s="139"/>
      <c r="J1" s="139"/>
      <c r="K1" s="139"/>
      <c r="L1" s="139"/>
      <c r="M1" s="139"/>
      <c r="N1" s="139"/>
      <c r="O1" s="139"/>
      <c r="P1" s="139"/>
      <c r="Q1" s="139"/>
      <c r="R1" s="139"/>
      <c r="S1" s="139"/>
      <c r="T1" s="139"/>
      <c r="U1" s="139"/>
      <c r="V1" s="139"/>
      <c r="W1" s="139"/>
      <c r="X1" s="139"/>
      <c r="Y1" s="139"/>
      <c r="Z1" s="139"/>
      <c r="AA1" s="21"/>
    </row>
    <row r="2" spans="1:34" s="1" customFormat="1" ht="24.9" customHeight="1">
      <c r="A2" s="22"/>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24"/>
    </row>
    <row r="3" spans="1:34" s="1" customFormat="1" ht="24.9" customHeight="1">
      <c r="A3" s="22"/>
      <c r="B3" s="23"/>
      <c r="C3" s="23"/>
      <c r="D3" s="23"/>
      <c r="E3" s="23"/>
      <c r="F3" s="23"/>
      <c r="G3" s="23"/>
      <c r="H3" s="23"/>
      <c r="I3" s="23"/>
      <c r="J3" s="23"/>
      <c r="K3" s="23"/>
      <c r="L3" s="23"/>
      <c r="M3" s="23"/>
      <c r="N3" s="23"/>
      <c r="O3" s="23"/>
      <c r="P3" s="23"/>
      <c r="Q3" s="23"/>
      <c r="R3" s="23"/>
      <c r="S3" s="23"/>
      <c r="T3" s="23"/>
      <c r="U3" s="23"/>
      <c r="V3" s="23"/>
      <c r="W3" s="23"/>
      <c r="X3" s="23"/>
      <c r="Y3" s="23"/>
      <c r="Z3" s="23"/>
      <c r="AA3" s="24"/>
    </row>
    <row r="4" spans="1:34" ht="24.9" customHeight="1">
      <c r="A4" s="25"/>
      <c r="B4" s="28" t="s">
        <v>1</v>
      </c>
      <c r="C4" s="26"/>
      <c r="D4" s="26"/>
      <c r="E4" s="26"/>
      <c r="F4" s="26"/>
      <c r="G4" s="26"/>
      <c r="H4" s="26"/>
      <c r="I4" s="26"/>
      <c r="J4" s="26"/>
      <c r="K4" s="26"/>
      <c r="L4" s="26"/>
      <c r="M4" s="26"/>
      <c r="N4" s="26"/>
      <c r="O4" s="26"/>
      <c r="P4" s="26"/>
      <c r="Q4" s="26"/>
      <c r="R4" s="26"/>
      <c r="S4" s="26"/>
      <c r="T4" s="26"/>
      <c r="U4" s="26"/>
      <c r="V4" s="26"/>
      <c r="W4" s="26"/>
      <c r="X4" s="26"/>
      <c r="Y4" s="26"/>
      <c r="Z4" s="26"/>
      <c r="AA4" s="27"/>
      <c r="AC4" s="143" t="s">
        <v>2</v>
      </c>
      <c r="AD4" s="144"/>
      <c r="AE4" s="144"/>
      <c r="AF4" s="144"/>
      <c r="AG4" s="144"/>
      <c r="AH4" s="144"/>
    </row>
    <row r="5" spans="1:34" ht="24.9"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7"/>
      <c r="AC5" s="143"/>
      <c r="AD5" s="144"/>
      <c r="AE5" s="144"/>
      <c r="AF5" s="144"/>
      <c r="AG5" s="144"/>
      <c r="AH5" s="144"/>
    </row>
    <row r="6" spans="1:34" ht="24.9" customHeight="1">
      <c r="A6" s="25"/>
      <c r="B6" s="28" t="s">
        <v>3</v>
      </c>
      <c r="C6" s="28"/>
      <c r="D6" s="28"/>
      <c r="E6" s="28"/>
      <c r="F6" s="28"/>
      <c r="G6" s="26"/>
      <c r="H6" s="26"/>
      <c r="I6" s="26"/>
      <c r="J6" s="26"/>
      <c r="K6" s="26"/>
      <c r="L6" s="26"/>
      <c r="M6" s="26"/>
      <c r="N6" s="26"/>
      <c r="O6" s="26"/>
      <c r="P6" s="26"/>
      <c r="Q6" s="26"/>
      <c r="R6" s="26"/>
      <c r="S6" s="26"/>
      <c r="T6" s="26"/>
      <c r="U6" s="26"/>
      <c r="V6" s="26"/>
      <c r="W6" s="26"/>
      <c r="X6" s="26"/>
      <c r="Y6" s="26"/>
      <c r="Z6" s="26"/>
      <c r="AA6" s="27"/>
      <c r="AC6" s="144"/>
      <c r="AD6" s="144"/>
      <c r="AE6" s="144"/>
      <c r="AF6" s="144"/>
      <c r="AG6" s="144"/>
      <c r="AH6" s="144"/>
    </row>
    <row r="7" spans="1:34" ht="24.9" customHeight="1">
      <c r="A7" s="25"/>
      <c r="B7" s="17" t="s">
        <v>152</v>
      </c>
      <c r="C7" s="17"/>
      <c r="D7" s="17"/>
      <c r="E7" s="17"/>
      <c r="F7" s="17"/>
      <c r="G7" s="5"/>
      <c r="H7" s="5"/>
      <c r="I7" s="5"/>
      <c r="J7" s="5"/>
      <c r="K7" s="5"/>
      <c r="L7" s="5"/>
      <c r="M7" s="5"/>
      <c r="N7" s="5"/>
      <c r="O7" s="5"/>
      <c r="P7" s="5"/>
      <c r="Q7" s="5"/>
      <c r="R7" s="5"/>
      <c r="S7" s="5"/>
      <c r="T7" s="5"/>
      <c r="U7" s="5"/>
      <c r="V7" s="5"/>
      <c r="W7" s="5"/>
      <c r="X7" s="5"/>
      <c r="Y7" s="5"/>
      <c r="Z7" s="5"/>
      <c r="AA7" s="29"/>
      <c r="AB7" s="3"/>
      <c r="AC7" s="144"/>
      <c r="AD7" s="144"/>
      <c r="AE7" s="144"/>
      <c r="AF7" s="144"/>
      <c r="AG7" s="144"/>
      <c r="AH7" s="144"/>
    </row>
    <row r="8" spans="1:34" ht="24.9" customHeight="1">
      <c r="A8" s="25"/>
      <c r="B8" s="7" t="s">
        <v>4</v>
      </c>
      <c r="C8" s="7"/>
      <c r="D8" s="7"/>
      <c r="E8" s="7"/>
      <c r="F8" s="7"/>
      <c r="G8" s="5"/>
      <c r="H8" s="5"/>
      <c r="I8" s="5"/>
      <c r="J8" s="5"/>
      <c r="K8" s="5"/>
      <c r="L8" s="5"/>
      <c r="M8" s="5"/>
      <c r="N8" s="5"/>
      <c r="O8" s="5"/>
      <c r="P8" s="5"/>
      <c r="Q8" s="5"/>
      <c r="R8" s="5"/>
      <c r="S8" s="5"/>
      <c r="T8" s="5"/>
      <c r="U8" s="5"/>
      <c r="V8" s="5"/>
      <c r="W8" s="5"/>
      <c r="X8" s="5"/>
      <c r="Y8" s="5"/>
      <c r="Z8" s="5"/>
      <c r="AA8" s="29"/>
      <c r="AB8" s="3"/>
      <c r="AC8" s="144"/>
      <c r="AD8" s="144"/>
      <c r="AE8" s="144"/>
      <c r="AF8" s="144"/>
      <c r="AG8" s="144"/>
      <c r="AH8" s="144"/>
    </row>
    <row r="9" spans="1:34" ht="24.9" customHeight="1">
      <c r="A9" s="25"/>
      <c r="B9" s="7" t="s">
        <v>5</v>
      </c>
      <c r="C9" s="7"/>
      <c r="D9" s="7"/>
      <c r="E9" s="7"/>
      <c r="F9" s="7"/>
      <c r="G9" s="5"/>
      <c r="H9" s="5"/>
      <c r="I9" s="5"/>
      <c r="J9" s="5"/>
      <c r="K9" s="5"/>
      <c r="L9" s="5"/>
      <c r="M9" s="5"/>
      <c r="N9" s="5"/>
      <c r="O9" s="5"/>
      <c r="P9" s="5"/>
      <c r="Q9" s="5"/>
      <c r="R9" s="5"/>
      <c r="S9" s="5"/>
      <c r="T9" s="5"/>
      <c r="U9" s="5"/>
      <c r="V9" s="5"/>
      <c r="W9" s="5"/>
      <c r="X9" s="5"/>
      <c r="Y9" s="5"/>
      <c r="Z9" s="5"/>
      <c r="AA9" s="29"/>
      <c r="AB9" s="3"/>
      <c r="AC9" s="144"/>
      <c r="AD9" s="144"/>
      <c r="AE9" s="144"/>
      <c r="AF9" s="144"/>
      <c r="AG9" s="144"/>
      <c r="AH9" s="144"/>
    </row>
    <row r="10" spans="1:34" ht="24.9" customHeight="1">
      <c r="A10" s="25"/>
      <c r="B10" s="7" t="s">
        <v>6</v>
      </c>
      <c r="C10" s="7"/>
      <c r="D10" s="7"/>
      <c r="E10" s="7"/>
      <c r="F10" s="7"/>
      <c r="G10" s="7"/>
      <c r="H10" s="7"/>
      <c r="I10" s="7"/>
      <c r="J10" s="7"/>
      <c r="K10" s="7"/>
      <c r="L10" s="7"/>
      <c r="M10" s="7"/>
      <c r="N10" s="7"/>
      <c r="O10" s="7"/>
      <c r="P10" s="7"/>
      <c r="Q10" s="7"/>
      <c r="R10" s="7"/>
      <c r="S10" s="7"/>
      <c r="T10" s="7"/>
      <c r="U10" s="7"/>
      <c r="V10" s="7"/>
      <c r="W10" s="7"/>
      <c r="X10" s="7"/>
      <c r="Y10" s="7"/>
      <c r="Z10" s="7"/>
      <c r="AA10" s="30"/>
      <c r="AB10" s="3"/>
      <c r="AC10" s="144"/>
      <c r="AD10" s="144"/>
      <c r="AE10" s="144"/>
      <c r="AF10" s="144"/>
      <c r="AG10" s="144"/>
      <c r="AH10" s="144"/>
    </row>
    <row r="11" spans="1:34" ht="24.9" customHeight="1">
      <c r="A11" s="25"/>
      <c r="B11" s="7" t="s">
        <v>7</v>
      </c>
      <c r="C11" s="7"/>
      <c r="D11" s="7"/>
      <c r="E11" s="7"/>
      <c r="F11" s="7"/>
      <c r="G11" s="7"/>
      <c r="H11" s="7"/>
      <c r="I11" s="7"/>
      <c r="J11" s="7"/>
      <c r="K11" s="7"/>
      <c r="L11" s="7"/>
      <c r="M11" s="7"/>
      <c r="N11" s="7"/>
      <c r="O11" s="7"/>
      <c r="P11" s="7"/>
      <c r="Q11" s="7"/>
      <c r="R11" s="7"/>
      <c r="S11" s="7"/>
      <c r="T11" s="7"/>
      <c r="U11" s="7"/>
      <c r="V11" s="7"/>
      <c r="W11" s="7"/>
      <c r="X11" s="7"/>
      <c r="Y11" s="7"/>
      <c r="Z11" s="7"/>
      <c r="AA11" s="30"/>
      <c r="AB11" s="3"/>
      <c r="AC11" s="144"/>
      <c r="AD11" s="144"/>
      <c r="AE11" s="144"/>
      <c r="AF11" s="144"/>
      <c r="AG11" s="144"/>
      <c r="AH11" s="144"/>
    </row>
    <row r="12" spans="1:34" ht="24.9" customHeight="1">
      <c r="A12" s="25"/>
      <c r="B12" s="7" t="s">
        <v>8</v>
      </c>
      <c r="C12" s="7"/>
      <c r="D12" s="7"/>
      <c r="E12" s="7"/>
      <c r="F12" s="7"/>
      <c r="G12" s="7"/>
      <c r="H12" s="7"/>
      <c r="I12" s="7"/>
      <c r="J12" s="7"/>
      <c r="K12" s="7"/>
      <c r="L12" s="7"/>
      <c r="M12" s="7"/>
      <c r="N12" s="7"/>
      <c r="O12" s="7"/>
      <c r="P12" s="7"/>
      <c r="Q12" s="7"/>
      <c r="R12" s="7"/>
      <c r="S12" s="7"/>
      <c r="T12" s="7"/>
      <c r="U12" s="7"/>
      <c r="V12" s="7"/>
      <c r="W12" s="7"/>
      <c r="X12" s="7"/>
      <c r="Y12" s="7"/>
      <c r="Z12" s="7"/>
      <c r="AA12" s="30"/>
      <c r="AB12" s="3"/>
      <c r="AC12" s="144"/>
      <c r="AD12" s="144"/>
      <c r="AE12" s="144"/>
      <c r="AF12" s="144"/>
      <c r="AG12" s="144"/>
      <c r="AH12" s="144"/>
    </row>
    <row r="13" spans="1:34" ht="24.9" customHeight="1">
      <c r="A13" s="25"/>
      <c r="B13" s="7" t="s">
        <v>9</v>
      </c>
      <c r="C13" s="7"/>
      <c r="D13" s="7"/>
      <c r="E13" s="7"/>
      <c r="F13" s="7"/>
      <c r="G13" s="7"/>
      <c r="H13" s="7"/>
      <c r="I13" s="7"/>
      <c r="J13" s="7"/>
      <c r="K13" s="7"/>
      <c r="L13" s="7"/>
      <c r="M13" s="7"/>
      <c r="N13" s="7"/>
      <c r="O13" s="7"/>
      <c r="P13" s="7"/>
      <c r="Q13" s="7"/>
      <c r="R13" s="7"/>
      <c r="S13" s="7"/>
      <c r="T13" s="7"/>
      <c r="U13" s="7"/>
      <c r="V13" s="7"/>
      <c r="W13" s="7"/>
      <c r="X13" s="7"/>
      <c r="Y13" s="7"/>
      <c r="Z13" s="7"/>
      <c r="AA13" s="30"/>
      <c r="AB13" s="3"/>
      <c r="AC13" s="144"/>
      <c r="AD13" s="144"/>
      <c r="AE13" s="144"/>
      <c r="AF13" s="144"/>
      <c r="AG13" s="144"/>
      <c r="AH13" s="144"/>
    </row>
    <row r="14" spans="1:34" ht="24.9" customHeight="1">
      <c r="A14" s="25"/>
      <c r="B14" s="7" t="s">
        <v>10</v>
      </c>
      <c r="C14" s="7"/>
      <c r="D14" s="7"/>
      <c r="E14" s="7"/>
      <c r="F14" s="7"/>
      <c r="G14" s="7"/>
      <c r="H14" s="7"/>
      <c r="I14" s="7"/>
      <c r="J14" s="7"/>
      <c r="K14" s="7"/>
      <c r="L14" s="7"/>
      <c r="M14" s="7"/>
      <c r="N14" s="7"/>
      <c r="O14" s="7"/>
      <c r="P14" s="7"/>
      <c r="Q14" s="7"/>
      <c r="R14" s="7"/>
      <c r="S14" s="7"/>
      <c r="T14" s="7"/>
      <c r="U14" s="7"/>
      <c r="V14" s="7"/>
      <c r="W14" s="7"/>
      <c r="X14" s="7"/>
      <c r="Y14" s="7"/>
      <c r="Z14" s="7"/>
      <c r="AA14" s="30"/>
      <c r="AB14" s="3"/>
      <c r="AC14" s="144"/>
      <c r="AD14" s="144"/>
      <c r="AE14" s="144"/>
      <c r="AF14" s="144"/>
      <c r="AG14" s="144"/>
      <c r="AH14" s="144"/>
    </row>
    <row r="15" spans="1:34" ht="24.9" customHeight="1">
      <c r="A15" s="25"/>
      <c r="B15" s="7" t="s">
        <v>11</v>
      </c>
      <c r="C15" s="7"/>
      <c r="D15" s="7"/>
      <c r="E15" s="7"/>
      <c r="F15" s="7"/>
      <c r="G15" s="7"/>
      <c r="H15" s="7"/>
      <c r="I15" s="7"/>
      <c r="J15" s="7"/>
      <c r="K15" s="7"/>
      <c r="L15" s="7"/>
      <c r="M15" s="7"/>
      <c r="N15" s="7"/>
      <c r="O15" s="7"/>
      <c r="P15" s="7"/>
      <c r="Q15" s="7"/>
      <c r="R15" s="7"/>
      <c r="S15" s="7"/>
      <c r="T15" s="7"/>
      <c r="U15" s="7"/>
      <c r="V15" s="7"/>
      <c r="W15" s="7"/>
      <c r="X15" s="7"/>
      <c r="Y15" s="7"/>
      <c r="Z15" s="7"/>
      <c r="AA15" s="30"/>
      <c r="AB15" s="3"/>
      <c r="AC15" s="144"/>
      <c r="AD15" s="144"/>
      <c r="AE15" s="144"/>
      <c r="AF15" s="144"/>
      <c r="AG15" s="144"/>
      <c r="AH15" s="144"/>
    </row>
    <row r="16" spans="1:34" ht="24.9" customHeight="1">
      <c r="A16" s="25"/>
      <c r="B16" s="7" t="s">
        <v>12</v>
      </c>
      <c r="C16" s="7"/>
      <c r="D16" s="7"/>
      <c r="E16" s="7"/>
      <c r="F16" s="7"/>
      <c r="G16" s="7"/>
      <c r="H16" s="7"/>
      <c r="I16" s="7"/>
      <c r="J16" s="7"/>
      <c r="K16" s="7"/>
      <c r="L16" s="7"/>
      <c r="M16" s="7"/>
      <c r="N16" s="7"/>
      <c r="O16" s="7"/>
      <c r="P16" s="7"/>
      <c r="Q16" s="7"/>
      <c r="R16" s="7"/>
      <c r="S16" s="7"/>
      <c r="T16" s="7"/>
      <c r="U16" s="7"/>
      <c r="V16" s="7"/>
      <c r="W16" s="7"/>
      <c r="X16" s="7"/>
      <c r="Y16" s="7"/>
      <c r="Z16" s="7"/>
      <c r="AA16" s="30"/>
      <c r="AB16" s="3"/>
      <c r="AC16" s="144"/>
      <c r="AD16" s="144"/>
      <c r="AE16" s="144"/>
      <c r="AF16" s="144"/>
      <c r="AG16" s="144"/>
      <c r="AH16" s="144"/>
    </row>
    <row r="17" spans="1:35" ht="24.9" customHeight="1">
      <c r="A17" s="25"/>
      <c r="B17" s="7" t="s">
        <v>13</v>
      </c>
      <c r="C17" s="7"/>
      <c r="D17" s="7"/>
      <c r="E17" s="7"/>
      <c r="F17" s="7"/>
      <c r="G17" s="7"/>
      <c r="H17" s="7"/>
      <c r="I17" s="7"/>
      <c r="J17" s="7"/>
      <c r="K17" s="7"/>
      <c r="L17" s="7"/>
      <c r="M17" s="7"/>
      <c r="N17" s="7"/>
      <c r="O17" s="7"/>
      <c r="P17" s="7"/>
      <c r="Q17" s="7"/>
      <c r="R17" s="7"/>
      <c r="S17" s="7"/>
      <c r="T17" s="7"/>
      <c r="U17" s="7"/>
      <c r="V17" s="7"/>
      <c r="W17" s="7"/>
      <c r="X17" s="7"/>
      <c r="Y17" s="7"/>
      <c r="Z17" s="7"/>
      <c r="AA17" s="30"/>
      <c r="AB17" s="3"/>
    </row>
    <row r="18" spans="1:35" ht="24.9" customHeight="1">
      <c r="A18" s="25"/>
      <c r="B18" s="7" t="s">
        <v>14</v>
      </c>
      <c r="C18" s="7"/>
      <c r="D18" s="7"/>
      <c r="E18" s="7"/>
      <c r="F18" s="7"/>
      <c r="G18" s="7"/>
      <c r="H18" s="7"/>
      <c r="I18" s="7"/>
      <c r="J18" s="7"/>
      <c r="K18" s="7"/>
      <c r="L18" s="7"/>
      <c r="M18" s="7"/>
      <c r="N18" s="7"/>
      <c r="O18" s="7"/>
      <c r="P18" s="7"/>
      <c r="Q18" s="7"/>
      <c r="R18" s="7"/>
      <c r="S18" s="7"/>
      <c r="T18" s="7"/>
      <c r="U18" s="7"/>
      <c r="V18" s="7"/>
      <c r="W18" s="7"/>
      <c r="X18" s="7"/>
      <c r="Y18" s="7"/>
      <c r="Z18" s="7"/>
      <c r="AA18" s="30"/>
      <c r="AB18" s="3"/>
    </row>
    <row r="19" spans="1:35" ht="24.9" customHeight="1">
      <c r="A19" s="25"/>
      <c r="B19" s="7" t="s">
        <v>15</v>
      </c>
      <c r="C19" s="7"/>
      <c r="D19" s="7"/>
      <c r="E19" s="7"/>
      <c r="F19" s="7"/>
      <c r="G19" s="7"/>
      <c r="H19" s="7"/>
      <c r="I19" s="7"/>
      <c r="J19" s="7"/>
      <c r="K19" s="7"/>
      <c r="L19" s="7"/>
      <c r="M19" s="7"/>
      <c r="N19" s="7"/>
      <c r="O19" s="7"/>
      <c r="P19" s="7"/>
      <c r="Q19" s="7"/>
      <c r="R19" s="7"/>
      <c r="S19" s="7"/>
      <c r="T19" s="7"/>
      <c r="U19" s="7"/>
      <c r="V19" s="7"/>
      <c r="W19" s="7"/>
      <c r="X19" s="7"/>
      <c r="Y19" s="7"/>
      <c r="Z19" s="7"/>
      <c r="AA19" s="30"/>
      <c r="AB19" s="3"/>
    </row>
    <row r="20" spans="1:35" ht="24.9" customHeight="1">
      <c r="A20" s="25"/>
      <c r="B20" s="7" t="s">
        <v>16</v>
      </c>
      <c r="C20" s="7"/>
      <c r="D20" s="7"/>
      <c r="E20" s="7"/>
      <c r="F20" s="7"/>
      <c r="G20" s="7"/>
      <c r="H20" s="7"/>
      <c r="I20" s="7"/>
      <c r="J20" s="7"/>
      <c r="K20" s="7"/>
      <c r="L20" s="7"/>
      <c r="M20" s="7"/>
      <c r="N20" s="7"/>
      <c r="O20" s="7"/>
      <c r="P20" s="7"/>
      <c r="Q20" s="7"/>
      <c r="R20" s="7"/>
      <c r="S20" s="7"/>
      <c r="T20" s="7"/>
      <c r="U20" s="7"/>
      <c r="V20" s="7"/>
      <c r="W20" s="7"/>
      <c r="X20" s="7"/>
      <c r="Y20" s="7"/>
      <c r="Z20" s="7"/>
      <c r="AA20" s="30"/>
      <c r="AB20" s="3"/>
    </row>
    <row r="21" spans="1:35" ht="24.9" customHeight="1">
      <c r="A21" s="25"/>
      <c r="B21" s="7" t="s">
        <v>17</v>
      </c>
      <c r="C21" s="7"/>
      <c r="D21" s="7"/>
      <c r="E21" s="7"/>
      <c r="F21" s="7"/>
      <c r="G21" s="7"/>
      <c r="H21" s="7"/>
      <c r="I21" s="7"/>
      <c r="J21" s="7"/>
      <c r="K21" s="7"/>
      <c r="L21" s="7"/>
      <c r="M21" s="7"/>
      <c r="N21" s="7"/>
      <c r="O21" s="7"/>
      <c r="P21" s="7"/>
      <c r="Q21" s="7"/>
      <c r="R21" s="7"/>
      <c r="S21" s="7"/>
      <c r="T21" s="7"/>
      <c r="U21" s="7"/>
      <c r="V21" s="7"/>
      <c r="W21" s="7"/>
      <c r="X21" s="7"/>
      <c r="Y21" s="7"/>
      <c r="Z21" s="7"/>
      <c r="AA21" s="30"/>
      <c r="AB21" s="3"/>
    </row>
    <row r="22" spans="1:35" ht="24.9" customHeight="1">
      <c r="A22" s="25"/>
      <c r="B22" s="7" t="s">
        <v>18</v>
      </c>
      <c r="C22" s="7"/>
      <c r="D22" s="7"/>
      <c r="E22" s="7"/>
      <c r="F22" s="7"/>
      <c r="G22" s="7"/>
      <c r="H22" s="7"/>
      <c r="I22" s="7"/>
      <c r="J22" s="7"/>
      <c r="K22" s="7"/>
      <c r="L22" s="7"/>
      <c r="M22" s="7"/>
      <c r="N22" s="7"/>
      <c r="O22" s="7"/>
      <c r="P22" s="7"/>
      <c r="Q22" s="7"/>
      <c r="R22" s="7"/>
      <c r="S22" s="7"/>
      <c r="T22" s="7"/>
      <c r="U22" s="7"/>
      <c r="V22" s="7"/>
      <c r="W22" s="7"/>
      <c r="X22" s="7"/>
      <c r="Y22" s="7"/>
      <c r="Z22" s="7"/>
      <c r="AA22" s="30"/>
      <c r="AB22" s="3"/>
    </row>
    <row r="23" spans="1:35" ht="24.9" customHeight="1">
      <c r="A23" s="25"/>
      <c r="B23" s="7" t="s">
        <v>19</v>
      </c>
      <c r="C23" s="7"/>
      <c r="D23" s="7"/>
      <c r="E23" s="7"/>
      <c r="F23" s="7"/>
      <c r="G23" s="7"/>
      <c r="H23" s="7"/>
      <c r="I23" s="7"/>
      <c r="J23" s="7"/>
      <c r="K23" s="7"/>
      <c r="L23" s="7"/>
      <c r="M23" s="7"/>
      <c r="N23" s="7"/>
      <c r="O23" s="7"/>
      <c r="P23" s="7"/>
      <c r="Q23" s="7"/>
      <c r="R23" s="7"/>
      <c r="S23" s="7"/>
      <c r="T23" s="7"/>
      <c r="U23" s="7"/>
      <c r="V23" s="7"/>
      <c r="W23" s="7"/>
      <c r="X23" s="7"/>
      <c r="Y23" s="7"/>
      <c r="Z23" s="7"/>
      <c r="AA23" s="30"/>
      <c r="AB23" s="3"/>
    </row>
    <row r="24" spans="1:35" ht="24.9" customHeight="1">
      <c r="A24" s="25"/>
      <c r="B24" s="7" t="s">
        <v>20</v>
      </c>
      <c r="C24" s="7"/>
      <c r="D24" s="7"/>
      <c r="E24" s="7"/>
      <c r="F24" s="7"/>
      <c r="G24" s="7"/>
      <c r="H24" s="7"/>
      <c r="I24" s="7"/>
      <c r="J24" s="7"/>
      <c r="K24" s="7"/>
      <c r="L24" s="7"/>
      <c r="M24" s="7"/>
      <c r="N24" s="7"/>
      <c r="O24" s="7"/>
      <c r="P24" s="7"/>
      <c r="Q24" s="7"/>
      <c r="R24" s="7"/>
      <c r="S24" s="7"/>
      <c r="T24" s="7"/>
      <c r="U24" s="7"/>
      <c r="V24" s="7"/>
      <c r="W24" s="7"/>
      <c r="X24" s="7"/>
      <c r="Y24" s="7"/>
      <c r="Z24" s="7"/>
      <c r="AA24" s="30"/>
      <c r="AB24" s="3"/>
    </row>
    <row r="25" spans="1:35" ht="24.9" customHeight="1">
      <c r="A25" s="25"/>
      <c r="B25" s="7"/>
      <c r="C25" s="7"/>
      <c r="D25" s="7"/>
      <c r="E25" s="7"/>
      <c r="F25" s="7"/>
      <c r="G25" s="7"/>
      <c r="H25" s="7"/>
      <c r="I25" s="7"/>
      <c r="J25" s="7"/>
      <c r="K25" s="7"/>
      <c r="L25" s="7"/>
      <c r="M25" s="7"/>
      <c r="N25" s="7"/>
      <c r="O25" s="7"/>
      <c r="P25" s="7"/>
      <c r="Q25" s="7"/>
      <c r="R25" s="7"/>
      <c r="S25" s="7"/>
      <c r="T25" s="7"/>
      <c r="U25" s="7"/>
      <c r="V25" s="7"/>
      <c r="W25" s="7"/>
      <c r="X25" s="7"/>
      <c r="Y25" s="7"/>
      <c r="Z25" s="7"/>
      <c r="AA25" s="30"/>
      <c r="AB25" s="3"/>
    </row>
    <row r="26" spans="1:35" ht="24.9" customHeight="1" thickBot="1">
      <c r="A26" s="25"/>
      <c r="B26" s="28" t="s">
        <v>21</v>
      </c>
      <c r="C26" s="28"/>
      <c r="D26" s="28"/>
      <c r="E26" s="28"/>
      <c r="F26" s="28"/>
      <c r="G26" s="26"/>
      <c r="H26" s="26"/>
      <c r="I26" s="26"/>
      <c r="J26" s="26"/>
      <c r="K26" s="26"/>
      <c r="L26" s="26"/>
      <c r="M26" s="26"/>
      <c r="N26" s="26"/>
      <c r="O26" s="26"/>
      <c r="P26" s="26"/>
      <c r="Q26" s="26"/>
      <c r="R26" s="26"/>
      <c r="S26" s="26"/>
      <c r="T26" s="26"/>
      <c r="U26" s="26"/>
      <c r="V26" s="26"/>
      <c r="W26" s="26"/>
      <c r="X26" s="26"/>
      <c r="Y26" s="26"/>
      <c r="Z26" s="26"/>
      <c r="AA26" s="27"/>
    </row>
    <row r="27" spans="1:35" ht="24.9" customHeight="1">
      <c r="A27" s="25"/>
      <c r="B27" s="26"/>
      <c r="C27" s="145" t="s">
        <v>22</v>
      </c>
      <c r="D27" s="146"/>
      <c r="E27" s="146"/>
      <c r="F27" s="146"/>
      <c r="G27" s="146" t="s">
        <v>149</v>
      </c>
      <c r="H27" s="146"/>
      <c r="I27" s="146"/>
      <c r="J27" s="146"/>
      <c r="K27" s="149" t="s">
        <v>147</v>
      </c>
      <c r="L27" s="150"/>
      <c r="M27" s="150"/>
      <c r="N27" s="150"/>
      <c r="O27" s="150"/>
      <c r="P27" s="150"/>
      <c r="Q27" s="150"/>
      <c r="R27" s="151"/>
      <c r="S27" s="152" t="s">
        <v>148</v>
      </c>
      <c r="T27" s="152"/>
      <c r="U27" s="152"/>
      <c r="V27" s="153"/>
      <c r="W27" s="156" t="s">
        <v>150</v>
      </c>
      <c r="X27" s="156"/>
      <c r="Y27" s="156"/>
      <c r="Z27" s="157"/>
      <c r="AA27" s="31"/>
    </row>
    <row r="28" spans="1:35" ht="24.9" customHeight="1">
      <c r="A28" s="25"/>
      <c r="B28" s="26"/>
      <c r="C28" s="147"/>
      <c r="D28" s="148"/>
      <c r="E28" s="148"/>
      <c r="F28" s="148"/>
      <c r="G28" s="148"/>
      <c r="H28" s="148"/>
      <c r="I28" s="148"/>
      <c r="J28" s="148"/>
      <c r="K28" s="160" t="s">
        <v>23</v>
      </c>
      <c r="L28" s="161"/>
      <c r="M28" s="161"/>
      <c r="N28" s="162"/>
      <c r="O28" s="160" t="s">
        <v>24</v>
      </c>
      <c r="P28" s="161"/>
      <c r="Q28" s="161"/>
      <c r="R28" s="162"/>
      <c r="S28" s="154"/>
      <c r="T28" s="154"/>
      <c r="U28" s="154"/>
      <c r="V28" s="155"/>
      <c r="W28" s="158"/>
      <c r="X28" s="158"/>
      <c r="Y28" s="158"/>
      <c r="Z28" s="159"/>
      <c r="AA28" s="31"/>
    </row>
    <row r="29" spans="1:35" ht="24.9" customHeight="1" thickBot="1">
      <c r="A29" s="25"/>
      <c r="B29" s="26"/>
      <c r="C29" s="163" t="s">
        <v>25</v>
      </c>
      <c r="D29" s="164"/>
      <c r="E29" s="164"/>
      <c r="F29" s="164"/>
      <c r="G29" s="141">
        <v>3.09E-2</v>
      </c>
      <c r="H29" s="141"/>
      <c r="I29" s="141"/>
      <c r="J29" s="141"/>
      <c r="K29" s="165">
        <v>1.9900000000000001E-2</v>
      </c>
      <c r="L29" s="166"/>
      <c r="M29" s="166"/>
      <c r="N29" s="167"/>
      <c r="O29" s="133">
        <v>5499000</v>
      </c>
      <c r="P29" s="134"/>
      <c r="Q29" s="134"/>
      <c r="R29" s="138"/>
      <c r="S29" s="165">
        <v>2.1000000000000001E-2</v>
      </c>
      <c r="T29" s="166"/>
      <c r="U29" s="166"/>
      <c r="V29" s="167"/>
      <c r="W29" s="141">
        <v>2.29E-2</v>
      </c>
      <c r="X29" s="141"/>
      <c r="Y29" s="141"/>
      <c r="Z29" s="142"/>
      <c r="AA29" s="32"/>
    </row>
    <row r="30" spans="1:35" ht="24.9" customHeight="1">
      <c r="A30" s="25"/>
      <c r="B30" s="5"/>
      <c r="C30" s="5"/>
      <c r="D30" s="5"/>
      <c r="E30" s="5"/>
      <c r="F30" s="5"/>
      <c r="G30" s="5"/>
      <c r="H30" s="5"/>
      <c r="I30" s="5"/>
      <c r="J30" s="5"/>
      <c r="K30" s="5"/>
      <c r="L30" s="5"/>
      <c r="M30" s="5"/>
      <c r="N30" s="5"/>
      <c r="O30" s="5"/>
      <c r="P30" s="5"/>
      <c r="Q30" s="5"/>
      <c r="R30" s="5"/>
      <c r="S30" s="5"/>
      <c r="T30" s="5"/>
      <c r="U30" s="5"/>
      <c r="V30" s="5"/>
      <c r="W30" s="5"/>
      <c r="X30" s="5"/>
      <c r="Y30" s="5"/>
      <c r="Z30" s="5"/>
      <c r="AA30" s="29"/>
      <c r="AD30" s="5"/>
      <c r="AE30" s="5"/>
      <c r="AF30" s="5"/>
      <c r="AG30" s="5"/>
      <c r="AH30" s="5"/>
      <c r="AI30" s="5"/>
    </row>
    <row r="31" spans="1:35" ht="24.9" customHeight="1" thickBot="1">
      <c r="A31" s="25"/>
      <c r="B31" s="6" t="s">
        <v>26</v>
      </c>
      <c r="C31" s="6"/>
      <c r="D31" s="6"/>
      <c r="E31" s="6"/>
      <c r="F31" s="6"/>
      <c r="G31" s="7"/>
      <c r="H31" s="7"/>
      <c r="I31" s="7"/>
      <c r="J31" s="7"/>
      <c r="K31" s="7"/>
      <c r="L31" s="7"/>
      <c r="M31" s="7"/>
      <c r="N31" s="7"/>
      <c r="O31" s="7"/>
      <c r="P31" s="7"/>
      <c r="Q31" s="7"/>
      <c r="R31" s="7"/>
      <c r="S31" s="7"/>
      <c r="T31" s="7"/>
      <c r="U31" s="7"/>
      <c r="V31" s="7"/>
      <c r="W31" s="7"/>
      <c r="X31" s="7"/>
      <c r="Y31" s="7"/>
      <c r="Z31" s="7"/>
      <c r="AA31" s="30"/>
      <c r="AD31" s="5"/>
      <c r="AE31" s="5"/>
      <c r="AF31" s="5"/>
      <c r="AG31" s="5"/>
      <c r="AH31" s="5"/>
      <c r="AI31" s="5"/>
    </row>
    <row r="32" spans="1:35" ht="24.9" customHeight="1">
      <c r="A32" s="25"/>
      <c r="B32" s="17" t="s">
        <v>137</v>
      </c>
      <c r="C32" s="17"/>
      <c r="D32" s="17"/>
      <c r="E32" s="17"/>
      <c r="F32" s="17"/>
      <c r="G32" s="7"/>
      <c r="H32" s="7"/>
      <c r="I32" s="7"/>
      <c r="J32" s="7"/>
      <c r="K32" s="7"/>
      <c r="L32" s="7"/>
      <c r="M32" s="7"/>
      <c r="N32" s="7"/>
      <c r="O32" s="7"/>
      <c r="P32" s="7"/>
      <c r="Q32" s="7"/>
      <c r="R32" s="8" t="s">
        <v>44</v>
      </c>
      <c r="S32" s="9"/>
      <c r="T32" s="9"/>
      <c r="U32" s="9"/>
      <c r="V32" s="9"/>
      <c r="W32" s="9"/>
      <c r="X32" s="9"/>
      <c r="Y32" s="9"/>
      <c r="Z32" s="10"/>
      <c r="AA32" s="30"/>
      <c r="AB32" s="18" t="s">
        <v>145</v>
      </c>
      <c r="AD32" s="5"/>
      <c r="AE32" s="5"/>
      <c r="AF32" s="5"/>
      <c r="AG32" s="5"/>
      <c r="AH32" s="5"/>
      <c r="AI32" s="5"/>
    </row>
    <row r="33" spans="1:35" ht="24.9" customHeight="1">
      <c r="A33" s="25"/>
      <c r="B33" s="33" t="s">
        <v>27</v>
      </c>
      <c r="C33" s="17"/>
      <c r="D33" s="17"/>
      <c r="E33" s="17"/>
      <c r="F33" s="17"/>
      <c r="G33" s="7"/>
      <c r="H33" s="7"/>
      <c r="I33" s="7"/>
      <c r="J33" s="7"/>
      <c r="K33" s="7"/>
      <c r="L33" s="7"/>
      <c r="M33" s="7"/>
      <c r="N33" s="7"/>
      <c r="O33" s="7"/>
      <c r="P33" s="7"/>
      <c r="Q33" s="7"/>
      <c r="R33" s="11" t="s">
        <v>28</v>
      </c>
      <c r="S33" s="12"/>
      <c r="T33" s="12"/>
      <c r="U33" s="12"/>
      <c r="V33" s="12"/>
      <c r="W33" s="12"/>
      <c r="X33" s="12"/>
      <c r="Y33" s="12"/>
      <c r="Z33" s="13"/>
      <c r="AA33" s="30"/>
      <c r="AB33" s="18" t="s">
        <v>146</v>
      </c>
      <c r="AD33" s="5"/>
      <c r="AE33" s="5"/>
      <c r="AF33" s="5"/>
      <c r="AG33" s="5"/>
      <c r="AH33" s="5"/>
      <c r="AI33" s="5"/>
    </row>
    <row r="34" spans="1:35" ht="24.9" customHeight="1" thickBot="1">
      <c r="A34" s="25"/>
      <c r="B34" s="34" t="s">
        <v>139</v>
      </c>
      <c r="C34" s="7"/>
      <c r="D34" s="7"/>
      <c r="E34" s="7"/>
      <c r="F34" s="7"/>
      <c r="G34" s="7"/>
      <c r="H34" s="7"/>
      <c r="I34" s="7"/>
      <c r="J34" s="7"/>
      <c r="K34" s="7"/>
      <c r="L34" s="7"/>
      <c r="M34" s="7"/>
      <c r="N34" s="7"/>
      <c r="O34" s="7"/>
      <c r="P34" s="7"/>
      <c r="Q34" s="7"/>
      <c r="R34" s="14" t="s">
        <v>29</v>
      </c>
      <c r="S34" s="15"/>
      <c r="T34" s="15"/>
      <c r="U34" s="15"/>
      <c r="V34" s="15"/>
      <c r="W34" s="15"/>
      <c r="X34" s="15"/>
      <c r="Y34" s="15"/>
      <c r="Z34" s="16"/>
      <c r="AA34" s="30"/>
      <c r="AD34" s="5"/>
      <c r="AE34" s="5"/>
      <c r="AF34" s="5"/>
      <c r="AG34" s="5"/>
      <c r="AH34" s="5"/>
      <c r="AI34" s="5"/>
    </row>
    <row r="35" spans="1:35" ht="24.9" customHeight="1">
      <c r="A35" s="25"/>
      <c r="B35" s="34" t="s">
        <v>140</v>
      </c>
      <c r="C35" s="7"/>
      <c r="D35" s="7"/>
      <c r="E35" s="7"/>
      <c r="F35" s="7"/>
      <c r="G35" s="7"/>
      <c r="H35" s="7"/>
      <c r="I35" s="7"/>
      <c r="J35" s="7"/>
      <c r="K35" s="7"/>
      <c r="L35" s="7"/>
      <c r="M35" s="7"/>
      <c r="N35" s="7"/>
      <c r="O35" s="7"/>
      <c r="P35" s="7"/>
      <c r="Q35" s="7"/>
      <c r="R35" s="7"/>
      <c r="S35" s="7"/>
      <c r="T35" s="7"/>
      <c r="U35" s="7"/>
      <c r="V35" s="7"/>
      <c r="W35" s="7"/>
      <c r="X35" s="7"/>
      <c r="Y35" s="7"/>
      <c r="Z35" s="7"/>
      <c r="AA35" s="30"/>
      <c r="AD35" s="5"/>
      <c r="AE35" s="5"/>
      <c r="AF35" s="5"/>
      <c r="AG35" s="5"/>
      <c r="AH35" s="5"/>
      <c r="AI35" s="5"/>
    </row>
    <row r="36" spans="1:35" ht="24.9" customHeight="1">
      <c r="A36" s="25"/>
      <c r="B36" s="33" t="s">
        <v>143</v>
      </c>
      <c r="C36" s="17"/>
      <c r="D36" s="17"/>
      <c r="E36" s="17"/>
      <c r="F36" s="17"/>
      <c r="G36" s="7"/>
      <c r="H36" s="7"/>
      <c r="I36" s="7"/>
      <c r="J36" s="7"/>
      <c r="K36" s="7"/>
      <c r="L36" s="7"/>
      <c r="M36" s="7"/>
      <c r="N36" s="7"/>
      <c r="O36" s="7"/>
      <c r="P36" s="7"/>
      <c r="Q36" s="7"/>
      <c r="R36" s="7"/>
      <c r="S36" s="7"/>
      <c r="T36" s="7"/>
      <c r="U36" s="7"/>
      <c r="V36" s="7"/>
      <c r="W36" s="7"/>
      <c r="X36" s="7"/>
      <c r="Y36" s="7"/>
      <c r="Z36" s="7"/>
      <c r="AA36" s="30"/>
      <c r="AD36" s="5"/>
      <c r="AE36" s="5"/>
      <c r="AF36" s="5"/>
      <c r="AG36" s="5"/>
      <c r="AH36" s="5"/>
      <c r="AI36" s="5"/>
    </row>
    <row r="37" spans="1:35" ht="24.9" customHeight="1">
      <c r="A37" s="25"/>
      <c r="B37" s="34" t="s">
        <v>141</v>
      </c>
      <c r="C37" s="7"/>
      <c r="D37" s="7"/>
      <c r="E37" s="7"/>
      <c r="F37" s="7"/>
      <c r="G37" s="7"/>
      <c r="H37" s="7"/>
      <c r="I37" s="7"/>
      <c r="J37" s="7"/>
      <c r="K37" s="7"/>
      <c r="L37" s="7"/>
      <c r="M37" s="7"/>
      <c r="N37" s="7"/>
      <c r="O37" s="7"/>
      <c r="P37" s="7"/>
      <c r="Q37" s="7"/>
      <c r="R37" s="7"/>
      <c r="S37" s="7"/>
      <c r="T37" s="7"/>
      <c r="U37" s="7"/>
      <c r="V37" s="7"/>
      <c r="W37" s="7"/>
      <c r="X37" s="7"/>
      <c r="Y37" s="7"/>
      <c r="Z37" s="7"/>
      <c r="AA37" s="30"/>
      <c r="AD37" s="5"/>
      <c r="AE37" s="5"/>
      <c r="AF37" s="5"/>
      <c r="AG37" s="5"/>
      <c r="AH37" s="5"/>
      <c r="AI37" s="5"/>
    </row>
    <row r="38" spans="1:35" ht="24.9" customHeight="1">
      <c r="A38" s="25"/>
      <c r="B38" s="7" t="s">
        <v>142</v>
      </c>
      <c r="C38" s="7"/>
      <c r="D38" s="7"/>
      <c r="E38" s="7"/>
      <c r="F38" s="7"/>
      <c r="G38" s="7"/>
      <c r="H38" s="7"/>
      <c r="I38" s="7"/>
      <c r="J38" s="7"/>
      <c r="K38" s="7"/>
      <c r="L38" s="7"/>
      <c r="M38" s="7"/>
      <c r="N38" s="7"/>
      <c r="O38" s="7"/>
      <c r="P38" s="7"/>
      <c r="Q38" s="7"/>
      <c r="R38" s="7"/>
      <c r="S38" s="7"/>
      <c r="T38" s="7"/>
      <c r="U38" s="7"/>
      <c r="V38" s="7"/>
      <c r="W38" s="7"/>
      <c r="X38" s="7"/>
      <c r="Y38" s="7"/>
      <c r="Z38" s="7"/>
      <c r="AA38" s="30"/>
      <c r="AD38" s="5"/>
      <c r="AE38" s="5"/>
      <c r="AF38" s="5"/>
      <c r="AG38" s="5"/>
      <c r="AH38" s="5"/>
      <c r="AI38" s="5"/>
    </row>
    <row r="39" spans="1:35" ht="24.9" customHeight="1">
      <c r="A39" s="25"/>
      <c r="B39" s="17" t="s">
        <v>31</v>
      </c>
      <c r="C39" s="17"/>
      <c r="D39" s="17"/>
      <c r="E39" s="17"/>
      <c r="F39" s="17"/>
      <c r="G39" s="7"/>
      <c r="H39" s="7"/>
      <c r="I39" s="7"/>
      <c r="J39" s="7"/>
      <c r="K39" s="7"/>
      <c r="L39" s="7"/>
      <c r="M39" s="7"/>
      <c r="N39" s="7"/>
      <c r="O39" s="7"/>
      <c r="P39" s="7"/>
      <c r="Q39" s="7"/>
      <c r="R39" s="7"/>
      <c r="S39" s="7"/>
      <c r="T39" s="7"/>
      <c r="U39" s="7"/>
      <c r="V39" s="7"/>
      <c r="W39" s="7"/>
      <c r="X39" s="7"/>
      <c r="Y39" s="7"/>
      <c r="Z39" s="7"/>
      <c r="AA39" s="30"/>
      <c r="AD39" s="5"/>
      <c r="AE39" s="5"/>
      <c r="AF39" s="5"/>
      <c r="AG39" s="5"/>
      <c r="AH39" s="5"/>
      <c r="AI39" s="5"/>
    </row>
    <row r="40" spans="1:35" ht="24.9" customHeight="1">
      <c r="A40" s="25"/>
      <c r="B40" s="7" t="s">
        <v>153</v>
      </c>
      <c r="C40" s="7"/>
      <c r="D40" s="7"/>
      <c r="E40" s="7"/>
      <c r="F40" s="7"/>
      <c r="G40" s="7"/>
      <c r="H40" s="7"/>
      <c r="I40" s="7"/>
      <c r="J40" s="7"/>
      <c r="K40" s="7"/>
      <c r="L40" s="7"/>
      <c r="M40" s="7"/>
      <c r="N40" s="7"/>
      <c r="O40" s="7"/>
      <c r="P40" s="7"/>
      <c r="Q40" s="7"/>
      <c r="R40" s="7"/>
      <c r="S40" s="7"/>
      <c r="T40" s="7"/>
      <c r="U40" s="7"/>
      <c r="V40" s="7"/>
      <c r="W40" s="7"/>
      <c r="X40" s="7"/>
      <c r="Y40" s="7"/>
      <c r="Z40" s="7"/>
      <c r="AA40" s="30"/>
      <c r="AD40" s="5"/>
      <c r="AE40" s="5"/>
      <c r="AF40" s="5"/>
      <c r="AG40" s="5"/>
      <c r="AH40" s="5"/>
      <c r="AI40" s="5"/>
    </row>
    <row r="41" spans="1:35" ht="24.9" customHeight="1">
      <c r="A41" s="25"/>
      <c r="B41" s="7" t="s">
        <v>138</v>
      </c>
      <c r="C41" s="7"/>
      <c r="D41" s="7"/>
      <c r="E41" s="7"/>
      <c r="F41" s="7"/>
      <c r="G41" s="7"/>
      <c r="H41" s="7"/>
      <c r="I41" s="7"/>
      <c r="J41" s="7"/>
      <c r="K41" s="7"/>
      <c r="L41" s="7"/>
      <c r="M41" s="7"/>
      <c r="N41" s="7"/>
      <c r="O41" s="7"/>
      <c r="P41" s="7"/>
      <c r="Q41" s="7"/>
      <c r="R41" s="7"/>
      <c r="S41" s="7"/>
      <c r="T41" s="7"/>
      <c r="U41" s="7"/>
      <c r="V41" s="7"/>
      <c r="W41" s="7"/>
      <c r="X41" s="7"/>
      <c r="Y41" s="7"/>
      <c r="Z41" s="7"/>
      <c r="AA41" s="30"/>
      <c r="AD41" s="5"/>
      <c r="AE41" s="5"/>
      <c r="AF41" s="5"/>
      <c r="AG41" s="5"/>
      <c r="AH41" s="5"/>
      <c r="AI41" s="5"/>
    </row>
    <row r="42" spans="1:35" ht="24.9" customHeight="1">
      <c r="A42" s="25"/>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36"/>
      <c r="AB42" s="4"/>
    </row>
    <row r="43" spans="1:35" ht="24.9" customHeight="1">
      <c r="A43" s="25"/>
      <c r="B43" s="37" t="s">
        <v>32</v>
      </c>
      <c r="C43" s="28"/>
      <c r="D43" s="28"/>
      <c r="E43" s="28"/>
      <c r="F43" s="28"/>
      <c r="G43" s="26"/>
      <c r="H43" s="26"/>
      <c r="I43" s="26"/>
      <c r="J43" s="26"/>
      <c r="K43" s="26"/>
      <c r="L43" s="26"/>
      <c r="M43" s="26"/>
      <c r="N43" s="26"/>
      <c r="O43" s="26"/>
      <c r="P43" s="26"/>
      <c r="Q43" s="26"/>
      <c r="R43" s="26"/>
      <c r="S43" s="26"/>
      <c r="T43" s="26"/>
      <c r="U43" s="26"/>
      <c r="V43" s="26"/>
      <c r="W43" s="26"/>
      <c r="X43" s="26"/>
      <c r="Y43" s="26"/>
      <c r="Z43" s="26"/>
      <c r="AA43" s="27"/>
      <c r="AB43" s="18" t="s">
        <v>144</v>
      </c>
    </row>
    <row r="44" spans="1:35" ht="24.9" customHeight="1" thickBot="1">
      <c r="A44" s="25"/>
      <c r="B44" s="26" t="s">
        <v>34</v>
      </c>
      <c r="C44" s="26"/>
      <c r="D44" s="26"/>
      <c r="E44" s="26"/>
      <c r="F44" s="26"/>
      <c r="G44" s="26"/>
      <c r="H44" s="26"/>
      <c r="I44" s="26"/>
      <c r="J44" s="26"/>
      <c r="K44" s="26"/>
      <c r="L44" s="26"/>
      <c r="M44" s="26"/>
      <c r="N44" s="26"/>
      <c r="O44" s="26"/>
      <c r="P44" s="26"/>
      <c r="Q44" s="26"/>
      <c r="R44" s="26"/>
      <c r="S44" s="26"/>
      <c r="T44" s="26"/>
      <c r="U44" s="26"/>
      <c r="V44" s="26"/>
      <c r="W44" s="26"/>
      <c r="X44" s="26"/>
      <c r="Y44" s="26"/>
      <c r="Z44" s="26"/>
      <c r="AA44" s="38"/>
    </row>
    <row r="45" spans="1:35" ht="24.9" customHeight="1">
      <c r="A45" s="25"/>
      <c r="B45" s="26"/>
      <c r="C45" s="125" t="s">
        <v>35</v>
      </c>
      <c r="D45" s="126"/>
      <c r="E45" s="126"/>
      <c r="F45" s="126"/>
      <c r="G45" s="126" t="s">
        <v>36</v>
      </c>
      <c r="H45" s="126"/>
      <c r="I45" s="126"/>
      <c r="J45" s="126"/>
      <c r="K45" s="126" t="s">
        <v>37</v>
      </c>
      <c r="L45" s="126"/>
      <c r="M45" s="126"/>
      <c r="N45" s="126"/>
      <c r="O45" s="136" t="s">
        <v>38</v>
      </c>
      <c r="P45" s="136"/>
      <c r="Q45" s="136"/>
      <c r="R45" s="136"/>
      <c r="S45" s="127" t="s">
        <v>39</v>
      </c>
      <c r="T45" s="127"/>
      <c r="U45" s="127"/>
      <c r="V45" s="127"/>
      <c r="W45" s="128" t="s">
        <v>40</v>
      </c>
      <c r="X45" s="128"/>
      <c r="Y45" s="128"/>
      <c r="Z45" s="129"/>
      <c r="AA45" s="38"/>
    </row>
    <row r="46" spans="1:35" ht="24.9" customHeight="1" thickBot="1">
      <c r="A46" s="25"/>
      <c r="B46" s="26"/>
      <c r="C46" s="137"/>
      <c r="D46" s="134"/>
      <c r="E46" s="134"/>
      <c r="F46" s="138"/>
      <c r="G46" s="133"/>
      <c r="H46" s="134"/>
      <c r="I46" s="134"/>
      <c r="J46" s="138"/>
      <c r="K46" s="133"/>
      <c r="L46" s="134"/>
      <c r="M46" s="134"/>
      <c r="N46" s="138"/>
      <c r="O46" s="133"/>
      <c r="P46" s="134"/>
      <c r="Q46" s="134"/>
      <c r="R46" s="138"/>
      <c r="S46" s="133">
        <f>G46+K46-O46</f>
        <v>0</v>
      </c>
      <c r="T46" s="134"/>
      <c r="U46" s="134"/>
      <c r="V46" s="138"/>
      <c r="W46" s="133">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34"/>
      <c r="Y46" s="134"/>
      <c r="Z46" s="135"/>
      <c r="AA46" s="38"/>
    </row>
    <row r="47" spans="1:35" ht="24.9" customHeight="1" thickBot="1">
      <c r="A47" s="25"/>
      <c r="B47" s="39" t="s">
        <v>41</v>
      </c>
      <c r="C47" s="39"/>
      <c r="D47" s="39"/>
      <c r="E47" s="39"/>
      <c r="F47" s="39"/>
      <c r="G47" s="26"/>
      <c r="H47" s="26"/>
      <c r="I47" s="26"/>
      <c r="J47" s="26"/>
      <c r="K47" s="26"/>
      <c r="L47" s="26"/>
      <c r="M47" s="26"/>
      <c r="N47" s="26"/>
      <c r="O47" s="26"/>
      <c r="P47" s="26"/>
      <c r="Q47" s="26"/>
      <c r="R47" s="26"/>
      <c r="S47" s="26"/>
      <c r="T47" s="26"/>
      <c r="U47" s="26"/>
      <c r="V47" s="26"/>
      <c r="W47" s="26"/>
      <c r="X47" s="26"/>
      <c r="Y47" s="26"/>
      <c r="Z47" s="26"/>
      <c r="AA47" s="27"/>
    </row>
    <row r="48" spans="1:35" ht="24.9" customHeight="1">
      <c r="A48" s="25"/>
      <c r="B48" s="39"/>
      <c r="C48" s="125" t="s">
        <v>35</v>
      </c>
      <c r="D48" s="126"/>
      <c r="E48" s="126"/>
      <c r="F48" s="126"/>
      <c r="G48" s="126"/>
      <c r="H48" s="126"/>
      <c r="I48" s="127" t="s">
        <v>42</v>
      </c>
      <c r="J48" s="127"/>
      <c r="K48" s="127"/>
      <c r="L48" s="127"/>
      <c r="M48" s="127"/>
      <c r="N48" s="127"/>
      <c r="O48" s="127" t="s">
        <v>43</v>
      </c>
      <c r="P48" s="127"/>
      <c r="Q48" s="127"/>
      <c r="R48" s="127"/>
      <c r="S48" s="127"/>
      <c r="T48" s="127"/>
      <c r="U48" s="128" t="s">
        <v>40</v>
      </c>
      <c r="V48" s="128"/>
      <c r="W48" s="128"/>
      <c r="X48" s="128"/>
      <c r="Y48" s="128"/>
      <c r="Z48" s="129"/>
      <c r="AA48" s="40"/>
    </row>
    <row r="49" spans="1:32" ht="24.9" customHeight="1" thickBot="1">
      <c r="A49" s="25"/>
      <c r="B49" s="26"/>
      <c r="C49" s="130"/>
      <c r="D49" s="131"/>
      <c r="E49" s="131"/>
      <c r="F49" s="131"/>
      <c r="G49" s="131"/>
      <c r="H49" s="131"/>
      <c r="I49" s="131">
        <f>C49*1.1</f>
        <v>0</v>
      </c>
      <c r="J49" s="131"/>
      <c r="K49" s="131"/>
      <c r="L49" s="131"/>
      <c r="M49" s="131"/>
      <c r="N49" s="131"/>
      <c r="O49" s="131">
        <f>I49*0.7</f>
        <v>0</v>
      </c>
      <c r="P49" s="131"/>
      <c r="Q49" s="131"/>
      <c r="R49" s="131"/>
      <c r="S49" s="131"/>
      <c r="T49" s="131"/>
      <c r="U49" s="131">
        <f>IF(O49&lt;500000000,O49*G29,IF(AND(O49&gt;=500000000,O49&lt;5000000000),(O49*K29)+O29,IF(AND(O49&gt;=5000000000,I49&lt;80000000000),O49*S29,O49*W29)))</f>
        <v>0</v>
      </c>
      <c r="V49" s="131"/>
      <c r="W49" s="131"/>
      <c r="X49" s="131"/>
      <c r="Y49" s="131"/>
      <c r="Z49" s="132"/>
      <c r="AA49" s="40"/>
    </row>
    <row r="50" spans="1:32" ht="24.9" customHeight="1">
      <c r="A50" s="25"/>
      <c r="B50" s="123" t="s">
        <v>151</v>
      </c>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36"/>
    </row>
    <row r="51" spans="1:32" ht="24.9" customHeight="1">
      <c r="A51" s="25"/>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36"/>
    </row>
    <row r="52" spans="1:32" ht="24.9" customHeight="1">
      <c r="A52" s="25"/>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36"/>
      <c r="AB52" s="19"/>
    </row>
    <row r="53" spans="1:32" ht="24.9" customHeight="1" thickBot="1">
      <c r="A53" s="42"/>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43"/>
      <c r="AB53" s="19"/>
    </row>
    <row r="59" spans="1:32" ht="17.399999999999999">
      <c r="AC59" s="103"/>
      <c r="AD59" s="103"/>
      <c r="AE59" s="103"/>
      <c r="AF59" s="103"/>
    </row>
    <row r="60" spans="1:32" ht="17.399999999999999">
      <c r="AC60" s="103"/>
      <c r="AD60" s="103"/>
      <c r="AE60" s="103"/>
      <c r="AF60" s="103"/>
    </row>
    <row r="61" spans="1:32" ht="17.399999999999999">
      <c r="AC61" s="103"/>
      <c r="AD61" s="103"/>
      <c r="AE61" s="103"/>
      <c r="AF61" s="103"/>
    </row>
    <row r="62" spans="1:32" ht="17.399999999999999">
      <c r="AC62" s="103"/>
      <c r="AD62" s="103"/>
      <c r="AE62" s="103"/>
      <c r="AF62" s="103"/>
    </row>
    <row r="63" spans="1:32" ht="17.399999999999999">
      <c r="AC63" s="103"/>
      <c r="AD63" s="103"/>
      <c r="AE63" s="103"/>
      <c r="AF63" s="103"/>
    </row>
    <row r="64" spans="1:32" ht="17.399999999999999">
      <c r="AC64" s="103"/>
      <c r="AD64" s="103"/>
      <c r="AE64" s="103"/>
      <c r="AF64" s="103"/>
    </row>
    <row r="65" spans="29:32" ht="17.399999999999999">
      <c r="AC65" s="103"/>
      <c r="AD65" s="103"/>
      <c r="AE65" s="103"/>
      <c r="AF65" s="103"/>
    </row>
  </sheetData>
  <mergeCells count="36">
    <mergeCell ref="AC4:AH16"/>
    <mergeCell ref="C27:F28"/>
    <mergeCell ref="G27:J28"/>
    <mergeCell ref="K27:R27"/>
    <mergeCell ref="S27:V28"/>
    <mergeCell ref="W27:Z28"/>
    <mergeCell ref="K28:N28"/>
    <mergeCell ref="O28:R28"/>
    <mergeCell ref="W45:Z45"/>
    <mergeCell ref="C29:F29"/>
    <mergeCell ref="G29:J29"/>
    <mergeCell ref="K29:N29"/>
    <mergeCell ref="O29:R29"/>
    <mergeCell ref="S29:V29"/>
    <mergeCell ref="W29:Z29"/>
    <mergeCell ref="C45:F45"/>
    <mergeCell ref="G45:J45"/>
    <mergeCell ref="K45:N45"/>
    <mergeCell ref="O45:R45"/>
    <mergeCell ref="S45:V45"/>
    <mergeCell ref="B50:Z53"/>
    <mergeCell ref="B1:Z2"/>
    <mergeCell ref="C48:H48"/>
    <mergeCell ref="I48:N48"/>
    <mergeCell ref="O48:T48"/>
    <mergeCell ref="U48:Z48"/>
    <mergeCell ref="C49:H49"/>
    <mergeCell ref="I49:N49"/>
    <mergeCell ref="O49:T49"/>
    <mergeCell ref="U49:Z49"/>
    <mergeCell ref="C46:F46"/>
    <mergeCell ref="G46:J46"/>
    <mergeCell ref="K46:N46"/>
    <mergeCell ref="O46:R46"/>
    <mergeCell ref="S46:V46"/>
    <mergeCell ref="W46:Z46"/>
  </mergeCells>
  <phoneticPr fontId="3" type="noConversion"/>
  <pageMargins left="0.7" right="0.7" top="0.75" bottom="0.75" header="0.3" footer="0.3"/>
  <pageSetup paperSize="8"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7</vt:i4>
      </vt:variant>
      <vt:variant>
        <vt:lpstr>이름이 지정된 범위</vt:lpstr>
      </vt:variant>
      <vt:variant>
        <vt:i4>3</vt:i4>
      </vt:variant>
    </vt:vector>
  </HeadingPairs>
  <TitlesOfParts>
    <vt:vector size="10" baseType="lpstr">
      <vt:lpstr>목차</vt:lpstr>
      <vt:lpstr>1. 해외근재보험가입명단(SFA)</vt:lpstr>
      <vt:lpstr>2.해외근재보험가입명단(자회사,협력사)</vt:lpstr>
      <vt:lpstr>3.운송보험패킹리스트</vt:lpstr>
      <vt:lpstr>4.안전보건관리책임자 지정서</vt:lpstr>
      <vt:lpstr>5.안전관리비 계상_일반건설공사(갑)</vt:lpstr>
      <vt:lpstr>6.안전관리비 계상_일반건설공사(을)</vt:lpstr>
      <vt:lpstr>'5.안전관리비 계상_일반건설공사(갑)'!Print_Area</vt:lpstr>
      <vt:lpstr>'6.안전관리비 계상_일반건설공사(을)'!Print_Area</vt:lpstr>
      <vt:lpstr>목차!Print_Area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박평재(환경안전팀/수습사원/없음)</dc:creator>
  <cp:lastModifiedBy>이상일(물류PM4팀/과장/-)</cp:lastModifiedBy>
  <cp:lastPrinted>2018-04-20T23:40:39Z</cp:lastPrinted>
  <dcterms:created xsi:type="dcterms:W3CDTF">2018-03-09T11:38:29Z</dcterms:created>
  <dcterms:modified xsi:type="dcterms:W3CDTF">2023-04-19T05:30:02Z</dcterms:modified>
</cp:coreProperties>
</file>