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현재_통합_문서" defaultThemeVersion="124226"/>
  <mc:AlternateContent xmlns:mc="http://schemas.openxmlformats.org/markup-compatibility/2006">
    <mc:Choice Requires="x15">
      <x15ac:absPath xmlns:x15ac="http://schemas.microsoft.com/office/spreadsheetml/2010/11/ac" url="C:\Users\161101\Documents\"/>
    </mc:Choice>
  </mc:AlternateContent>
  <xr:revisionPtr revIDLastSave="0" documentId="8_{FAB62DC1-A88F-431C-83FE-CEAEEDE81B46}" xr6:coauthVersionLast="47" xr6:coauthVersionMax="47" xr10:uidLastSave="{00000000-0000-0000-0000-000000000000}"/>
  <bookViews>
    <workbookView xWindow="-120" yWindow="-120" windowWidth="29040" windowHeight="15840" tabRatio="873" activeTab="4" xr2:uid="{00000000-000D-0000-FFFF-FFFF00000000}"/>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6" i="3" l="1"/>
  <c r="S46" i="3"/>
  <c r="L25" i="6" l="1"/>
  <c r="K25" i="6"/>
  <c r="H25" i="6"/>
  <c r="G25" i="6"/>
  <c r="C25" i="6"/>
  <c r="H23" i="5"/>
  <c r="K23" i="5" s="1"/>
  <c r="H22" i="5"/>
  <c r="K22" i="5" s="1"/>
  <c r="H21" i="5"/>
  <c r="K21" i="5" s="1"/>
  <c r="H20" i="5"/>
  <c r="K20" i="5" s="1"/>
  <c r="H19" i="5"/>
  <c r="K19" i="5" s="1"/>
  <c r="H18" i="5"/>
  <c r="K18" i="5" s="1"/>
  <c r="H17" i="5"/>
  <c r="K17" i="5" s="1"/>
  <c r="H16" i="5"/>
  <c r="K16" i="5" s="1"/>
  <c r="H15" i="5"/>
  <c r="K15" i="5" s="1"/>
  <c r="H14" i="5"/>
  <c r="K14" i="5" s="1"/>
  <c r="H13" i="5"/>
  <c r="K13" i="5" s="1"/>
  <c r="H12" i="5"/>
  <c r="K12" i="5" s="1"/>
  <c r="H11" i="5"/>
  <c r="K11" i="5" s="1"/>
  <c r="H10" i="5"/>
  <c r="K10" i="5" s="1"/>
  <c r="H9" i="5"/>
  <c r="K9" i="5" s="1"/>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K4" i="5" s="1"/>
  <c r="H3" i="5"/>
  <c r="H5" i="4" l="1"/>
  <c r="H6" i="4"/>
  <c r="H7" i="4"/>
  <c r="H8" i="4"/>
  <c r="H9" i="4"/>
  <c r="H10" i="4"/>
  <c r="H11" i="4"/>
  <c r="H12" i="4"/>
  <c r="H13" i="4"/>
  <c r="H14" i="4"/>
  <c r="H15" i="4"/>
  <c r="H16" i="4"/>
  <c r="H17" i="4"/>
  <c r="H18" i="4"/>
  <c r="H19" i="4"/>
  <c r="H20" i="4"/>
  <c r="H21" i="4"/>
  <c r="H22" i="4"/>
  <c r="H23" i="4"/>
  <c r="H4" i="4"/>
  <c r="H3" i="4"/>
  <c r="K23" i="4" l="1"/>
  <c r="K22" i="4"/>
  <c r="K21" i="4"/>
  <c r="K20" i="4"/>
  <c r="K19" i="4"/>
  <c r="K18" i="4"/>
  <c r="K17" i="4"/>
  <c r="K16" i="4"/>
  <c r="K15" i="4"/>
  <c r="K14" i="4"/>
  <c r="K13" i="4"/>
  <c r="K12" i="4"/>
  <c r="K11" i="4"/>
  <c r="K10" i="4"/>
  <c r="K9" i="4"/>
  <c r="K8" i="4"/>
  <c r="K7" i="4"/>
  <c r="K6" i="4"/>
  <c r="K5" i="4"/>
  <c r="A5" i="4"/>
  <c r="A6" i="4" s="1"/>
  <c r="A7" i="4" s="1"/>
  <c r="A8" i="4" s="1"/>
  <c r="A9" i="4" s="1"/>
  <c r="A10" i="4" s="1"/>
  <c r="A11" i="4" s="1"/>
  <c r="A12" i="4" s="1"/>
  <c r="A13" i="4" s="1"/>
  <c r="A14" i="4" s="1"/>
  <c r="A15" i="4" s="1"/>
  <c r="A16" i="4" s="1"/>
  <c r="A17" i="4" s="1"/>
  <c r="A18" i="4" s="1"/>
  <c r="A19" i="4" s="1"/>
  <c r="A20" i="4" s="1"/>
  <c r="A21" i="4" s="1"/>
  <c r="A22" i="4" s="1"/>
  <c r="A23" i="4" s="1"/>
  <c r="I49" i="3"/>
  <c r="O49" i="3" s="1"/>
  <c r="U49" i="3" s="1"/>
  <c r="I49" i="1" l="1"/>
  <c r="O49" i="1" s="1"/>
  <c r="U49" i="1" s="1"/>
  <c r="W46" i="1"/>
  <c r="S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100908</author>
  </authors>
  <commentList>
    <comment ref="L5" authorId="0" shapeId="0" xr:uid="{00000000-0006-0000-0300-00000100000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<sst xmlns="http://schemas.openxmlformats.org/spreadsheetml/2006/main" count="221" uniqueCount="158">
  <si>
    <t>일반건설공사(을)</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</si>
  <si>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</si>
  <si>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</si>
  <si>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</si>
  <si>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</si>
  <si>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</si>
  <si>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</si>
  <si>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</si>
  <si>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</si>
  <si>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</si>
  <si>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</si>
  <si>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</si>
  <si>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</si>
  <si>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</si>
  <si>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</si>
  <si>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</si>
  <si>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</si>
  <si>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</si>
  <si>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</si>
  <si>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</si>
  <si>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</si>
  <si>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</si>
  <si>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</si>
  <si>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</si>
  <si>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</si>
  <si>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</si>
  <si>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</si>
  <si>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</si>
  <si>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</si>
  <si>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</si>
  <si>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</si>
  <si>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</si>
  <si>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</si>
  <si>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</si>
  <si>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</si>
  <si>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</si>
  <si>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</si>
  <si>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</si>
  <si>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</si>
  <si>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</si>
  <si>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</si>
  <si>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</si>
  <si>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</si>
  <si>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</si>
  <si>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</si>
  <si>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</si>
  <si>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</si>
  <si>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</si>
  <si>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</si>
  <si>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</si>
  <si>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</si>
  <si>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</si>
  <si>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</si>
  <si>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</si>
  <si>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</si>
  <si>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</si>
  <si>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</si>
  <si>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</si>
  <si>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</si>
  <si>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</si>
  <si>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</si>
  <si>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</si>
  <si>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</si>
  <si>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</si>
  <si>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</si>
  <si>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</si>
  <si>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</si>
  <si>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</si>
  <si>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</si>
  <si>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</si>
  <si>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</si>
  <si>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</si>
  <si>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</si>
  <si>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</si>
  <si>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</si>
  <si>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</si>
  <si>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SFA</t>
    <phoneticPr fontId="3" type="noConversion"/>
  </si>
  <si>
    <t>부서</t>
    <phoneticPr fontId="3" type="noConversion"/>
  </si>
  <si>
    <t>PJT CODE</t>
    <phoneticPr fontId="17" type="noConversion"/>
  </si>
  <si>
    <t>PJT 명</t>
    <phoneticPr fontId="17" type="noConversion"/>
  </si>
  <si>
    <t>7P123456ABCDE</t>
    <phoneticPr fontId="3" type="noConversion"/>
  </si>
  <si>
    <t>환경안전팀</t>
    <phoneticPr fontId="3"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</si>
  <si>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</si>
  <si>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</si>
  <si>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</si>
  <si>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</si>
  <si>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중국 ABC PJT</t>
    <phoneticPr fontId="3"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</si>
  <si>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</si>
  <si>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</si>
  <si>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</si>
  <si>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</si>
  <si>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</si>
  <si>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</si>
  <si>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</si>
  <si>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</si>
  <si>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</si>
  <si>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</si>
  <si>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</si>
  <si>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</si>
  <si>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</si>
  <si>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</si>
  <si>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</si>
  <si>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</si>
  <si>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</si>
  <si>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</si>
  <si>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</si>
  <si>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</si>
  <si>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</si>
  <si>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</si>
  <si>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</si>
  <si>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</si>
  <si>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                   주식회사   에  스  에  프  에  이</t>
    <phoneticPr fontId="17" type="noConversion"/>
  </si>
  <si>
    <t xml:space="preserve">                   대표이사   김         영         민        (인)</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</si>
  <si>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</si>
  <si>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</si>
  <si>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</si>
  <si>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</si>
  <si>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</si>
  <si>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</si>
  <si>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</si>
  <si>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</si>
  <si>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</si>
  <si>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</si>
  <si>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</si>
  <si>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</si>
  <si>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</si>
  <si>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</si>
  <si>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</si>
  <si>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</si>
  <si>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</si>
  <si>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</si>
  <si>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</si>
  <si>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</si>
  <si>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</si>
  <si>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</si>
  <si>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</si>
  <si>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</si>
  <si>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</si>
  <si>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</si>
  <si>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</si>
  <si>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</si>
  <si>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</si>
  <si>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</si>
  <si>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</si>
  <si>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</si>
  <si>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</si>
  <si>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</si>
  <si>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</si>
  <si>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</si>
  <si>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</si>
  <si>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</si>
  <si>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총공사금액 * 70% * 요율</t>
    <phoneticPr fontId="3" type="noConversion"/>
  </si>
  <si>
    <t xml:space="preserve">1. 적용 대상 : 총공사금액 20,000,000원 이상인 공사 </t>
    <phoneticPr fontId="3" type="noConversion"/>
  </si>
  <si>
    <t xml:space="preserve">                                                 직  급 :  수석</t>
    <phoneticPr fontId="17" type="noConversion"/>
  </si>
  <si>
    <t xml:space="preserve">                                                 소재지 : 미국 켄터키주 </t>
    <phoneticPr fontId="17" type="noConversion"/>
  </si>
  <si>
    <t xml:space="preserve">                                                 성  명 : 강승태</t>
    <phoneticPr fontId="17" type="noConversion"/>
  </si>
  <si>
    <t xml:space="preserve">                                                 공사명 :  BOSK_KY1_DEGASSER_16N</t>
    <phoneticPr fontId="17" type="noConversion"/>
  </si>
  <si>
    <t xml:space="preserve">                                                 기  간 : 2023.11.26~2025.12.31</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</si>
</sst>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4">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52">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9" fillId="0" borderId="23" xfId="0" applyFont="1" applyBorder="1">
      <alignment vertical="center"/>
    </xf>
    <xf numFmtId="0" fontId="9" fillId="0" borderId="6"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0" xfId="0" applyFont="1">
      <alignment vertical="center"/>
    </xf>
    <xf numFmtId="0" fontId="9" fillId="0" borderId="26" xfId="0" applyFont="1" applyBorder="1">
      <alignment vertical="center"/>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7"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26" xfId="0" applyFont="1" applyBorder="1">
      <alignment vertical="center"/>
    </xf>
    <xf numFmtId="0" fontId="5" fillId="0" borderId="26" xfId="0" applyFont="1" applyBorder="1" applyAlignment="1">
      <alignment vertical="center" wrapText="1"/>
    </xf>
    <xf numFmtId="0" fontId="5" fillId="0" borderId="26" xfId="0" applyFont="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lignment vertical="center"/>
    </xf>
    <xf numFmtId="0" fontId="11" fillId="0" borderId="0" xfId="0" applyFont="1">
      <alignment vertical="center"/>
    </xf>
    <xf numFmtId="0" fontId="5" fillId="0" borderId="0" xfId="0" applyFont="1" applyAlignment="1">
      <alignment horizontal="left" vertical="center" wrapText="1"/>
    </xf>
    <xf numFmtId="0" fontId="5" fillId="0" borderId="26" xfId="0" applyFont="1" applyBorder="1" applyAlignment="1">
      <alignment horizontal="left" vertical="center" wrapText="1"/>
    </xf>
    <xf numFmtId="0" fontId="12" fillId="0" borderId="0" xfId="0" applyFont="1">
      <alignment vertical="center"/>
    </xf>
    <xf numFmtId="0" fontId="5" fillId="0" borderId="26" xfId="0" applyFont="1" applyBorder="1" applyAlignment="1">
      <alignment horizontal="center" vertical="center"/>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5" fillId="0" borderId="10" xfId="0" applyFont="1" applyBorder="1" applyAlignment="1">
      <alignment horizontal="center" vertical="center"/>
    </xf>
    <xf numFmtId="0" fontId="44" fillId="0" borderId="0" xfId="0" applyFo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lignment vertical="center"/>
    </xf>
    <xf numFmtId="43" fontId="34" fillId="0" borderId="10" xfId="48" applyNumberFormat="1" applyFont="1" applyBorder="1" applyAlignment="1">
      <alignment horizontal="center" vertical="center"/>
    </xf>
    <xf numFmtId="43" fontId="51" fillId="0" borderId="10" xfId="48" applyNumberFormat="1" applyFont="1" applyBorder="1" applyAlignment="1">
      <alignment horizontal="center"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49" fontId="34" fillId="0" borderId="32" xfId="47" applyNumberFormat="1" applyFont="1" applyBorder="1" applyAlignment="1">
      <alignment horizontal="center" vertical="center"/>
    </xf>
    <xf numFmtId="0" fontId="47" fillId="0" borderId="0" xfId="0" applyFont="1" applyAlignment="1">
      <alignment horizontal="center"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31" fontId="39" fillId="0" borderId="0" xfId="0" applyNumberFormat="1" applyFont="1" applyAlignment="1">
      <alignment horizontal="center"/>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5" fillId="0" borderId="0" xfId="0" applyFont="1" applyAlignment="1">
      <alignment horizontal="left" vertical="center" wrapText="1"/>
    </xf>
    <xf numFmtId="0" fontId="5" fillId="0" borderId="28" xfId="0" applyFont="1" applyBorder="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31" xfId="1" applyFont="1" applyBorder="1" applyAlignment="1">
      <alignment horizontal="center" vertical="center"/>
    </xf>
    <xf numFmtId="0" fontId="14" fillId="3" borderId="2" xfId="0" applyFont="1" applyFill="1" applyBorder="1" applyAlignment="1">
      <alignment horizontal="center" vertical="center"/>
    </xf>
    <xf numFmtId="41" fontId="5" fillId="0" borderId="30" xfId="1" applyFont="1" applyBorder="1" applyAlignment="1">
      <alignment horizontal="center" vertical="center"/>
    </xf>
    <xf numFmtId="41" fontId="5" fillId="0" borderId="21" xfId="1"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cellXfs>
  <cellStyles count="50">
    <cellStyle name="??&amp;O?&amp;H?_x0008__x000f__x0007_?_x0007__x0001__x0001_" xfId="4" xr:uid="{00000000-0005-0000-0000-000000000000}"/>
    <cellStyle name="??&amp;O?&amp;H?_x0008_??_x0007__x0001__x0001_" xfId="5" xr:uid="{00000000-0005-0000-0000-000001000000}"/>
    <cellStyle name="_G4BOFsQedyFBJfuy2tc5fzrLL" xfId="6" xr:uid="{00000000-0005-0000-0000-000002000000}"/>
    <cellStyle name="_glasscv" xfId="7" xr:uid="{00000000-0005-0000-0000-000003000000}"/>
    <cellStyle name="_PROJECT_추진계획(SEC_T7_P2_AB_FILMREMOVER_2차분)(1)" xfId="8" xr:uid="{00000000-0005-0000-0000-000004000000}"/>
    <cellStyle name="_추진품의LC050057_TFT3L초기투입기REV1(1)" xfId="9" xr:uid="{00000000-0005-0000-0000-000005000000}"/>
    <cellStyle name="_추진품의서0201(1)" xfId="10" xr:uid="{00000000-0005-0000-0000-000006000000}"/>
    <cellStyle name="_추진품의서T7_2_P2(1)" xfId="11" xr:uid="{00000000-0005-0000-0000-000007000000}"/>
    <cellStyle name="_추진품의서T7_2_노광물류_재품의(1)" xfId="12" xr:uid="{00000000-0005-0000-0000-000008000000}"/>
    <cellStyle name="1" xfId="13" xr:uid="{00000000-0005-0000-0000-000009000000}"/>
    <cellStyle name="¹eºÐA²_AIAIC°AuCoE² " xfId="14" xr:uid="{00000000-0005-0000-0000-00000A000000}"/>
    <cellStyle name="AeE­ [0]_  A¾  CO  " xfId="15" xr:uid="{00000000-0005-0000-0000-00000B000000}"/>
    <cellStyle name="AeE­_  A¾  CO  " xfId="16" xr:uid="{00000000-0005-0000-0000-00000C000000}"/>
    <cellStyle name="AÞ¸¶ [0]_  A¾  CO  " xfId="17" xr:uid="{00000000-0005-0000-0000-00000D000000}"/>
    <cellStyle name="AÞ¸¶_  A¾  CO  " xfId="18" xr:uid="{00000000-0005-0000-0000-00000E000000}"/>
    <cellStyle name="C￥AØ_  A¾  CO  " xfId="19" xr:uid="{00000000-0005-0000-0000-00000F000000}"/>
    <cellStyle name="category" xfId="20" xr:uid="{00000000-0005-0000-0000-000010000000}"/>
    <cellStyle name="Comma [0]_ SG&amp;A Bridge " xfId="21" xr:uid="{00000000-0005-0000-0000-000011000000}"/>
    <cellStyle name="Comma_ SG&amp;A Bridge " xfId="22" xr:uid="{00000000-0005-0000-0000-000012000000}"/>
    <cellStyle name="Currency [0]_ SG&amp;A Bridge " xfId="23" xr:uid="{00000000-0005-0000-0000-000013000000}"/>
    <cellStyle name="Currency_ SG&amp;A Bridge " xfId="24" xr:uid="{00000000-0005-0000-0000-000014000000}"/>
    <cellStyle name="Grey" xfId="25" xr:uid="{00000000-0005-0000-0000-000015000000}"/>
    <cellStyle name="HEADER" xfId="26" xr:uid="{00000000-0005-0000-0000-000016000000}"/>
    <cellStyle name="Header1" xfId="27" xr:uid="{00000000-0005-0000-0000-000017000000}"/>
    <cellStyle name="Header2" xfId="28" xr:uid="{00000000-0005-0000-0000-000018000000}"/>
    <cellStyle name="Input [yellow]" xfId="29" xr:uid="{00000000-0005-0000-0000-000019000000}"/>
    <cellStyle name="Millares [0]_PERSONAL" xfId="30" xr:uid="{00000000-0005-0000-0000-00001A000000}"/>
    <cellStyle name="Millares_PERSONAL" xfId="31" xr:uid="{00000000-0005-0000-0000-00001B000000}"/>
    <cellStyle name="Model" xfId="32" xr:uid="{00000000-0005-0000-0000-00001C000000}"/>
    <cellStyle name="Moneda [0]_CONTENCION CONDELL 25.051" xfId="33" xr:uid="{00000000-0005-0000-0000-00001D000000}"/>
    <cellStyle name="Moneda_CONTENCION CONDELL 25.051" xfId="34" xr:uid="{00000000-0005-0000-0000-00001E000000}"/>
    <cellStyle name="Normal - Style1" xfId="35" xr:uid="{00000000-0005-0000-0000-00001F000000}"/>
    <cellStyle name="Normal_ SG&amp;A Bridge " xfId="36" xr:uid="{00000000-0005-0000-0000-000020000000}"/>
    <cellStyle name="Percent [2]" xfId="37" xr:uid="{00000000-0005-0000-0000-000021000000}"/>
    <cellStyle name="subhead" xfId="38" xr:uid="{00000000-0005-0000-0000-000022000000}"/>
    <cellStyle name="" xfId="39" xr:uid="{00000000-0005-0000-0000-000023000000}"/>
    <cellStyle name="咬訌裝?report-2 " xfId="40" xr:uid="{00000000-0005-0000-0000-000024000000}"/>
    <cellStyle name="뒤에 오는 하이퍼링크" xfId="41" xr:uid="{00000000-0005-0000-0000-000025000000}"/>
    <cellStyle name="백분율 2" xfId="3" xr:uid="{00000000-0005-0000-0000-000026000000}"/>
    <cellStyle name="뷭?_BOOKSHIP" xfId="42" xr:uid="{00000000-0005-0000-0000-000027000000}"/>
    <cellStyle name="쉼표 [0]" xfId="1" builtinId="6"/>
    <cellStyle name="쉼표 [0] 2" xfId="2" xr:uid="{00000000-0005-0000-0000-000029000000}"/>
    <cellStyle name="스타일 1" xfId="43" xr:uid="{00000000-0005-0000-0000-00002A000000}"/>
    <cellStyle name="열어본 하이퍼링크" xfId="44" xr:uid="{00000000-0005-0000-0000-00002B000000}"/>
    <cellStyle name="콤마 [0]_  종  합  " xfId="45" xr:uid="{00000000-0005-0000-0000-00002C000000}"/>
    <cellStyle name="콤마_  종  합  " xfId="46" xr:uid="{00000000-0005-0000-0000-00002D000000}"/>
    <cellStyle name="표준" xfId="0" builtinId="0"/>
    <cellStyle name="표준 2" xfId="49" xr:uid="{00000000-0005-0000-0000-00002F000000}"/>
    <cellStyle name="표준_Sheet1" xfId="47" xr:uid="{00000000-0005-0000-0000-000030000000}"/>
    <cellStyle name="표준_운송보험패킹리스트" xfId="48"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8"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a:extLst>
            <a:ext uri="{FF2B5EF4-FFF2-40B4-BE49-F238E27FC236}">
              <a16:creationId xmlns:a16="http://schemas.microsoft.com/office/drawing/2014/main" id="{00000000-0008-0000-0500-000002000000}"/>
            </a:ext>
          </a:extLst>
        </xdr:cNvPr>
        <xdr:cNvGrpSpPr/>
      </xdr:nvGrpSpPr>
      <xdr:grpSpPr>
        <a:xfrm>
          <a:off x="11944350" y="13728700"/>
          <a:ext cx="5831655" cy="2545400"/>
          <a:chOff x="1332080" y="1520888"/>
          <a:chExt cx="5811547" cy="2520000"/>
        </a:xfrm>
      </xdr:grpSpPr>
      <xdr:sp macro="" textlink="">
        <xdr:nvSpPr>
          <xdr:cNvPr id="3" name="순서도: 판단 2">
            <a:extLst>
              <a:ext uri="{FF2B5EF4-FFF2-40B4-BE49-F238E27FC236}">
                <a16:creationId xmlns:a16="http://schemas.microsoft.com/office/drawing/2014/main" id="{00000000-0008-0000-0500-000003000000}"/>
              </a:ext>
            </a:extLst>
          </xdr:cNvPr>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a:extLst>
              <a:ext uri="{FF2B5EF4-FFF2-40B4-BE49-F238E27FC236}">
                <a16:creationId xmlns:a16="http://schemas.microsoft.com/office/drawing/2014/main" id="{00000000-0008-0000-0500-000004000000}"/>
              </a:ext>
            </a:extLst>
          </xdr:cNvPr>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a:extLst>
              <a:ext uri="{FF2B5EF4-FFF2-40B4-BE49-F238E27FC236}">
                <a16:creationId xmlns:a16="http://schemas.microsoft.com/office/drawing/2014/main" id="{00000000-0008-0000-0500-000005000000}"/>
              </a:ext>
            </a:extLst>
          </xdr:cNvPr>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a:extLst>
              <a:ext uri="{FF2B5EF4-FFF2-40B4-BE49-F238E27FC236}">
                <a16:creationId xmlns:a16="http://schemas.microsoft.com/office/drawing/2014/main" id="{00000000-0008-0000-0500-000006000000}"/>
              </a:ext>
            </a:extLst>
          </xdr:cNvPr>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a:extLst>
              <a:ext uri="{FF2B5EF4-FFF2-40B4-BE49-F238E27FC236}">
                <a16:creationId xmlns:a16="http://schemas.microsoft.com/office/drawing/2014/main" id="{00000000-0008-0000-0500-000007000000}"/>
              </a:ext>
            </a:extLst>
          </xdr:cNvPr>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a:extLst>
              <a:ext uri="{FF2B5EF4-FFF2-40B4-BE49-F238E27FC236}">
                <a16:creationId xmlns:a16="http://schemas.microsoft.com/office/drawing/2014/main" id="{00000000-0008-0000-0500-000008000000}"/>
              </a:ext>
            </a:extLst>
          </xdr:cNvPr>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a:extLst>
              <a:ext uri="{FF2B5EF4-FFF2-40B4-BE49-F238E27FC236}">
                <a16:creationId xmlns:a16="http://schemas.microsoft.com/office/drawing/2014/main" id="{00000000-0008-0000-0500-000009000000}"/>
              </a:ext>
            </a:extLst>
          </xdr:cNvPr>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a:extLst>
            <a:ext uri="{FF2B5EF4-FFF2-40B4-BE49-F238E27FC236}">
              <a16:creationId xmlns:a16="http://schemas.microsoft.com/office/drawing/2014/main" id="{00000000-0008-0000-0600-000002000000}"/>
            </a:ext>
          </a:extLst>
        </xdr:cNvPr>
        <xdr:cNvGrpSpPr/>
      </xdr:nvGrpSpPr>
      <xdr:grpSpPr>
        <a:xfrm>
          <a:off x="11801475" y="13387388"/>
          <a:ext cx="5844885" cy="2481900"/>
          <a:chOff x="1332080" y="1520888"/>
          <a:chExt cx="5811547" cy="2520000"/>
        </a:xfrm>
      </xdr:grpSpPr>
      <xdr:sp macro="" textlink="">
        <xdr:nvSpPr>
          <xdr:cNvPr id="3" name="순서도: 판단 2">
            <a:extLst>
              <a:ext uri="{FF2B5EF4-FFF2-40B4-BE49-F238E27FC236}">
                <a16:creationId xmlns:a16="http://schemas.microsoft.com/office/drawing/2014/main" id="{00000000-0008-0000-0600-000003000000}"/>
              </a:ext>
            </a:extLst>
          </xdr:cNvPr>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a:extLst>
              <a:ext uri="{FF2B5EF4-FFF2-40B4-BE49-F238E27FC236}">
                <a16:creationId xmlns:a16="http://schemas.microsoft.com/office/drawing/2014/main" id="{00000000-0008-0000-0600-000004000000}"/>
              </a:ext>
            </a:extLst>
          </xdr:cNvPr>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a:extLst>
              <a:ext uri="{FF2B5EF4-FFF2-40B4-BE49-F238E27FC236}">
                <a16:creationId xmlns:a16="http://schemas.microsoft.com/office/drawing/2014/main" id="{00000000-0008-0000-0600-000005000000}"/>
              </a:ext>
            </a:extLst>
          </xdr:cNvPr>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a:extLst>
              <a:ext uri="{FF2B5EF4-FFF2-40B4-BE49-F238E27FC236}">
                <a16:creationId xmlns:a16="http://schemas.microsoft.com/office/drawing/2014/main" id="{00000000-0008-0000-0600-000006000000}"/>
              </a:ext>
            </a:extLst>
          </xdr:cNvPr>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a:extLst>
              <a:ext uri="{FF2B5EF4-FFF2-40B4-BE49-F238E27FC236}">
                <a16:creationId xmlns:a16="http://schemas.microsoft.com/office/drawing/2014/main" id="{00000000-0008-0000-0600-000007000000}"/>
              </a:ext>
            </a:extLst>
          </xdr:cNvPr>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a:extLst>
              <a:ext uri="{FF2B5EF4-FFF2-40B4-BE49-F238E27FC236}">
                <a16:creationId xmlns:a16="http://schemas.microsoft.com/office/drawing/2014/main" id="{00000000-0008-0000-0600-000008000000}"/>
              </a:ext>
            </a:extLst>
          </xdr:cNvPr>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a:extLst>
              <a:ext uri="{FF2B5EF4-FFF2-40B4-BE49-F238E27FC236}">
                <a16:creationId xmlns:a16="http://schemas.microsoft.com/office/drawing/2014/main" id="{00000000-0008-0000-0600-000009000000}"/>
              </a:ext>
            </a:extLst>
          </xdr:cNvPr>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s>
    <sheetDataSet>
      <sheetData sheetId="0"/>
      <sheetData sheetId="1" refreshError="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s>
    <sheetDataSet>
      <sheetData sheetId="0"/>
      <sheetData sheetId="1" refreshError="1"/>
      <sheetData sheetId="2"/>
      <sheetData sheetId="3"/>
      <sheetData sheetId="4"/>
      <sheetData sheetId="5"/>
      <sheetData sheetId="6"/>
      <sheetData sheetId="7"/>
      <sheetData sheetId="8"/>
      <sheetData sheetId="9"/>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일일특이사항"/>
      <sheetName val="0-ハード（その他)"/>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 val="고장 유형 (Loại hình)"/>
      <sheetName val="집계(TOTAL)_(2)1"/>
      <sheetName val="BASE_MC1"/>
      <sheetName val="제조_경영1"/>
      <sheetName val="DATA_값1"/>
      <sheetName val="5_공수계획(SFA_수주미정)_PM1(일반)1"/>
      <sheetName val="진행_사항1"/>
      <sheetName val="color_SR1"/>
      <sheetName val="설비군_서식"/>
      <sheetName val="설비별_에러명"/>
      <sheetName val="고장_유형_(Loại_hình)"/>
      <sheetName val="집계(TOTAL)_(2)2"/>
      <sheetName val="BASE_MC2"/>
      <sheetName val="제조_경영2"/>
      <sheetName val="DATA_값2"/>
      <sheetName val="5_공수계획(SFA_수주미정)_PM1(일반)2"/>
      <sheetName val="진행_사항2"/>
      <sheetName val="color_SR2"/>
      <sheetName val="설비군_서식1"/>
      <sheetName val="설비별_에러명1"/>
      <sheetName val="고장_유형_(Loại_hình)1"/>
      <sheetName val="9_기준정보"/>
      <sheetName val="집계(TOTAL)_(2)3"/>
      <sheetName val="BASE_MC3"/>
      <sheetName val="제조_경영3"/>
      <sheetName val="DATA_값3"/>
      <sheetName val="5_공수계획(SFA_수주미정)_PM1(일반)3"/>
      <sheetName val="진행_사항3"/>
      <sheetName val="color_SR3"/>
      <sheetName val="설비군_서식2"/>
      <sheetName val="설비별_에러명2"/>
      <sheetName val="고장_유형_(Loại_hình)2"/>
      <sheetName val="9_기준정보1"/>
      <sheetName val="지수"/>
      <sheetName val="30_200ER map"/>
      <sheetName val="저항"/>
      <sheetName val="집계(TOTAL)_(2)4"/>
      <sheetName val="BASE_MC4"/>
      <sheetName val="제조_경영4"/>
      <sheetName val="DATA_값4"/>
      <sheetName val="5_공수계획(SFA_수주미정)_PM1(일반)4"/>
      <sheetName val="진행_사항4"/>
      <sheetName val="color_SR4"/>
      <sheetName val="설비군_서식3"/>
      <sheetName val="설비별_에러명3"/>
      <sheetName val="집계(TOTAL)_(2)5"/>
      <sheetName val="BASE_MC5"/>
      <sheetName val="제조_경영5"/>
      <sheetName val="DATA_값5"/>
      <sheetName val="5_공수계획(SFA_수주미정)_PM1(일반)5"/>
      <sheetName val="진행_사항5"/>
      <sheetName val="color_SR5"/>
      <sheetName val="설비군_서식4"/>
      <sheetName val="설비별_에러명4"/>
      <sheetName val="고장_유형_(Loại_hình)3"/>
      <sheetName val="집계(TOTAL)_(2)6"/>
      <sheetName val="BASE_MC6"/>
      <sheetName val="제조_경영6"/>
      <sheetName val="DATA_값6"/>
      <sheetName val="5_공수계획(SFA_수주미정)_PM1(일반)6"/>
      <sheetName val="진행_사항6"/>
      <sheetName val="color_SR6"/>
      <sheetName val="설비군_서식5"/>
      <sheetName val="설비별_에러명5"/>
      <sheetName val="고장_유형_(Loại_hình)4"/>
      <sheetName val="9_기준정보2"/>
      <sheetName val="9_기준정보3"/>
      <sheetName val="집계(TOTAL)_(2)7"/>
      <sheetName val="BASE_MC7"/>
      <sheetName val="제조_경영7"/>
      <sheetName val="DATA_값7"/>
      <sheetName val="5_공수계획(SFA_수주미정)_PM1(일반)7"/>
      <sheetName val="진행_사항7"/>
      <sheetName val="color_SR7"/>
      <sheetName val="설비군_서식6"/>
      <sheetName val="설비별_에러명6"/>
      <sheetName val="고장_유형_(Loại_hình)5"/>
      <sheetName val="집계(TOTAL)_(2)8"/>
      <sheetName val="BASE_MC8"/>
      <sheetName val="제조_경영8"/>
      <sheetName val="DATA_값8"/>
      <sheetName val="5_공수계획(SFA_수주미정)_PM1(일반)8"/>
      <sheetName val="진행_사항8"/>
      <sheetName val="color_SR8"/>
      <sheetName val="설비군_서식7"/>
      <sheetName val="설비별_에러명7"/>
      <sheetName val="고장_유형_(Loại_hình)6"/>
      <sheetName val="집계(TOTAL)_(2)9"/>
      <sheetName val="BASE_MC9"/>
      <sheetName val="제조_경영9"/>
      <sheetName val="DATA_값9"/>
      <sheetName val="5_공수계획(SFA_수주미정)_PM1(일반)9"/>
      <sheetName val="진행_사항9"/>
      <sheetName val="color_SR9"/>
      <sheetName val="설비군_서식8"/>
      <sheetName val="설비별_에러명8"/>
      <sheetName val="고장_유형_(Loại_hình)7"/>
      <sheetName val="9_기준정보4"/>
      <sheetName val="9_기준정보5"/>
      <sheetName val="30_200ER_map"/>
      <sheetName val="9_기준정보6"/>
      <sheetName val="30_200ER_map1"/>
      <sheetName val="16"/>
      <sheetName val="집계(TOTAL)_(2)10"/>
      <sheetName val="BASE_MC10"/>
      <sheetName val="제조_경영10"/>
      <sheetName val="DATA_값10"/>
      <sheetName val="5_공수계획(SFA_수주미정)_PM1(일반)10"/>
      <sheetName val="진행_사항10"/>
      <sheetName val="color_SR10"/>
      <sheetName val="설비군_서식9"/>
      <sheetName val="설비별_에러명9"/>
      <sheetName val="고장_유형_(Loại_hình)8"/>
      <sheetName val="9_기준정보7"/>
      <sheetName val="30_200ER_map2"/>
      <sheetName val="2_대외공문"/>
      <sheetName val="법인세등_(2)"/>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MC"/>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2"/>
  <sheetViews>
    <sheetView view="pageBreakPreview" zoomScaleNormal="100" zoomScaleSheetLayoutView="100" workbookViewId="0">
      <selection activeCell="A14" sqref="A14"/>
    </sheetView>
  </sheetViews>
  <sheetFormatPr defaultRowHeight="16.5"/>
  <sheetData>
    <row r="2" spans="1:15" ht="16.5" customHeight="1">
      <c r="B2" s="91" t="s">
        <v>113</v>
      </c>
      <c r="C2" s="91"/>
      <c r="D2" s="91"/>
      <c r="E2" s="91"/>
      <c r="F2" s="91"/>
      <c r="G2" s="91"/>
      <c r="H2" s="91"/>
      <c r="I2" s="91"/>
      <c r="J2" s="91"/>
      <c r="K2" s="91"/>
      <c r="L2" s="91"/>
      <c r="M2" s="91"/>
      <c r="N2" s="91"/>
      <c r="O2" s="67"/>
    </row>
    <row r="3" spans="1:15" ht="16.5" customHeight="1">
      <c r="A3" s="67"/>
      <c r="B3" s="91"/>
      <c r="C3" s="91"/>
      <c r="D3" s="91"/>
      <c r="E3" s="91"/>
      <c r="F3" s="91"/>
      <c r="G3" s="91"/>
      <c r="H3" s="91"/>
      <c r="I3" s="91"/>
      <c r="J3" s="91"/>
      <c r="K3" s="91"/>
      <c r="L3" s="91"/>
      <c r="M3" s="91"/>
      <c r="N3" s="91"/>
      <c r="O3" s="67"/>
    </row>
    <row r="5" spans="1:15">
      <c r="B5" s="66" t="s">
        <v>115</v>
      </c>
      <c r="C5" s="92" t="s">
        <v>114</v>
      </c>
      <c r="D5" s="92"/>
      <c r="E5" s="92"/>
      <c r="F5" s="92"/>
      <c r="G5" s="92"/>
      <c r="H5" s="92" t="s">
        <v>117</v>
      </c>
      <c r="I5" s="92"/>
      <c r="J5" s="92"/>
      <c r="K5" s="92" t="s">
        <v>118</v>
      </c>
      <c r="L5" s="92"/>
      <c r="M5" s="92"/>
      <c r="N5" s="92"/>
    </row>
    <row r="6" spans="1:15">
      <c r="B6" s="66">
        <v>1</v>
      </c>
      <c r="C6" s="93" t="s">
        <v>116</v>
      </c>
      <c r="D6" s="93"/>
      <c r="E6" s="93"/>
      <c r="F6" s="93"/>
      <c r="G6" s="93"/>
      <c r="H6" s="92" t="s">
        <v>128</v>
      </c>
      <c r="I6" s="92"/>
      <c r="J6" s="92"/>
      <c r="K6" s="92" t="s">
        <v>131</v>
      </c>
      <c r="L6" s="92"/>
      <c r="M6" s="92"/>
      <c r="N6" s="92"/>
    </row>
    <row r="7" spans="1:15">
      <c r="B7" s="66">
        <v>2</v>
      </c>
      <c r="C7" s="93" t="s">
        <v>119</v>
      </c>
      <c r="D7" s="93"/>
      <c r="E7" s="93"/>
      <c r="F7" s="93"/>
      <c r="G7" s="93"/>
      <c r="H7" s="92" t="s">
        <v>128</v>
      </c>
      <c r="I7" s="92"/>
      <c r="J7" s="92"/>
      <c r="K7" s="92" t="s">
        <v>131</v>
      </c>
      <c r="L7" s="92"/>
      <c r="M7" s="92"/>
      <c r="N7" s="92"/>
    </row>
    <row r="8" spans="1:15">
      <c r="B8" s="66">
        <v>3</v>
      </c>
      <c r="C8" s="93" t="s">
        <v>121</v>
      </c>
      <c r="D8" s="93"/>
      <c r="E8" s="93"/>
      <c r="F8" s="93"/>
      <c r="G8" s="93"/>
      <c r="H8" s="92" t="s">
        <v>129</v>
      </c>
      <c r="I8" s="92"/>
      <c r="J8" s="92"/>
      <c r="K8" s="92" t="s">
        <v>126</v>
      </c>
      <c r="L8" s="92"/>
      <c r="M8" s="92"/>
      <c r="N8" s="92"/>
    </row>
    <row r="9" spans="1:15">
      <c r="B9" s="66">
        <v>4</v>
      </c>
      <c r="C9" s="93" t="s">
        <v>123</v>
      </c>
      <c r="D9" s="93"/>
      <c r="E9" s="93"/>
      <c r="F9" s="93"/>
      <c r="G9" s="93"/>
      <c r="H9" s="92" t="s">
        <v>130</v>
      </c>
      <c r="I9" s="92"/>
      <c r="J9" s="92"/>
      <c r="K9" s="92" t="s">
        <v>132</v>
      </c>
      <c r="L9" s="92"/>
      <c r="M9" s="92"/>
      <c r="N9" s="92"/>
    </row>
    <row r="10" spans="1:15">
      <c r="B10" s="66">
        <v>5</v>
      </c>
      <c r="C10" s="93" t="s">
        <v>124</v>
      </c>
      <c r="D10" s="93"/>
      <c r="E10" s="93"/>
      <c r="F10" s="93"/>
      <c r="G10" s="93"/>
      <c r="H10" s="92" t="s">
        <v>133</v>
      </c>
      <c r="I10" s="92"/>
      <c r="J10" s="92"/>
      <c r="K10" s="92" t="s">
        <v>132</v>
      </c>
      <c r="L10" s="92"/>
      <c r="M10" s="92"/>
      <c r="N10" s="92"/>
    </row>
    <row r="11" spans="1:15">
      <c r="B11" s="66">
        <v>6</v>
      </c>
      <c r="C11" s="93" t="s">
        <v>125</v>
      </c>
      <c r="D11" s="93"/>
      <c r="E11" s="93"/>
      <c r="F11" s="93"/>
      <c r="G11" s="93"/>
      <c r="H11" s="92" t="s">
        <v>133</v>
      </c>
      <c r="I11" s="92"/>
      <c r="J11" s="92"/>
      <c r="K11" s="92" t="s">
        <v>132</v>
      </c>
      <c r="L11" s="92"/>
      <c r="M11" s="92"/>
      <c r="N11" s="92"/>
    </row>
    <row r="12" spans="1:15">
      <c r="B12" s="61"/>
    </row>
  </sheetData>
  <mergeCells count="22">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 ref="B2:N3"/>
    <mergeCell ref="K7:N7"/>
    <mergeCell ref="K8:N8"/>
    <mergeCell ref="K9:N9"/>
    <mergeCell ref="K10:N10"/>
    <mergeCell ref="K5:N5"/>
  </mergeCells>
  <phoneticPr fontId="3" type="noConversion"/>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3"/>
  <sheetViews>
    <sheetView view="pageBreakPreview" zoomScaleNormal="100" zoomScaleSheetLayoutView="100" workbookViewId="0">
      <selection activeCell="L9" sqref="L9"/>
    </sheetView>
  </sheetViews>
  <sheetFormatPr defaultRowHeight="16.5"/>
  <cols>
    <col min="1" max="1" width="5" style="34" customWidth="1"/>
    <col min="2" max="5" width="13.625" style="35" customWidth="1"/>
    <col min="6" max="6" width="18.25" style="35" bestFit="1" customWidth="1"/>
    <col min="7" max="7" width="13.5" style="35" hidden="1" customWidth="1"/>
    <col min="8" max="8" width="9" style="35"/>
    <col min="9" max="10" width="13.25" style="35" bestFit="1" customWidth="1"/>
    <col min="11" max="11" width="15.25" style="35" hidden="1" customWidth="1"/>
    <col min="12" max="13" width="20.625" style="35" customWidth="1"/>
  </cols>
  <sheetData>
    <row r="1" spans="1:13" ht="30" customHeight="1">
      <c r="A1" s="94" t="s">
        <v>85</v>
      </c>
      <c r="B1" s="94"/>
      <c r="C1" s="94"/>
      <c r="D1" s="94"/>
      <c r="E1" s="94"/>
      <c r="F1" s="94"/>
      <c r="G1" s="94"/>
      <c r="H1" s="94"/>
      <c r="I1" s="94"/>
      <c r="J1" s="94"/>
      <c r="K1" s="94"/>
      <c r="L1" s="94"/>
      <c r="M1" s="94"/>
    </row>
    <row r="2" spans="1:13" ht="24.95" customHeight="1" thickBot="1">
      <c r="A2" s="62" t="s">
        <v>66</v>
      </c>
      <c r="B2" s="51" t="s">
        <v>67</v>
      </c>
      <c r="C2" s="51" t="s">
        <v>77</v>
      </c>
      <c r="D2" s="51" t="s">
        <v>68</v>
      </c>
      <c r="E2" s="51" t="s">
        <v>69</v>
      </c>
      <c r="F2" s="51" t="s">
        <v>70</v>
      </c>
      <c r="G2" s="51" t="s">
        <v>71</v>
      </c>
      <c r="H2" s="52" t="s">
        <v>72</v>
      </c>
      <c r="I2" s="53" t="s">
        <v>73</v>
      </c>
      <c r="J2" s="53" t="s">
        <v>74</v>
      </c>
      <c r="K2" s="51" t="s">
        <v>75</v>
      </c>
      <c r="L2" s="51" t="s">
        <v>78</v>
      </c>
      <c r="M2" s="51" t="s">
        <v>79</v>
      </c>
    </row>
    <row r="3" spans="1:13" ht="24.95" customHeight="1" thickTop="1">
      <c r="A3" s="63" t="s">
        <v>84</v>
      </c>
      <c r="B3" s="36" t="s">
        <v>76</v>
      </c>
      <c r="C3" s="36" t="s">
        <v>81</v>
      </c>
      <c r="D3" s="36" t="s">
        <v>82</v>
      </c>
      <c r="E3" s="36">
        <v>123456</v>
      </c>
      <c r="F3" s="36" t="s">
        <v>83</v>
      </c>
      <c r="G3" s="36"/>
      <c r="H3" s="37">
        <f>J3-I3+1</f>
        <v>31</v>
      </c>
      <c r="I3" s="38">
        <v>43101</v>
      </c>
      <c r="J3" s="38">
        <v>43131</v>
      </c>
      <c r="K3" s="36"/>
      <c r="L3" s="36" t="s">
        <v>80</v>
      </c>
      <c r="M3" s="36" t="s">
        <v>86</v>
      </c>
    </row>
    <row r="4" spans="1:13" ht="24.95" customHeight="1">
      <c r="A4" s="64">
        <v>1</v>
      </c>
      <c r="B4" s="36"/>
      <c r="C4" s="36"/>
      <c r="D4" s="36"/>
      <c r="E4" s="90"/>
      <c r="F4" s="36"/>
      <c r="G4" s="39"/>
      <c r="H4" s="37">
        <f>IF(OR(J4="", I4=""),0,J4-I4+1)</f>
        <v>0</v>
      </c>
      <c r="I4" s="40"/>
      <c r="J4" s="40"/>
      <c r="K4" s="41"/>
      <c r="L4" s="42"/>
      <c r="M4" s="42"/>
    </row>
    <row r="5" spans="1:13" ht="24.95" customHeight="1">
      <c r="A5" s="64">
        <f>A4+1</f>
        <v>2</v>
      </c>
      <c r="B5" s="36"/>
      <c r="C5" s="36"/>
      <c r="D5" s="36"/>
      <c r="E5" s="36"/>
      <c r="F5" s="36"/>
      <c r="G5" s="43"/>
      <c r="H5" s="37">
        <f t="shared" ref="H5:H23" si="0">IF(OR(J5="", I5=""),0,J5-I5+1)</f>
        <v>0</v>
      </c>
      <c r="I5" s="40"/>
      <c r="J5" s="40"/>
      <c r="K5" s="41">
        <f t="shared" ref="K5:K23" si="1">G5*0.01259*H5/365</f>
        <v>0</v>
      </c>
      <c r="L5" s="42"/>
      <c r="M5" s="42"/>
    </row>
    <row r="6" spans="1:13" ht="24.95" customHeight="1">
      <c r="A6" s="64">
        <f t="shared" ref="A6:A23" si="2">A5+1</f>
        <v>3</v>
      </c>
      <c r="B6" s="36"/>
      <c r="C6" s="36"/>
      <c r="D6" s="36"/>
      <c r="E6" s="36"/>
      <c r="F6" s="36"/>
      <c r="G6" s="43"/>
      <c r="H6" s="37">
        <f t="shared" si="0"/>
        <v>0</v>
      </c>
      <c r="I6" s="40"/>
      <c r="J6" s="40"/>
      <c r="K6" s="41">
        <f t="shared" si="1"/>
        <v>0</v>
      </c>
      <c r="L6" s="42"/>
      <c r="M6" s="42"/>
    </row>
    <row r="7" spans="1:13" ht="24.95" customHeight="1">
      <c r="A7" s="64">
        <f t="shared" si="2"/>
        <v>4</v>
      </c>
      <c r="B7" s="36"/>
      <c r="C7" s="36"/>
      <c r="D7" s="36"/>
      <c r="E7" s="36"/>
      <c r="F7" s="36"/>
      <c r="G7" s="43"/>
      <c r="H7" s="37">
        <f t="shared" si="0"/>
        <v>0</v>
      </c>
      <c r="I7" s="40"/>
      <c r="J7" s="40"/>
      <c r="K7" s="41">
        <f t="shared" si="1"/>
        <v>0</v>
      </c>
      <c r="L7" s="42"/>
      <c r="M7" s="42"/>
    </row>
    <row r="8" spans="1:13" ht="24.95" customHeight="1">
      <c r="A8" s="64">
        <f t="shared" si="2"/>
        <v>5</v>
      </c>
      <c r="B8" s="36"/>
      <c r="C8" s="36"/>
      <c r="D8" s="36"/>
      <c r="E8" s="36"/>
      <c r="F8" s="36"/>
      <c r="G8" s="43"/>
      <c r="H8" s="37">
        <f t="shared" si="0"/>
        <v>0</v>
      </c>
      <c r="I8" s="40"/>
      <c r="J8" s="40"/>
      <c r="K8" s="41">
        <f t="shared" si="1"/>
        <v>0</v>
      </c>
      <c r="L8" s="42"/>
      <c r="M8" s="42"/>
    </row>
    <row r="9" spans="1:13" ht="24.95" customHeight="1">
      <c r="A9" s="64">
        <f t="shared" si="2"/>
        <v>6</v>
      </c>
      <c r="B9" s="36"/>
      <c r="C9" s="36"/>
      <c r="D9" s="36"/>
      <c r="E9" s="36"/>
      <c r="F9" s="36"/>
      <c r="G9" s="43"/>
      <c r="H9" s="37">
        <f t="shared" si="0"/>
        <v>0</v>
      </c>
      <c r="I9" s="40"/>
      <c r="J9" s="40"/>
      <c r="K9" s="41">
        <f t="shared" si="1"/>
        <v>0</v>
      </c>
      <c r="L9" s="42"/>
      <c r="M9" s="42"/>
    </row>
    <row r="10" spans="1:13" ht="24.95" customHeight="1">
      <c r="A10" s="64">
        <f t="shared" si="2"/>
        <v>7</v>
      </c>
      <c r="B10" s="36"/>
      <c r="C10" s="36"/>
      <c r="D10" s="36"/>
      <c r="E10" s="36"/>
      <c r="F10" s="36"/>
      <c r="G10" s="43"/>
      <c r="H10" s="37">
        <f t="shared" si="0"/>
        <v>0</v>
      </c>
      <c r="I10" s="40"/>
      <c r="J10" s="40"/>
      <c r="K10" s="41">
        <f t="shared" si="1"/>
        <v>0</v>
      </c>
      <c r="L10" s="42"/>
      <c r="M10" s="42"/>
    </row>
    <row r="11" spans="1:13" ht="24.95" customHeight="1">
      <c r="A11" s="64">
        <f t="shared" si="2"/>
        <v>8</v>
      </c>
      <c r="B11" s="36"/>
      <c r="C11" s="36"/>
      <c r="D11" s="36"/>
      <c r="E11" s="36"/>
      <c r="F11" s="36"/>
      <c r="G11" s="43"/>
      <c r="H11" s="37">
        <f t="shared" si="0"/>
        <v>0</v>
      </c>
      <c r="I11" s="40"/>
      <c r="J11" s="40"/>
      <c r="K11" s="41">
        <f t="shared" si="1"/>
        <v>0</v>
      </c>
      <c r="L11" s="42"/>
      <c r="M11" s="42"/>
    </row>
    <row r="12" spans="1:13" ht="24.95" customHeight="1">
      <c r="A12" s="64">
        <f t="shared" si="2"/>
        <v>9</v>
      </c>
      <c r="B12" s="36"/>
      <c r="C12" s="36"/>
      <c r="D12" s="36"/>
      <c r="E12" s="36"/>
      <c r="F12" s="36"/>
      <c r="G12" s="43"/>
      <c r="H12" s="37">
        <f t="shared" si="0"/>
        <v>0</v>
      </c>
      <c r="I12" s="40"/>
      <c r="J12" s="40"/>
      <c r="K12" s="41">
        <f t="shared" si="1"/>
        <v>0</v>
      </c>
      <c r="L12" s="42"/>
      <c r="M12" s="42"/>
    </row>
    <row r="13" spans="1:13" ht="24.95" customHeight="1">
      <c r="A13" s="64">
        <f t="shared" si="2"/>
        <v>10</v>
      </c>
      <c r="B13" s="36"/>
      <c r="C13" s="36"/>
      <c r="D13" s="36"/>
      <c r="E13" s="36"/>
      <c r="F13" s="36"/>
      <c r="G13" s="43"/>
      <c r="H13" s="37">
        <f t="shared" si="0"/>
        <v>0</v>
      </c>
      <c r="I13" s="40"/>
      <c r="J13" s="40"/>
      <c r="K13" s="41">
        <f t="shared" si="1"/>
        <v>0</v>
      </c>
      <c r="L13" s="42"/>
      <c r="M13" s="42"/>
    </row>
    <row r="14" spans="1:13" ht="24.95" customHeight="1">
      <c r="A14" s="64">
        <f t="shared" si="2"/>
        <v>11</v>
      </c>
      <c r="B14" s="36"/>
      <c r="C14" s="36"/>
      <c r="D14" s="36"/>
      <c r="E14" s="36"/>
      <c r="F14" s="36"/>
      <c r="G14" s="43"/>
      <c r="H14" s="37">
        <f t="shared" si="0"/>
        <v>0</v>
      </c>
      <c r="I14" s="40"/>
      <c r="J14" s="40"/>
      <c r="K14" s="41">
        <f t="shared" si="1"/>
        <v>0</v>
      </c>
      <c r="L14" s="42"/>
      <c r="M14" s="42"/>
    </row>
    <row r="15" spans="1:13" ht="24.95" customHeight="1">
      <c r="A15" s="64">
        <f t="shared" si="2"/>
        <v>12</v>
      </c>
      <c r="B15" s="36"/>
      <c r="C15" s="36"/>
      <c r="D15" s="36"/>
      <c r="E15" s="36"/>
      <c r="F15" s="36"/>
      <c r="G15" s="43"/>
      <c r="H15" s="37">
        <f t="shared" si="0"/>
        <v>0</v>
      </c>
      <c r="I15" s="40"/>
      <c r="J15" s="40"/>
      <c r="K15" s="41">
        <f t="shared" si="1"/>
        <v>0</v>
      </c>
      <c r="L15" s="42"/>
      <c r="M15" s="42"/>
    </row>
    <row r="16" spans="1:13" ht="24.95" customHeight="1">
      <c r="A16" s="64">
        <f t="shared" si="2"/>
        <v>13</v>
      </c>
      <c r="B16" s="36"/>
      <c r="C16" s="36"/>
      <c r="D16" s="36"/>
      <c r="E16" s="36"/>
      <c r="F16" s="36"/>
      <c r="G16" s="43"/>
      <c r="H16" s="37">
        <f t="shared" si="0"/>
        <v>0</v>
      </c>
      <c r="I16" s="40"/>
      <c r="J16" s="40"/>
      <c r="K16" s="41">
        <f t="shared" si="1"/>
        <v>0</v>
      </c>
      <c r="L16" s="42"/>
      <c r="M16" s="42"/>
    </row>
    <row r="17" spans="1:13" ht="24.95" customHeight="1">
      <c r="A17" s="64">
        <f t="shared" si="2"/>
        <v>14</v>
      </c>
      <c r="B17" s="36"/>
      <c r="C17" s="36"/>
      <c r="D17" s="36"/>
      <c r="E17" s="36"/>
      <c r="F17" s="36"/>
      <c r="G17" s="43"/>
      <c r="H17" s="37">
        <f t="shared" si="0"/>
        <v>0</v>
      </c>
      <c r="I17" s="40"/>
      <c r="J17" s="40"/>
      <c r="K17" s="41">
        <f t="shared" si="1"/>
        <v>0</v>
      </c>
      <c r="L17" s="42"/>
      <c r="M17" s="42"/>
    </row>
    <row r="18" spans="1:13" ht="24.95" customHeight="1">
      <c r="A18" s="64">
        <f t="shared" si="2"/>
        <v>15</v>
      </c>
      <c r="B18" s="36"/>
      <c r="C18" s="36"/>
      <c r="D18" s="36"/>
      <c r="E18" s="36"/>
      <c r="F18" s="36"/>
      <c r="G18" s="43"/>
      <c r="H18" s="37">
        <f t="shared" si="0"/>
        <v>0</v>
      </c>
      <c r="I18" s="40"/>
      <c r="J18" s="40"/>
      <c r="K18" s="41">
        <f t="shared" si="1"/>
        <v>0</v>
      </c>
      <c r="L18" s="42"/>
      <c r="M18" s="42"/>
    </row>
    <row r="19" spans="1:13" ht="24.95" customHeight="1">
      <c r="A19" s="64">
        <f t="shared" si="2"/>
        <v>16</v>
      </c>
      <c r="B19" s="36"/>
      <c r="C19" s="36"/>
      <c r="D19" s="36"/>
      <c r="E19" s="36"/>
      <c r="F19" s="36"/>
      <c r="G19" s="43"/>
      <c r="H19" s="37">
        <f t="shared" si="0"/>
        <v>0</v>
      </c>
      <c r="I19" s="40"/>
      <c r="J19" s="40"/>
      <c r="K19" s="41">
        <f t="shared" si="1"/>
        <v>0</v>
      </c>
      <c r="L19" s="42"/>
      <c r="M19" s="42"/>
    </row>
    <row r="20" spans="1:13" ht="24.95" customHeight="1">
      <c r="A20" s="64">
        <f t="shared" si="2"/>
        <v>17</v>
      </c>
      <c r="B20" s="36"/>
      <c r="C20" s="36"/>
      <c r="D20" s="36"/>
      <c r="E20" s="36"/>
      <c r="F20" s="36"/>
      <c r="G20" s="43"/>
      <c r="H20" s="37">
        <f t="shared" si="0"/>
        <v>0</v>
      </c>
      <c r="I20" s="40"/>
      <c r="J20" s="40"/>
      <c r="K20" s="41">
        <f t="shared" si="1"/>
        <v>0</v>
      </c>
      <c r="L20" s="42"/>
      <c r="M20" s="42"/>
    </row>
    <row r="21" spans="1:13" ht="24.95" customHeight="1">
      <c r="A21" s="64">
        <f t="shared" si="2"/>
        <v>18</v>
      </c>
      <c r="B21" s="36"/>
      <c r="C21" s="36"/>
      <c r="D21" s="36"/>
      <c r="E21" s="36"/>
      <c r="F21" s="36"/>
      <c r="G21" s="43"/>
      <c r="H21" s="37">
        <f t="shared" si="0"/>
        <v>0</v>
      </c>
      <c r="I21" s="40"/>
      <c r="J21" s="40"/>
      <c r="K21" s="41">
        <f t="shared" si="1"/>
        <v>0</v>
      </c>
      <c r="L21" s="42"/>
      <c r="M21" s="42"/>
    </row>
    <row r="22" spans="1:13" ht="24.95" customHeight="1">
      <c r="A22" s="64">
        <f t="shared" si="2"/>
        <v>19</v>
      </c>
      <c r="B22" s="36"/>
      <c r="C22" s="36"/>
      <c r="D22" s="36"/>
      <c r="E22" s="36"/>
      <c r="F22" s="36"/>
      <c r="G22" s="44"/>
      <c r="H22" s="37">
        <f t="shared" si="0"/>
        <v>0</v>
      </c>
      <c r="I22" s="45"/>
      <c r="J22" s="45"/>
      <c r="K22" s="41">
        <f t="shared" si="1"/>
        <v>0</v>
      </c>
      <c r="L22" s="46"/>
      <c r="M22" s="46"/>
    </row>
    <row r="23" spans="1:13" ht="24.95" customHeight="1" thickBot="1">
      <c r="A23" s="65">
        <f t="shared" si="2"/>
        <v>20</v>
      </c>
      <c r="B23" s="36"/>
      <c r="C23" s="36"/>
      <c r="D23" s="36"/>
      <c r="E23" s="36"/>
      <c r="F23" s="36"/>
      <c r="G23" s="47"/>
      <c r="H23" s="37">
        <f t="shared" si="0"/>
        <v>0</v>
      </c>
      <c r="I23" s="48"/>
      <c r="J23" s="48"/>
      <c r="K23" s="49">
        <f t="shared" si="1"/>
        <v>0</v>
      </c>
      <c r="L23" s="50"/>
      <c r="M23" s="50"/>
    </row>
  </sheetData>
  <mergeCells count="1">
    <mergeCell ref="A1:M1"/>
  </mergeCells>
  <phoneticPr fontId="3" type="noConversion"/>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3"/>
  <sheetViews>
    <sheetView view="pageBreakPreview" zoomScaleNormal="100" zoomScaleSheetLayoutView="100" workbookViewId="0">
      <selection activeCell="M10" sqref="M10"/>
    </sheetView>
  </sheetViews>
  <sheetFormatPr defaultRowHeight="16.5"/>
  <cols>
    <col min="1" max="1" width="5" style="34" customWidth="1"/>
    <col min="2" max="5" width="13.625" style="35" customWidth="1"/>
    <col min="6" max="6" width="18.25" style="35" bestFit="1" customWidth="1"/>
    <col min="7" max="7" width="13.5" style="35" hidden="1" customWidth="1"/>
    <col min="8" max="8" width="9" style="35"/>
    <col min="9" max="10" width="13.25" style="35" bestFit="1" customWidth="1"/>
    <col min="11" max="11" width="15.25" style="35" hidden="1" customWidth="1"/>
    <col min="12" max="13" width="20.625" style="35" customWidth="1"/>
  </cols>
  <sheetData>
    <row r="1" spans="1:13" ht="30" customHeight="1">
      <c r="A1" s="94" t="s">
        <v>127</v>
      </c>
      <c r="B1" s="94"/>
      <c r="C1" s="94"/>
      <c r="D1" s="94"/>
      <c r="E1" s="94"/>
      <c r="F1" s="94"/>
      <c r="G1" s="94"/>
      <c r="H1" s="94"/>
      <c r="I1" s="94"/>
      <c r="J1" s="94"/>
      <c r="K1" s="94"/>
      <c r="L1" s="94"/>
      <c r="M1" s="94"/>
    </row>
    <row r="2" spans="1:13" ht="24.95" customHeight="1" thickBot="1">
      <c r="A2" s="62" t="s">
        <v>66</v>
      </c>
      <c r="B2" s="51" t="s">
        <v>67</v>
      </c>
      <c r="C2" s="51" t="s">
        <v>77</v>
      </c>
      <c r="D2" s="51" t="s">
        <v>68</v>
      </c>
      <c r="E2" s="51" t="s">
        <v>88</v>
      </c>
      <c r="F2" s="51" t="s">
        <v>70</v>
      </c>
      <c r="G2" s="51" t="s">
        <v>71</v>
      </c>
      <c r="H2" s="52" t="s">
        <v>72</v>
      </c>
      <c r="I2" s="53" t="s">
        <v>73</v>
      </c>
      <c r="J2" s="53" t="s">
        <v>74</v>
      </c>
      <c r="K2" s="51" t="s">
        <v>75</v>
      </c>
      <c r="L2" s="51" t="s">
        <v>78</v>
      </c>
      <c r="M2" s="51" t="s">
        <v>79</v>
      </c>
    </row>
    <row r="3" spans="1:13" ht="24.95" customHeight="1" thickTop="1">
      <c r="A3" s="63" t="s">
        <v>84</v>
      </c>
      <c r="B3" s="36" t="s">
        <v>87</v>
      </c>
      <c r="C3" s="36" t="s">
        <v>89</v>
      </c>
      <c r="D3" s="36" t="s">
        <v>82</v>
      </c>
      <c r="E3" s="54">
        <v>50000000</v>
      </c>
      <c r="F3" s="36" t="s">
        <v>83</v>
      </c>
      <c r="G3" s="36"/>
      <c r="H3" s="37">
        <f>J3-I3+1</f>
        <v>31</v>
      </c>
      <c r="I3" s="38">
        <v>43101</v>
      </c>
      <c r="J3" s="38">
        <v>43131</v>
      </c>
      <c r="K3" s="36"/>
      <c r="L3" s="36" t="s">
        <v>80</v>
      </c>
      <c r="M3" s="36" t="s">
        <v>86</v>
      </c>
    </row>
    <row r="4" spans="1:13" ht="24.95" customHeight="1">
      <c r="A4" s="64">
        <v>1</v>
      </c>
      <c r="B4" s="36"/>
      <c r="C4" s="36"/>
      <c r="D4" s="36"/>
      <c r="E4" s="36"/>
      <c r="F4" s="36"/>
      <c r="G4" s="39"/>
      <c r="H4" s="37">
        <f>IF(OR(J4="", I4=""),0,J4-I4+1)</f>
        <v>0</v>
      </c>
      <c r="I4" s="40"/>
      <c r="J4" s="40"/>
      <c r="K4" s="41">
        <f>G4*0.01259*H4/365</f>
        <v>0</v>
      </c>
      <c r="L4" s="42"/>
      <c r="M4" s="42"/>
    </row>
    <row r="5" spans="1:13" ht="24.95" customHeight="1">
      <c r="A5" s="64">
        <f>A4+1</f>
        <v>2</v>
      </c>
      <c r="B5" s="36"/>
      <c r="C5" s="36"/>
      <c r="D5" s="36"/>
      <c r="E5" s="36"/>
      <c r="F5" s="36"/>
      <c r="G5" s="43"/>
      <c r="H5" s="37">
        <f t="shared" ref="H5:H23" si="0">IF(OR(J5="", I5=""),0,J5-I5+1)</f>
        <v>0</v>
      </c>
      <c r="I5" s="40"/>
      <c r="J5" s="40"/>
      <c r="K5" s="41">
        <f t="shared" ref="K5:K23" si="1">G5*0.01259*H5/365</f>
        <v>0</v>
      </c>
      <c r="L5" s="42"/>
      <c r="M5" s="42"/>
    </row>
    <row r="6" spans="1:13" ht="24.95" customHeight="1">
      <c r="A6" s="64">
        <f t="shared" ref="A6:A23" si="2">A5+1</f>
        <v>3</v>
      </c>
      <c r="B6" s="36"/>
      <c r="C6" s="36"/>
      <c r="D6" s="36"/>
      <c r="E6" s="36"/>
      <c r="F6" s="36"/>
      <c r="G6" s="43"/>
      <c r="H6" s="37">
        <f t="shared" si="0"/>
        <v>0</v>
      </c>
      <c r="I6" s="40"/>
      <c r="J6" s="40"/>
      <c r="K6" s="41">
        <f t="shared" si="1"/>
        <v>0</v>
      </c>
      <c r="L6" s="42"/>
      <c r="M6" s="42"/>
    </row>
    <row r="7" spans="1:13" ht="24.95" customHeight="1">
      <c r="A7" s="64">
        <f t="shared" si="2"/>
        <v>4</v>
      </c>
      <c r="B7" s="36"/>
      <c r="C7" s="36"/>
      <c r="D7" s="36"/>
      <c r="E7" s="36"/>
      <c r="F7" s="36"/>
      <c r="G7" s="43"/>
      <c r="H7" s="37">
        <f t="shared" si="0"/>
        <v>0</v>
      </c>
      <c r="I7" s="40"/>
      <c r="J7" s="40"/>
      <c r="K7" s="41">
        <f t="shared" si="1"/>
        <v>0</v>
      </c>
      <c r="L7" s="42"/>
      <c r="M7" s="42"/>
    </row>
    <row r="8" spans="1:13" ht="24.95" customHeight="1">
      <c r="A8" s="64">
        <f t="shared" si="2"/>
        <v>5</v>
      </c>
      <c r="B8" s="36"/>
      <c r="C8" s="36"/>
      <c r="D8" s="36"/>
      <c r="E8" s="36"/>
      <c r="F8" s="36"/>
      <c r="G8" s="43"/>
      <c r="H8" s="37">
        <f t="shared" si="0"/>
        <v>0</v>
      </c>
      <c r="I8" s="40"/>
      <c r="J8" s="40"/>
      <c r="K8" s="41">
        <f t="shared" si="1"/>
        <v>0</v>
      </c>
      <c r="L8" s="42"/>
      <c r="M8" s="42"/>
    </row>
    <row r="9" spans="1:13" ht="24.95" customHeight="1">
      <c r="A9" s="64">
        <f t="shared" si="2"/>
        <v>6</v>
      </c>
      <c r="B9" s="36"/>
      <c r="C9" s="36"/>
      <c r="D9" s="36"/>
      <c r="E9" s="36"/>
      <c r="F9" s="36"/>
      <c r="G9" s="43"/>
      <c r="H9" s="37">
        <f t="shared" si="0"/>
        <v>0</v>
      </c>
      <c r="I9" s="40"/>
      <c r="J9" s="40"/>
      <c r="K9" s="41">
        <f t="shared" si="1"/>
        <v>0</v>
      </c>
      <c r="L9" s="42"/>
      <c r="M9" s="42"/>
    </row>
    <row r="10" spans="1:13" ht="24.95" customHeight="1">
      <c r="A10" s="64">
        <f t="shared" si="2"/>
        <v>7</v>
      </c>
      <c r="B10" s="36"/>
      <c r="C10" s="36"/>
      <c r="D10" s="36"/>
      <c r="E10" s="36"/>
      <c r="F10" s="36"/>
      <c r="G10" s="43"/>
      <c r="H10" s="37">
        <f t="shared" si="0"/>
        <v>0</v>
      </c>
      <c r="I10" s="40"/>
      <c r="J10" s="40"/>
      <c r="K10" s="41">
        <f t="shared" si="1"/>
        <v>0</v>
      </c>
      <c r="L10" s="42"/>
      <c r="M10" s="42"/>
    </row>
    <row r="11" spans="1:13" ht="24.95" customHeight="1">
      <c r="A11" s="64">
        <f t="shared" si="2"/>
        <v>8</v>
      </c>
      <c r="B11" s="36"/>
      <c r="C11" s="36"/>
      <c r="D11" s="36"/>
      <c r="E11" s="36"/>
      <c r="F11" s="36"/>
      <c r="G11" s="43"/>
      <c r="H11" s="37">
        <f t="shared" si="0"/>
        <v>0</v>
      </c>
      <c r="I11" s="40"/>
      <c r="J11" s="40"/>
      <c r="K11" s="41">
        <f t="shared" si="1"/>
        <v>0</v>
      </c>
      <c r="L11" s="42"/>
      <c r="M11" s="42"/>
    </row>
    <row r="12" spans="1:13" ht="24.95" customHeight="1">
      <c r="A12" s="64">
        <f t="shared" si="2"/>
        <v>9</v>
      </c>
      <c r="B12" s="36"/>
      <c r="C12" s="36"/>
      <c r="D12" s="36"/>
      <c r="E12" s="36"/>
      <c r="F12" s="36"/>
      <c r="G12" s="43"/>
      <c r="H12" s="37">
        <f t="shared" si="0"/>
        <v>0</v>
      </c>
      <c r="I12" s="40"/>
      <c r="J12" s="40"/>
      <c r="K12" s="41">
        <f t="shared" si="1"/>
        <v>0</v>
      </c>
      <c r="L12" s="42"/>
      <c r="M12" s="42"/>
    </row>
    <row r="13" spans="1:13" ht="24.95" customHeight="1">
      <c r="A13" s="64">
        <f t="shared" si="2"/>
        <v>10</v>
      </c>
      <c r="B13" s="36"/>
      <c r="C13" s="36"/>
      <c r="D13" s="36"/>
      <c r="E13" s="36"/>
      <c r="F13" s="36"/>
      <c r="G13" s="43"/>
      <c r="H13" s="37">
        <f t="shared" si="0"/>
        <v>0</v>
      </c>
      <c r="I13" s="40"/>
      <c r="J13" s="40"/>
      <c r="K13" s="41">
        <f t="shared" si="1"/>
        <v>0</v>
      </c>
      <c r="L13" s="42"/>
      <c r="M13" s="42"/>
    </row>
    <row r="14" spans="1:13" ht="24.95" customHeight="1">
      <c r="A14" s="64">
        <f t="shared" si="2"/>
        <v>11</v>
      </c>
      <c r="B14" s="36"/>
      <c r="C14" s="36"/>
      <c r="D14" s="36"/>
      <c r="E14" s="36"/>
      <c r="F14" s="36"/>
      <c r="G14" s="43"/>
      <c r="H14" s="37">
        <f t="shared" si="0"/>
        <v>0</v>
      </c>
      <c r="I14" s="40"/>
      <c r="J14" s="40"/>
      <c r="K14" s="41">
        <f t="shared" si="1"/>
        <v>0</v>
      </c>
      <c r="L14" s="42"/>
      <c r="M14" s="42"/>
    </row>
    <row r="15" spans="1:13" ht="24.95" customHeight="1">
      <c r="A15" s="64">
        <f t="shared" si="2"/>
        <v>12</v>
      </c>
      <c r="B15" s="36"/>
      <c r="C15" s="36"/>
      <c r="D15" s="36"/>
      <c r="E15" s="36"/>
      <c r="F15" s="36"/>
      <c r="G15" s="43"/>
      <c r="H15" s="37">
        <f t="shared" si="0"/>
        <v>0</v>
      </c>
      <c r="I15" s="40"/>
      <c r="J15" s="40"/>
      <c r="K15" s="41">
        <f t="shared" si="1"/>
        <v>0</v>
      </c>
      <c r="L15" s="42"/>
      <c r="M15" s="42"/>
    </row>
    <row r="16" spans="1:13" ht="24.95" customHeight="1">
      <c r="A16" s="64">
        <f t="shared" si="2"/>
        <v>13</v>
      </c>
      <c r="B16" s="36"/>
      <c r="C16" s="36"/>
      <c r="D16" s="36"/>
      <c r="E16" s="36"/>
      <c r="F16" s="36"/>
      <c r="G16" s="43"/>
      <c r="H16" s="37">
        <f t="shared" si="0"/>
        <v>0</v>
      </c>
      <c r="I16" s="40"/>
      <c r="J16" s="40"/>
      <c r="K16" s="41">
        <f t="shared" si="1"/>
        <v>0</v>
      </c>
      <c r="L16" s="42"/>
      <c r="M16" s="42"/>
    </row>
    <row r="17" spans="1:13" ht="24.95" customHeight="1">
      <c r="A17" s="64">
        <f t="shared" si="2"/>
        <v>14</v>
      </c>
      <c r="B17" s="36"/>
      <c r="C17" s="36"/>
      <c r="D17" s="36"/>
      <c r="E17" s="36"/>
      <c r="F17" s="36"/>
      <c r="G17" s="43"/>
      <c r="H17" s="37">
        <f t="shared" si="0"/>
        <v>0</v>
      </c>
      <c r="I17" s="40"/>
      <c r="J17" s="40"/>
      <c r="K17" s="41">
        <f t="shared" si="1"/>
        <v>0</v>
      </c>
      <c r="L17" s="42"/>
      <c r="M17" s="42"/>
    </row>
    <row r="18" spans="1:13" ht="24.95" customHeight="1">
      <c r="A18" s="64">
        <f t="shared" si="2"/>
        <v>15</v>
      </c>
      <c r="B18" s="36"/>
      <c r="C18" s="36"/>
      <c r="D18" s="36"/>
      <c r="E18" s="36"/>
      <c r="F18" s="36"/>
      <c r="G18" s="43"/>
      <c r="H18" s="37">
        <f t="shared" si="0"/>
        <v>0</v>
      </c>
      <c r="I18" s="40"/>
      <c r="J18" s="40"/>
      <c r="K18" s="41">
        <f t="shared" si="1"/>
        <v>0</v>
      </c>
      <c r="L18" s="42"/>
      <c r="M18" s="42"/>
    </row>
    <row r="19" spans="1:13" ht="24.95" customHeight="1">
      <c r="A19" s="64">
        <f t="shared" si="2"/>
        <v>16</v>
      </c>
      <c r="B19" s="36"/>
      <c r="C19" s="36"/>
      <c r="D19" s="36"/>
      <c r="E19" s="36"/>
      <c r="F19" s="36"/>
      <c r="G19" s="43"/>
      <c r="H19" s="37">
        <f t="shared" si="0"/>
        <v>0</v>
      </c>
      <c r="I19" s="40"/>
      <c r="J19" s="40"/>
      <c r="K19" s="41">
        <f t="shared" si="1"/>
        <v>0</v>
      </c>
      <c r="L19" s="42"/>
      <c r="M19" s="42"/>
    </row>
    <row r="20" spans="1:13" ht="24.95" customHeight="1">
      <c r="A20" s="64">
        <f t="shared" si="2"/>
        <v>17</v>
      </c>
      <c r="B20" s="36"/>
      <c r="C20" s="36"/>
      <c r="D20" s="36"/>
      <c r="E20" s="36"/>
      <c r="F20" s="36"/>
      <c r="G20" s="43"/>
      <c r="H20" s="37">
        <f t="shared" si="0"/>
        <v>0</v>
      </c>
      <c r="I20" s="40"/>
      <c r="J20" s="40"/>
      <c r="K20" s="41">
        <f t="shared" si="1"/>
        <v>0</v>
      </c>
      <c r="L20" s="42"/>
      <c r="M20" s="42"/>
    </row>
    <row r="21" spans="1:13" ht="24.95" customHeight="1">
      <c r="A21" s="64">
        <f t="shared" si="2"/>
        <v>18</v>
      </c>
      <c r="B21" s="36"/>
      <c r="C21" s="36"/>
      <c r="D21" s="36"/>
      <c r="E21" s="36"/>
      <c r="F21" s="36"/>
      <c r="G21" s="43"/>
      <c r="H21" s="37">
        <f t="shared" si="0"/>
        <v>0</v>
      </c>
      <c r="I21" s="40"/>
      <c r="J21" s="40"/>
      <c r="K21" s="41">
        <f t="shared" si="1"/>
        <v>0</v>
      </c>
      <c r="L21" s="42"/>
      <c r="M21" s="42"/>
    </row>
    <row r="22" spans="1:13" ht="24.95" customHeight="1">
      <c r="A22" s="64">
        <f t="shared" si="2"/>
        <v>19</v>
      </c>
      <c r="B22" s="36"/>
      <c r="C22" s="36"/>
      <c r="D22" s="36"/>
      <c r="E22" s="36"/>
      <c r="F22" s="36"/>
      <c r="G22" s="44"/>
      <c r="H22" s="37">
        <f t="shared" si="0"/>
        <v>0</v>
      </c>
      <c r="I22" s="45"/>
      <c r="J22" s="45"/>
      <c r="K22" s="41">
        <f t="shared" si="1"/>
        <v>0</v>
      </c>
      <c r="L22" s="46"/>
      <c r="M22" s="46"/>
    </row>
    <row r="23" spans="1:13" ht="24.95" customHeight="1" thickBot="1">
      <c r="A23" s="65">
        <f t="shared" si="2"/>
        <v>20</v>
      </c>
      <c r="B23" s="36"/>
      <c r="C23" s="36"/>
      <c r="D23" s="36"/>
      <c r="E23" s="36"/>
      <c r="F23" s="36"/>
      <c r="G23" s="47"/>
      <c r="H23" s="37">
        <f t="shared" si="0"/>
        <v>0</v>
      </c>
      <c r="I23" s="48"/>
      <c r="J23" s="48"/>
      <c r="K23" s="49">
        <f t="shared" si="1"/>
        <v>0</v>
      </c>
      <c r="L23" s="50"/>
      <c r="M23" s="5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5"/>
  <sheetViews>
    <sheetView view="pageBreakPreview" zoomScaleNormal="100" zoomScaleSheetLayoutView="100" workbookViewId="0">
      <selection sqref="A1:L1"/>
    </sheetView>
  </sheetViews>
  <sheetFormatPr defaultColWidth="9" defaultRowHeight="13.5"/>
  <cols>
    <col min="1" max="1" width="4.75" style="87" bestFit="1" customWidth="1"/>
    <col min="2" max="2" width="13.875" style="88" bestFit="1" customWidth="1"/>
    <col min="3" max="3" width="5.625" style="88" bestFit="1" customWidth="1"/>
    <col min="4" max="8" width="10.625" style="88" customWidth="1"/>
    <col min="9" max="11" width="20.625" style="88" customWidth="1"/>
    <col min="12" max="12" width="9" style="88"/>
    <col min="13" max="16384" width="9" style="71"/>
  </cols>
  <sheetData>
    <row r="1" spans="1:12" s="68" customFormat="1" ht="30" customHeight="1">
      <c r="A1" s="96" t="s">
        <v>120</v>
      </c>
      <c r="B1" s="96"/>
      <c r="C1" s="96"/>
      <c r="D1" s="96"/>
      <c r="E1" s="96"/>
      <c r="F1" s="96"/>
      <c r="G1" s="96"/>
      <c r="H1" s="96"/>
      <c r="I1" s="96"/>
      <c r="J1" s="96"/>
      <c r="K1" s="96"/>
      <c r="L1" s="96"/>
    </row>
    <row r="2" spans="1:12" ht="24.95" customHeight="1">
      <c r="A2" s="69"/>
      <c r="B2" s="70" t="s">
        <v>90</v>
      </c>
      <c r="C2" s="70"/>
      <c r="D2" s="70"/>
      <c r="E2" s="70"/>
      <c r="F2" s="70"/>
      <c r="G2" s="70"/>
      <c r="H2" s="70"/>
      <c r="I2" s="70"/>
      <c r="J2" s="70"/>
      <c r="K2" s="70"/>
      <c r="L2" s="70"/>
    </row>
    <row r="3" spans="1:12" ht="24.95" customHeight="1">
      <c r="A3" s="97" t="s">
        <v>91</v>
      </c>
      <c r="B3" s="97" t="s">
        <v>92</v>
      </c>
      <c r="C3" s="97" t="s">
        <v>93</v>
      </c>
      <c r="D3" s="97" t="s">
        <v>94</v>
      </c>
      <c r="E3" s="97"/>
      <c r="F3" s="97"/>
      <c r="G3" s="97"/>
      <c r="H3" s="97"/>
      <c r="I3" s="99" t="s">
        <v>95</v>
      </c>
      <c r="J3" s="100" t="s">
        <v>96</v>
      </c>
      <c r="K3" s="100" t="s">
        <v>97</v>
      </c>
      <c r="L3" s="100" t="s">
        <v>98</v>
      </c>
    </row>
    <row r="4" spans="1:12" ht="24.95" customHeight="1" thickBot="1">
      <c r="A4" s="98"/>
      <c r="B4" s="98"/>
      <c r="C4" s="98"/>
      <c r="D4" s="72" t="s">
        <v>99</v>
      </c>
      <c r="E4" s="72" t="s">
        <v>100</v>
      </c>
      <c r="F4" s="72" t="s">
        <v>101</v>
      </c>
      <c r="G4" s="72" t="s">
        <v>102</v>
      </c>
      <c r="H4" s="72" t="s">
        <v>103</v>
      </c>
      <c r="I4" s="98"/>
      <c r="J4" s="101"/>
      <c r="K4" s="101"/>
      <c r="L4" s="101"/>
    </row>
    <row r="5" spans="1:12" ht="24.95" customHeight="1" thickTop="1">
      <c r="A5" s="73">
        <v>1</v>
      </c>
      <c r="B5" s="74"/>
      <c r="C5" s="75"/>
      <c r="D5" s="76"/>
      <c r="E5" s="76"/>
      <c r="F5" s="76"/>
      <c r="G5" s="76"/>
      <c r="H5" s="76"/>
      <c r="I5" s="77" t="s">
        <v>104</v>
      </c>
      <c r="J5" s="78"/>
      <c r="K5" s="78"/>
      <c r="L5" s="77" t="s">
        <v>105</v>
      </c>
    </row>
    <row r="6" spans="1:12" ht="24.95" customHeight="1">
      <c r="A6" s="79">
        <v>2</v>
      </c>
      <c r="B6" s="80"/>
      <c r="C6" s="81"/>
      <c r="D6" s="82"/>
      <c r="E6" s="82"/>
      <c r="F6" s="82"/>
      <c r="G6" s="82"/>
      <c r="H6" s="82"/>
      <c r="I6" s="83" t="s">
        <v>106</v>
      </c>
      <c r="J6" s="84"/>
      <c r="K6" s="84"/>
      <c r="L6" s="83" t="s">
        <v>105</v>
      </c>
    </row>
    <row r="7" spans="1:12" ht="24.95" customHeight="1">
      <c r="A7" s="79">
        <v>3</v>
      </c>
      <c r="B7" s="80"/>
      <c r="C7" s="81"/>
      <c r="D7" s="82"/>
      <c r="E7" s="82"/>
      <c r="F7" s="82"/>
      <c r="G7" s="82"/>
      <c r="H7" s="82"/>
      <c r="I7" s="83" t="s">
        <v>107</v>
      </c>
      <c r="J7" s="84"/>
      <c r="K7" s="84"/>
      <c r="L7" s="83" t="s">
        <v>108</v>
      </c>
    </row>
    <row r="8" spans="1:12" ht="24.95" customHeight="1">
      <c r="A8" s="79">
        <v>4</v>
      </c>
      <c r="B8" s="80"/>
      <c r="C8" s="81"/>
      <c r="D8" s="82"/>
      <c r="E8" s="82"/>
      <c r="F8" s="82"/>
      <c r="G8" s="82"/>
      <c r="H8" s="82"/>
      <c r="I8" s="80"/>
      <c r="J8" s="85"/>
      <c r="K8" s="85"/>
      <c r="L8" s="80"/>
    </row>
    <row r="9" spans="1:12" ht="24.95" customHeight="1">
      <c r="A9" s="79">
        <v>5</v>
      </c>
      <c r="B9" s="80"/>
      <c r="C9" s="81"/>
      <c r="D9" s="82"/>
      <c r="E9" s="82"/>
      <c r="F9" s="82"/>
      <c r="G9" s="82"/>
      <c r="H9" s="82"/>
      <c r="I9" s="80"/>
      <c r="J9" s="85"/>
      <c r="K9" s="85"/>
      <c r="L9" s="80"/>
    </row>
    <row r="10" spans="1:12" ht="24.95" customHeight="1">
      <c r="A10" s="79">
        <v>6</v>
      </c>
      <c r="B10" s="80"/>
      <c r="C10" s="81"/>
      <c r="D10" s="82"/>
      <c r="E10" s="82"/>
      <c r="F10" s="82"/>
      <c r="G10" s="82"/>
      <c r="H10" s="82"/>
      <c r="I10" s="80"/>
      <c r="J10" s="85"/>
      <c r="K10" s="85"/>
      <c r="L10" s="80"/>
    </row>
    <row r="11" spans="1:12" ht="24.95" customHeight="1">
      <c r="A11" s="79">
        <v>7</v>
      </c>
      <c r="B11" s="80"/>
      <c r="C11" s="81"/>
      <c r="D11" s="82"/>
      <c r="E11" s="82"/>
      <c r="F11" s="82"/>
      <c r="G11" s="82"/>
      <c r="H11" s="82"/>
      <c r="I11" s="80"/>
      <c r="J11" s="85"/>
      <c r="K11" s="85"/>
      <c r="L11" s="80"/>
    </row>
    <row r="12" spans="1:12" ht="24.95" customHeight="1">
      <c r="A12" s="79">
        <v>8</v>
      </c>
      <c r="B12" s="80"/>
      <c r="C12" s="80"/>
      <c r="D12" s="80"/>
      <c r="E12" s="80"/>
      <c r="F12" s="80"/>
      <c r="G12" s="80"/>
      <c r="H12" s="80"/>
      <c r="I12" s="80"/>
      <c r="J12" s="80"/>
      <c r="K12" s="80"/>
      <c r="L12" s="80"/>
    </row>
    <row r="13" spans="1:12" ht="24.95" customHeight="1">
      <c r="A13" s="79">
        <v>9</v>
      </c>
      <c r="B13" s="80"/>
      <c r="C13" s="80"/>
      <c r="D13" s="80"/>
      <c r="E13" s="80"/>
      <c r="F13" s="80"/>
      <c r="G13" s="80"/>
      <c r="H13" s="80"/>
      <c r="I13" s="80"/>
      <c r="J13" s="80"/>
      <c r="K13" s="80"/>
      <c r="L13" s="80"/>
    </row>
    <row r="14" spans="1:12" ht="24.95" customHeight="1">
      <c r="A14" s="79">
        <v>10</v>
      </c>
      <c r="B14" s="80"/>
      <c r="C14" s="80"/>
      <c r="D14" s="80"/>
      <c r="E14" s="80"/>
      <c r="F14" s="80"/>
      <c r="G14" s="80"/>
      <c r="H14" s="80"/>
      <c r="I14" s="80"/>
      <c r="J14" s="80"/>
      <c r="K14" s="80"/>
      <c r="L14" s="80"/>
    </row>
    <row r="15" spans="1:12" ht="24.95" customHeight="1">
      <c r="A15" s="79">
        <v>11</v>
      </c>
      <c r="B15" s="80"/>
      <c r="C15" s="80"/>
      <c r="D15" s="80"/>
      <c r="E15" s="80"/>
      <c r="F15" s="80"/>
      <c r="G15" s="80"/>
      <c r="H15" s="80"/>
      <c r="I15" s="80"/>
      <c r="J15" s="80"/>
      <c r="K15" s="80"/>
      <c r="L15" s="80"/>
    </row>
    <row r="16" spans="1:12" ht="24.95" customHeight="1">
      <c r="A16" s="79">
        <v>12</v>
      </c>
      <c r="B16" s="80"/>
      <c r="C16" s="80"/>
      <c r="D16" s="80"/>
      <c r="E16" s="80"/>
      <c r="F16" s="80"/>
      <c r="G16" s="80"/>
      <c r="H16" s="80"/>
      <c r="I16" s="80"/>
      <c r="J16" s="80"/>
      <c r="K16" s="80"/>
      <c r="L16" s="80"/>
    </row>
    <row r="17" spans="1:12" ht="24.95" customHeight="1">
      <c r="A17" s="79">
        <v>13</v>
      </c>
      <c r="B17" s="80"/>
      <c r="C17" s="80"/>
      <c r="D17" s="80"/>
      <c r="E17" s="80"/>
      <c r="F17" s="80"/>
      <c r="G17" s="80"/>
      <c r="H17" s="80"/>
      <c r="I17" s="80"/>
      <c r="J17" s="80"/>
      <c r="K17" s="80"/>
      <c r="L17" s="80"/>
    </row>
    <row r="18" spans="1:12" ht="24.95" customHeight="1">
      <c r="A18" s="79">
        <v>14</v>
      </c>
      <c r="B18" s="80"/>
      <c r="C18" s="80"/>
      <c r="D18" s="80"/>
      <c r="E18" s="80"/>
      <c r="F18" s="80"/>
      <c r="G18" s="80"/>
      <c r="H18" s="80"/>
      <c r="I18" s="80"/>
      <c r="J18" s="80"/>
      <c r="K18" s="80"/>
      <c r="L18" s="80"/>
    </row>
    <row r="19" spans="1:12" ht="24.95" customHeight="1">
      <c r="A19" s="79">
        <v>15</v>
      </c>
      <c r="B19" s="80"/>
      <c r="C19" s="80"/>
      <c r="D19" s="80"/>
      <c r="E19" s="80"/>
      <c r="F19" s="80"/>
      <c r="G19" s="80"/>
      <c r="H19" s="80"/>
      <c r="I19" s="80"/>
      <c r="J19" s="80"/>
      <c r="K19" s="80"/>
      <c r="L19" s="80"/>
    </row>
    <row r="20" spans="1:12" ht="24.95" customHeight="1">
      <c r="A20" s="79">
        <v>16</v>
      </c>
      <c r="B20" s="80"/>
      <c r="C20" s="80"/>
      <c r="D20" s="80"/>
      <c r="E20" s="80"/>
      <c r="F20" s="80"/>
      <c r="G20" s="80"/>
      <c r="H20" s="80"/>
      <c r="I20" s="80"/>
      <c r="J20" s="80"/>
      <c r="K20" s="80"/>
      <c r="L20" s="80"/>
    </row>
    <row r="21" spans="1:12" ht="24.95" customHeight="1">
      <c r="A21" s="79">
        <v>17</v>
      </c>
      <c r="B21" s="80"/>
      <c r="C21" s="80"/>
      <c r="D21" s="80"/>
      <c r="E21" s="80"/>
      <c r="F21" s="80"/>
      <c r="G21" s="80"/>
      <c r="H21" s="80"/>
      <c r="I21" s="80"/>
      <c r="J21" s="80"/>
      <c r="K21" s="80"/>
      <c r="L21" s="80"/>
    </row>
    <row r="22" spans="1:12" ht="24.95" customHeight="1">
      <c r="A22" s="79">
        <v>18</v>
      </c>
      <c r="B22" s="80"/>
      <c r="C22" s="80"/>
      <c r="D22" s="80"/>
      <c r="E22" s="80"/>
      <c r="F22" s="80"/>
      <c r="G22" s="80"/>
      <c r="H22" s="80"/>
      <c r="I22" s="80"/>
      <c r="J22" s="80"/>
      <c r="K22" s="80"/>
      <c r="L22" s="80"/>
    </row>
    <row r="23" spans="1:12" ht="24.95" customHeight="1">
      <c r="A23" s="79">
        <v>19</v>
      </c>
      <c r="B23" s="80"/>
      <c r="C23" s="80"/>
      <c r="D23" s="80"/>
      <c r="E23" s="80"/>
      <c r="F23" s="80"/>
      <c r="G23" s="80"/>
      <c r="H23" s="80"/>
      <c r="I23" s="80"/>
      <c r="J23" s="80"/>
      <c r="K23" s="80"/>
      <c r="L23" s="80"/>
    </row>
    <row r="24" spans="1:12" ht="24.95" customHeight="1">
      <c r="A24" s="79">
        <v>20</v>
      </c>
      <c r="B24" s="80"/>
      <c r="C24" s="80"/>
      <c r="D24" s="80"/>
      <c r="E24" s="80"/>
      <c r="F24" s="80"/>
      <c r="G24" s="80"/>
      <c r="H24" s="80"/>
      <c r="I24" s="80"/>
      <c r="J24" s="80"/>
      <c r="K24" s="80"/>
      <c r="L24" s="80"/>
    </row>
    <row r="25" spans="1:12" ht="24.95" customHeight="1">
      <c r="A25" s="95" t="s">
        <v>109</v>
      </c>
      <c r="B25" s="95"/>
      <c r="C25" s="83">
        <f>SUM(C5:C24)</f>
        <v>0</v>
      </c>
      <c r="D25" s="83"/>
      <c r="E25" s="83"/>
      <c r="F25" s="83"/>
      <c r="G25" s="83">
        <f>SUM(G5:G24)</f>
        <v>0</v>
      </c>
      <c r="H25" s="83">
        <f>SUM(H5:H24)</f>
        <v>0</v>
      </c>
      <c r="I25" s="83"/>
      <c r="J25" s="79" t="s">
        <v>109</v>
      </c>
      <c r="K25" s="86">
        <f>SUM(K5:K24)</f>
        <v>0</v>
      </c>
      <c r="L25" s="83">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76"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5"/>
  <sheetViews>
    <sheetView showGridLines="0" tabSelected="1" view="pageBreakPreview" zoomScaleNormal="100" zoomScaleSheetLayoutView="100" workbookViewId="0">
      <selection activeCell="F33" sqref="F33"/>
    </sheetView>
  </sheetViews>
  <sheetFormatPr defaultRowHeight="16.5"/>
  <cols>
    <col min="1" max="8" width="9.625" style="35" customWidth="1"/>
  </cols>
  <sheetData>
    <row r="1" spans="1:8" ht="15" customHeight="1"/>
    <row r="2" spans="1:8" ht="15" customHeight="1"/>
    <row r="3" spans="1:8" ht="15" customHeight="1">
      <c r="A3" s="106" t="s">
        <v>122</v>
      </c>
      <c r="B3" s="106"/>
      <c r="C3" s="106"/>
      <c r="D3" s="106"/>
      <c r="E3" s="106"/>
      <c r="F3" s="106"/>
      <c r="G3" s="106"/>
      <c r="H3" s="106"/>
    </row>
    <row r="4" spans="1:8" ht="15" customHeight="1">
      <c r="A4" s="106"/>
      <c r="B4" s="106"/>
      <c r="C4" s="106"/>
      <c r="D4" s="106"/>
      <c r="E4" s="106"/>
      <c r="F4" s="106"/>
      <c r="G4" s="106"/>
      <c r="H4" s="106"/>
    </row>
    <row r="5" spans="1:8" ht="15" customHeight="1">
      <c r="A5" s="106"/>
      <c r="B5" s="106"/>
      <c r="C5" s="106"/>
      <c r="D5" s="106"/>
      <c r="E5" s="106"/>
      <c r="F5" s="106"/>
      <c r="G5" s="106"/>
      <c r="H5" s="106"/>
    </row>
    <row r="6" spans="1:8" ht="15" customHeight="1">
      <c r="A6" s="55"/>
    </row>
    <row r="7" spans="1:8" ht="15" customHeight="1">
      <c r="A7" s="55"/>
    </row>
    <row r="8" spans="1:8" ht="15" customHeight="1">
      <c r="A8" s="55"/>
    </row>
    <row r="9" spans="1:8" ht="15" customHeight="1">
      <c r="A9" s="55"/>
    </row>
    <row r="10" spans="1:8" ht="15" customHeight="1">
      <c r="A10" s="107" t="s">
        <v>155</v>
      </c>
      <c r="B10" s="107"/>
      <c r="C10" s="107"/>
      <c r="D10" s="107"/>
      <c r="E10" s="107"/>
      <c r="F10" s="107"/>
      <c r="G10" s="107"/>
      <c r="H10" s="107"/>
    </row>
    <row r="11" spans="1:8" ht="15" customHeight="1">
      <c r="A11" s="107" t="s">
        <v>153</v>
      </c>
      <c r="B11" s="107"/>
      <c r="C11" s="107"/>
      <c r="D11" s="107"/>
      <c r="E11" s="107"/>
      <c r="F11" s="107"/>
      <c r="G11" s="107"/>
      <c r="H11" s="107"/>
    </row>
    <row r="12" spans="1:8" ht="15" customHeight="1">
      <c r="A12" s="107" t="s">
        <v>156</v>
      </c>
      <c r="B12" s="107"/>
      <c r="C12" s="107"/>
      <c r="D12" s="107"/>
      <c r="E12" s="107"/>
      <c r="F12" s="107"/>
      <c r="G12" s="107"/>
      <c r="H12" s="107"/>
    </row>
    <row r="13" spans="1:8" ht="15" customHeight="1">
      <c r="A13" s="107" t="s">
        <v>154</v>
      </c>
      <c r="B13" s="107"/>
      <c r="C13" s="107"/>
      <c r="D13" s="107"/>
      <c r="E13" s="107"/>
      <c r="F13" s="107"/>
      <c r="G13" s="107"/>
      <c r="H13" s="107"/>
    </row>
    <row r="14" spans="1:8" ht="15" customHeight="1">
      <c r="A14" s="107" t="s">
        <v>157</v>
      </c>
      <c r="B14" s="107"/>
      <c r="C14" s="107"/>
      <c r="D14" s="107"/>
      <c r="E14" s="107"/>
      <c r="F14" s="107"/>
      <c r="G14" s="107"/>
      <c r="H14" s="107"/>
    </row>
    <row r="15" spans="1:8" ht="15" customHeight="1">
      <c r="A15" s="56"/>
      <c r="B15" s="56"/>
      <c r="C15" s="56"/>
      <c r="D15" s="56"/>
      <c r="E15" s="56"/>
      <c r="F15" s="56"/>
      <c r="G15" s="56"/>
      <c r="H15" s="56"/>
    </row>
    <row r="16" spans="1:8" ht="15" customHeight="1">
      <c r="A16" s="102" t="s">
        <v>110</v>
      </c>
      <c r="B16" s="102"/>
      <c r="C16" s="102"/>
      <c r="D16" s="102"/>
      <c r="E16" s="102"/>
      <c r="F16" s="102"/>
      <c r="G16" s="102"/>
      <c r="H16" s="102"/>
    </row>
    <row r="17" spans="1:8" ht="15" customHeight="1">
      <c r="A17" s="102"/>
      <c r="B17" s="102"/>
      <c r="C17" s="102"/>
      <c r="D17" s="102"/>
      <c r="E17" s="102"/>
      <c r="F17" s="102"/>
      <c r="G17" s="102"/>
      <c r="H17" s="102"/>
    </row>
    <row r="18" spans="1:8" ht="15" customHeight="1">
      <c r="A18" s="102"/>
      <c r="B18" s="102"/>
      <c r="C18" s="102"/>
      <c r="D18" s="102"/>
      <c r="E18" s="102"/>
      <c r="F18" s="102"/>
      <c r="G18" s="102"/>
      <c r="H18" s="102"/>
    </row>
    <row r="19" spans="1:8" ht="15" customHeight="1">
      <c r="A19" s="102"/>
      <c r="B19" s="102"/>
      <c r="C19" s="102"/>
      <c r="D19" s="102"/>
      <c r="E19" s="102"/>
      <c r="F19" s="102"/>
      <c r="G19" s="102"/>
      <c r="H19" s="102"/>
    </row>
    <row r="20" spans="1:8" ht="15" customHeight="1">
      <c r="A20" s="102"/>
      <c r="B20" s="102"/>
      <c r="C20" s="102"/>
      <c r="D20" s="102"/>
      <c r="E20" s="102"/>
      <c r="F20" s="102"/>
      <c r="G20" s="102"/>
      <c r="H20" s="102"/>
    </row>
    <row r="21" spans="1:8" ht="15" customHeight="1">
      <c r="A21" s="102"/>
      <c r="B21" s="102"/>
      <c r="C21" s="102"/>
      <c r="D21" s="102"/>
      <c r="E21" s="102"/>
      <c r="F21" s="102"/>
      <c r="G21" s="102"/>
      <c r="H21" s="102"/>
    </row>
    <row r="22" spans="1:8" ht="15" customHeight="1">
      <c r="A22" s="102"/>
      <c r="B22" s="102"/>
      <c r="C22" s="102"/>
      <c r="D22" s="102"/>
      <c r="E22" s="102"/>
      <c r="F22" s="102"/>
      <c r="G22" s="102"/>
      <c r="H22" s="102"/>
    </row>
    <row r="23" spans="1:8" ht="15" customHeight="1">
      <c r="A23" s="102"/>
      <c r="B23" s="102"/>
      <c r="C23" s="102"/>
      <c r="D23" s="102"/>
      <c r="E23" s="102"/>
      <c r="F23" s="102"/>
      <c r="G23" s="102"/>
      <c r="H23" s="102"/>
    </row>
    <row r="24" spans="1:8" ht="15" customHeight="1">
      <c r="A24" s="102"/>
      <c r="B24" s="102"/>
      <c r="C24" s="102"/>
      <c r="D24" s="102"/>
      <c r="E24" s="102"/>
      <c r="F24" s="102"/>
      <c r="G24" s="102"/>
      <c r="H24" s="102"/>
    </row>
    <row r="25" spans="1:8" ht="15" customHeight="1">
      <c r="A25" s="102"/>
      <c r="B25" s="102"/>
      <c r="C25" s="102"/>
      <c r="D25" s="102"/>
      <c r="E25" s="102"/>
      <c r="F25" s="102"/>
      <c r="G25" s="102"/>
      <c r="H25" s="102"/>
    </row>
    <row r="26" spans="1:8" ht="15" customHeight="1">
      <c r="A26" s="102"/>
      <c r="B26" s="102"/>
      <c r="C26" s="102"/>
      <c r="D26" s="102"/>
      <c r="E26" s="102"/>
      <c r="F26" s="102"/>
      <c r="G26" s="102"/>
      <c r="H26" s="102"/>
    </row>
    <row r="27" spans="1:8" ht="15" customHeight="1">
      <c r="A27" s="57"/>
      <c r="B27" s="57"/>
      <c r="C27" s="57"/>
      <c r="D27" s="57"/>
      <c r="E27" s="57"/>
      <c r="F27" s="57"/>
      <c r="G27" s="57"/>
      <c r="H27" s="57"/>
    </row>
    <row r="28" spans="1:8" ht="15" customHeight="1">
      <c r="A28" s="57"/>
      <c r="B28" s="57"/>
      <c r="C28" s="57"/>
      <c r="D28" s="57"/>
      <c r="E28" s="57"/>
      <c r="F28" s="57"/>
      <c r="G28" s="57"/>
      <c r="H28" s="57"/>
    </row>
    <row r="29" spans="1:8" ht="15" customHeight="1">
      <c r="A29" s="103">
        <v>45256</v>
      </c>
      <c r="B29" s="104"/>
      <c r="C29" s="104"/>
      <c r="D29" s="104"/>
      <c r="E29" s="104"/>
      <c r="F29" s="104"/>
      <c r="G29" s="104"/>
      <c r="H29" s="104"/>
    </row>
    <row r="30" spans="1:8" ht="15" customHeight="1">
      <c r="A30" s="57"/>
    </row>
    <row r="31" spans="1:8" ht="15" customHeight="1">
      <c r="A31" s="57"/>
    </row>
    <row r="32" spans="1:8" ht="15" customHeight="1">
      <c r="A32" s="57"/>
    </row>
    <row r="33" spans="1:8" ht="15" customHeight="1">
      <c r="A33" s="57"/>
    </row>
    <row r="34" spans="1:8" ht="15" customHeight="1">
      <c r="A34" s="57"/>
    </row>
    <row r="35" spans="1:8" ht="15" customHeight="1">
      <c r="A35" s="57"/>
    </row>
    <row r="36" spans="1:8" ht="15" customHeight="1">
      <c r="A36" s="58"/>
    </row>
    <row r="37" spans="1:8" ht="15" customHeight="1">
      <c r="A37" s="57"/>
    </row>
    <row r="38" spans="1:8" ht="15" customHeight="1">
      <c r="A38" s="105" t="s">
        <v>111</v>
      </c>
      <c r="B38" s="105"/>
      <c r="C38" s="105"/>
      <c r="D38" s="105"/>
      <c r="E38" s="105"/>
      <c r="F38" s="105"/>
      <c r="G38" s="105"/>
      <c r="H38" s="105"/>
    </row>
    <row r="39" spans="1:8" ht="15" customHeight="1">
      <c r="A39" s="105"/>
      <c r="B39" s="105"/>
      <c r="C39" s="105"/>
      <c r="D39" s="105"/>
      <c r="E39" s="105"/>
      <c r="F39" s="105"/>
      <c r="G39" s="105"/>
      <c r="H39" s="105"/>
    </row>
    <row r="40" spans="1:8" ht="15" customHeight="1">
      <c r="A40" s="105" t="s">
        <v>112</v>
      </c>
      <c r="B40" s="105"/>
      <c r="C40" s="105"/>
      <c r="D40" s="105"/>
      <c r="E40" s="105"/>
      <c r="F40" s="105"/>
      <c r="G40" s="105"/>
      <c r="H40" s="105"/>
    </row>
    <row r="41" spans="1:8" ht="15" customHeight="1">
      <c r="A41" s="105"/>
      <c r="B41" s="105"/>
      <c r="C41" s="105"/>
      <c r="D41" s="105"/>
      <c r="E41" s="105"/>
      <c r="F41" s="105"/>
      <c r="G41" s="105"/>
      <c r="H41" s="105"/>
    </row>
    <row r="42" spans="1:8" ht="21">
      <c r="A42" s="59"/>
    </row>
    <row r="43" spans="1:8" ht="21">
      <c r="A43" s="59"/>
    </row>
    <row r="44" spans="1:8" ht="21">
      <c r="A44" s="60"/>
    </row>
    <row r="45" spans="1:8" ht="21">
      <c r="A45" s="60"/>
    </row>
  </sheetData>
  <mergeCells count="10">
    <mergeCell ref="A16:H26"/>
    <mergeCell ref="A29:H29"/>
    <mergeCell ref="A38:H39"/>
    <mergeCell ref="A40:H41"/>
    <mergeCell ref="A3:H5"/>
    <mergeCell ref="A10:H10"/>
    <mergeCell ref="A11:H11"/>
    <mergeCell ref="A12:H12"/>
    <mergeCell ref="A13:H13"/>
    <mergeCell ref="A14:H14"/>
  </mergeCells>
  <phoneticPr fontId="3" type="noConversion"/>
  <pageMargins left="0.94488188976377963" right="0.74803149606299213" top="0.98425196850393704" bottom="0.98425196850393704" header="0.51181102362204722" footer="0.51181102362204722"/>
  <pageSetup paperSize="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I53"/>
  <sheetViews>
    <sheetView showGridLines="0" view="pageBreakPreview" topLeftCell="A8" zoomScale="90" zoomScaleNormal="100" zoomScaleSheetLayoutView="90" workbookViewId="0">
      <selection activeCell="V40" sqref="V40"/>
    </sheetView>
  </sheetViews>
  <sheetFormatPr defaultColWidth="9" defaultRowHeight="13.5"/>
  <cols>
    <col min="1" max="27" width="5.625" style="2" customWidth="1"/>
    <col min="28" max="28" width="10.625" style="2" customWidth="1"/>
    <col min="29" max="16384" width="9" style="2"/>
  </cols>
  <sheetData>
    <row r="1" spans="1:34" s="1" customFormat="1" ht="24.95" customHeight="1">
      <c r="A1" s="16"/>
      <c r="B1" s="124" t="s">
        <v>44</v>
      </c>
      <c r="C1" s="124"/>
      <c r="D1" s="124"/>
      <c r="E1" s="124"/>
      <c r="F1" s="124"/>
      <c r="G1" s="124"/>
      <c r="H1" s="124"/>
      <c r="I1" s="124"/>
      <c r="J1" s="124"/>
      <c r="K1" s="124"/>
      <c r="L1" s="124"/>
      <c r="M1" s="124"/>
      <c r="N1" s="124"/>
      <c r="O1" s="124"/>
      <c r="P1" s="124"/>
      <c r="Q1" s="124"/>
      <c r="R1" s="124"/>
      <c r="S1" s="124"/>
      <c r="T1" s="124"/>
      <c r="U1" s="124"/>
      <c r="V1" s="124"/>
      <c r="W1" s="124"/>
      <c r="X1" s="124"/>
      <c r="Y1" s="124"/>
      <c r="Z1" s="124"/>
      <c r="AA1" s="17"/>
    </row>
    <row r="2" spans="1:34" s="1" customFormat="1" ht="24.95" customHeight="1">
      <c r="A2" s="18"/>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20"/>
    </row>
    <row r="3" spans="1:34" s="1" customFormat="1" ht="24.95" customHeight="1">
      <c r="A3" s="18"/>
      <c r="B3" s="19"/>
      <c r="C3" s="19"/>
      <c r="D3" s="19"/>
      <c r="E3" s="19"/>
      <c r="F3" s="19"/>
      <c r="G3" s="19"/>
      <c r="H3" s="19"/>
      <c r="I3" s="19"/>
      <c r="J3" s="19"/>
      <c r="K3" s="19"/>
      <c r="L3" s="19"/>
      <c r="M3" s="19"/>
      <c r="N3" s="19"/>
      <c r="O3" s="19"/>
      <c r="P3" s="19"/>
      <c r="Q3" s="19"/>
      <c r="R3" s="19"/>
      <c r="S3" s="19"/>
      <c r="T3" s="19"/>
      <c r="U3" s="19"/>
      <c r="V3" s="19"/>
      <c r="W3" s="19"/>
      <c r="X3" s="19"/>
      <c r="Y3" s="19"/>
      <c r="Z3" s="19"/>
      <c r="AA3" s="20"/>
    </row>
    <row r="4" spans="1:34" ht="24.95" customHeight="1">
      <c r="A4" s="21"/>
      <c r="B4" s="4" t="s">
        <v>152</v>
      </c>
      <c r="AA4" s="22"/>
      <c r="AC4" s="108" t="s">
        <v>1</v>
      </c>
      <c r="AD4" s="128"/>
      <c r="AE4" s="128"/>
      <c r="AF4" s="128"/>
      <c r="AG4" s="128"/>
      <c r="AH4" s="128"/>
    </row>
    <row r="5" spans="1:34" ht="24.95" customHeight="1">
      <c r="A5" s="21"/>
      <c r="AA5" s="22"/>
      <c r="AC5" s="108"/>
      <c r="AD5" s="128"/>
      <c r="AE5" s="128"/>
      <c r="AF5" s="128"/>
      <c r="AG5" s="128"/>
      <c r="AH5" s="128"/>
    </row>
    <row r="6" spans="1:34" ht="24.95" customHeight="1">
      <c r="A6" s="21"/>
      <c r="B6" s="4" t="s">
        <v>45</v>
      </c>
      <c r="C6" s="4"/>
      <c r="D6" s="4"/>
      <c r="E6" s="4"/>
      <c r="F6" s="4"/>
      <c r="AA6" s="22"/>
      <c r="AC6" s="128"/>
      <c r="AD6" s="128"/>
      <c r="AE6" s="128"/>
      <c r="AF6" s="128"/>
      <c r="AG6" s="128"/>
      <c r="AH6" s="128"/>
    </row>
    <row r="7" spans="1:34" ht="24.95" customHeight="1">
      <c r="A7" s="21"/>
      <c r="B7" s="14" t="s">
        <v>46</v>
      </c>
      <c r="C7" s="14"/>
      <c r="D7" s="14"/>
      <c r="E7" s="14"/>
      <c r="F7" s="14"/>
      <c r="G7" s="3"/>
      <c r="H7" s="3"/>
      <c r="I7" s="3"/>
      <c r="J7" s="3"/>
      <c r="K7" s="3"/>
      <c r="L7" s="3"/>
      <c r="M7" s="3"/>
      <c r="N7" s="3"/>
      <c r="O7" s="3"/>
      <c r="P7" s="3"/>
      <c r="Q7" s="3"/>
      <c r="R7" s="3"/>
      <c r="S7" s="3"/>
      <c r="T7" s="3"/>
      <c r="U7" s="3"/>
      <c r="V7" s="3"/>
      <c r="W7" s="3"/>
      <c r="X7" s="3"/>
      <c r="Y7" s="3"/>
      <c r="Z7" s="3"/>
      <c r="AA7" s="23"/>
      <c r="AB7" s="3"/>
      <c r="AC7" s="128"/>
      <c r="AD7" s="128"/>
      <c r="AE7" s="128"/>
      <c r="AF7" s="128"/>
      <c r="AG7" s="128"/>
      <c r="AH7" s="128"/>
    </row>
    <row r="8" spans="1:34" ht="24.95" customHeight="1">
      <c r="A8" s="21"/>
      <c r="B8" s="2" t="s">
        <v>47</v>
      </c>
      <c r="G8" s="3"/>
      <c r="H8" s="3"/>
      <c r="I8" s="3"/>
      <c r="J8" s="3"/>
      <c r="K8" s="3"/>
      <c r="L8" s="3"/>
      <c r="M8" s="3"/>
      <c r="N8" s="3"/>
      <c r="O8" s="3"/>
      <c r="P8" s="3"/>
      <c r="Q8" s="3"/>
      <c r="R8" s="3"/>
      <c r="S8" s="3"/>
      <c r="T8" s="3"/>
      <c r="U8" s="3"/>
      <c r="V8" s="3"/>
      <c r="W8" s="3"/>
      <c r="X8" s="3"/>
      <c r="Y8" s="3"/>
      <c r="Z8" s="3"/>
      <c r="AA8" s="23"/>
      <c r="AB8" s="3"/>
      <c r="AC8" s="128"/>
      <c r="AD8" s="128"/>
      <c r="AE8" s="128"/>
      <c r="AF8" s="128"/>
      <c r="AG8" s="128"/>
      <c r="AH8" s="128"/>
    </row>
    <row r="9" spans="1:34" ht="24.95" customHeight="1">
      <c r="A9" s="21"/>
      <c r="B9" s="2" t="s">
        <v>48</v>
      </c>
      <c r="G9" s="3"/>
      <c r="H9" s="3"/>
      <c r="I9" s="3"/>
      <c r="J9" s="3"/>
      <c r="K9" s="3"/>
      <c r="L9" s="3"/>
      <c r="M9" s="3"/>
      <c r="N9" s="3"/>
      <c r="O9" s="3"/>
      <c r="P9" s="3"/>
      <c r="Q9" s="3"/>
      <c r="R9" s="3"/>
      <c r="S9" s="3"/>
      <c r="T9" s="3"/>
      <c r="U9" s="3"/>
      <c r="V9" s="3"/>
      <c r="W9" s="3"/>
      <c r="X9" s="3"/>
      <c r="Y9" s="3"/>
      <c r="Z9" s="3"/>
      <c r="AA9" s="23"/>
      <c r="AB9" s="3"/>
      <c r="AC9" s="128"/>
      <c r="AD9" s="128"/>
      <c r="AE9" s="128"/>
      <c r="AF9" s="128"/>
      <c r="AG9" s="128"/>
      <c r="AH9" s="128"/>
    </row>
    <row r="10" spans="1:34" ht="24.95" customHeight="1">
      <c r="A10" s="21"/>
      <c r="B10" s="2" t="s">
        <v>49</v>
      </c>
      <c r="AA10" s="22"/>
      <c r="AB10" s="3"/>
      <c r="AC10" s="128"/>
      <c r="AD10" s="128"/>
      <c r="AE10" s="128"/>
      <c r="AF10" s="128"/>
      <c r="AG10" s="128"/>
      <c r="AH10" s="128"/>
    </row>
    <row r="11" spans="1:34" ht="24.95" customHeight="1">
      <c r="A11" s="21"/>
      <c r="B11" s="2" t="s">
        <v>55</v>
      </c>
      <c r="AA11" s="22"/>
      <c r="AB11" s="3"/>
      <c r="AC11" s="128"/>
      <c r="AD11" s="128"/>
      <c r="AE11" s="128"/>
      <c r="AF11" s="128"/>
      <c r="AG11" s="128"/>
      <c r="AH11" s="128"/>
    </row>
    <row r="12" spans="1:34" ht="24.95" customHeight="1">
      <c r="A12" s="21"/>
      <c r="B12" s="2" t="s">
        <v>50</v>
      </c>
      <c r="AA12" s="22"/>
      <c r="AB12" s="3"/>
      <c r="AC12" s="128"/>
      <c r="AD12" s="128"/>
      <c r="AE12" s="128"/>
      <c r="AF12" s="128"/>
      <c r="AG12" s="128"/>
      <c r="AH12" s="128"/>
    </row>
    <row r="13" spans="1:34" ht="24.95" customHeight="1">
      <c r="A13" s="21"/>
      <c r="B13" s="2" t="s">
        <v>51</v>
      </c>
      <c r="AA13" s="22"/>
      <c r="AB13" s="3"/>
      <c r="AC13" s="128"/>
      <c r="AD13" s="128"/>
      <c r="AE13" s="128"/>
      <c r="AF13" s="128"/>
      <c r="AG13" s="128"/>
      <c r="AH13" s="128"/>
    </row>
    <row r="14" spans="1:34" ht="24.95" customHeight="1">
      <c r="A14" s="21"/>
      <c r="B14" s="2" t="s">
        <v>52</v>
      </c>
      <c r="AA14" s="22"/>
      <c r="AB14" s="3"/>
      <c r="AC14" s="128"/>
      <c r="AD14" s="128"/>
      <c r="AE14" s="128"/>
      <c r="AF14" s="128"/>
      <c r="AG14" s="128"/>
      <c r="AH14" s="128"/>
    </row>
    <row r="15" spans="1:34" ht="24.95" customHeight="1">
      <c r="A15" s="21"/>
      <c r="B15" s="2" t="s">
        <v>53</v>
      </c>
      <c r="AA15" s="22"/>
      <c r="AB15" s="3"/>
      <c r="AC15" s="128"/>
      <c r="AD15" s="128"/>
      <c r="AE15" s="128"/>
      <c r="AF15" s="128"/>
      <c r="AG15" s="128"/>
      <c r="AH15" s="128"/>
    </row>
    <row r="16" spans="1:34" ht="24.95" customHeight="1">
      <c r="A16" s="21"/>
      <c r="B16" s="2" t="s">
        <v>54</v>
      </c>
      <c r="AA16" s="22"/>
      <c r="AB16" s="3"/>
      <c r="AC16" s="128"/>
      <c r="AD16" s="128"/>
      <c r="AE16" s="128"/>
      <c r="AF16" s="128"/>
      <c r="AG16" s="128"/>
      <c r="AH16" s="128"/>
    </row>
    <row r="17" spans="1:35" ht="24.95" customHeight="1">
      <c r="A17" s="21"/>
      <c r="B17" s="2" t="s">
        <v>56</v>
      </c>
      <c r="AA17" s="22"/>
      <c r="AB17" s="3"/>
    </row>
    <row r="18" spans="1:35" ht="24.95" customHeight="1">
      <c r="A18" s="21"/>
      <c r="B18" s="2" t="s">
        <v>58</v>
      </c>
      <c r="AA18" s="22"/>
      <c r="AB18" s="3"/>
    </row>
    <row r="19" spans="1:35" ht="24.95" customHeight="1">
      <c r="A19" s="21"/>
      <c r="B19" s="2" t="s">
        <v>57</v>
      </c>
      <c r="AA19" s="22"/>
      <c r="AB19" s="3"/>
    </row>
    <row r="20" spans="1:35" ht="24.95" customHeight="1">
      <c r="A20" s="21"/>
      <c r="B20" s="2" t="s">
        <v>59</v>
      </c>
      <c r="AA20" s="22"/>
      <c r="AB20" s="3"/>
    </row>
    <row r="21" spans="1:35" ht="24.95" customHeight="1">
      <c r="A21" s="21"/>
      <c r="B21" s="2" t="s">
        <v>60</v>
      </c>
      <c r="AA21" s="22"/>
      <c r="AB21" s="3"/>
    </row>
    <row r="22" spans="1:35" ht="24.95" customHeight="1">
      <c r="A22" s="21"/>
      <c r="B22" s="2" t="s">
        <v>61</v>
      </c>
      <c r="AA22" s="22"/>
      <c r="AB22" s="3"/>
    </row>
    <row r="23" spans="1:35" ht="24.95" customHeight="1">
      <c r="A23" s="21"/>
      <c r="B23" s="2" t="s">
        <v>62</v>
      </c>
      <c r="AA23" s="22"/>
      <c r="AB23" s="3"/>
    </row>
    <row r="24" spans="1:35" ht="24.95" customHeight="1">
      <c r="A24" s="21"/>
      <c r="B24" s="9" t="s">
        <v>63</v>
      </c>
      <c r="AA24" s="22"/>
      <c r="AB24" s="3"/>
    </row>
    <row r="25" spans="1:35" ht="24.95" customHeight="1">
      <c r="A25" s="21"/>
      <c r="AA25" s="22"/>
      <c r="AB25" s="3"/>
    </row>
    <row r="26" spans="1:35" ht="24.95" customHeight="1" thickBot="1">
      <c r="A26" s="21"/>
      <c r="B26" s="4" t="s">
        <v>64</v>
      </c>
      <c r="C26" s="4"/>
      <c r="D26" s="4"/>
      <c r="E26" s="4"/>
      <c r="F26" s="4"/>
      <c r="AA26" s="22"/>
    </row>
    <row r="27" spans="1:35" ht="24.95" customHeight="1">
      <c r="A27" s="21"/>
      <c r="C27" s="129" t="s">
        <v>21</v>
      </c>
      <c r="D27" s="130"/>
      <c r="E27" s="130"/>
      <c r="F27" s="130"/>
      <c r="G27" s="130" t="s">
        <v>146</v>
      </c>
      <c r="H27" s="130"/>
      <c r="I27" s="130"/>
      <c r="J27" s="130"/>
      <c r="K27" s="133" t="s">
        <v>144</v>
      </c>
      <c r="L27" s="134"/>
      <c r="M27" s="134"/>
      <c r="N27" s="134"/>
      <c r="O27" s="134"/>
      <c r="P27" s="134"/>
      <c r="Q27" s="134"/>
      <c r="R27" s="135"/>
      <c r="S27" s="136" t="s">
        <v>145</v>
      </c>
      <c r="T27" s="136"/>
      <c r="U27" s="136"/>
      <c r="V27" s="137"/>
      <c r="W27" s="140" t="s">
        <v>147</v>
      </c>
      <c r="X27" s="140"/>
      <c r="Y27" s="140"/>
      <c r="Z27" s="141"/>
      <c r="AA27" s="24"/>
    </row>
    <row r="28" spans="1:35" ht="24.95" customHeight="1">
      <c r="A28" s="21"/>
      <c r="C28" s="131"/>
      <c r="D28" s="132"/>
      <c r="E28" s="132"/>
      <c r="F28" s="132"/>
      <c r="G28" s="132"/>
      <c r="H28" s="132"/>
      <c r="I28" s="132"/>
      <c r="J28" s="132"/>
      <c r="K28" s="144" t="s">
        <v>22</v>
      </c>
      <c r="L28" s="145"/>
      <c r="M28" s="145"/>
      <c r="N28" s="146"/>
      <c r="O28" s="144" t="s">
        <v>23</v>
      </c>
      <c r="P28" s="145"/>
      <c r="Q28" s="145"/>
      <c r="R28" s="146"/>
      <c r="S28" s="138"/>
      <c r="T28" s="138"/>
      <c r="U28" s="138"/>
      <c r="V28" s="139"/>
      <c r="W28" s="142"/>
      <c r="X28" s="142"/>
      <c r="Y28" s="142"/>
      <c r="Z28" s="143"/>
      <c r="AA28" s="24"/>
    </row>
    <row r="29" spans="1:35" ht="24.95" customHeight="1" thickBot="1">
      <c r="A29" s="21"/>
      <c r="C29" s="147" t="s">
        <v>65</v>
      </c>
      <c r="D29" s="148"/>
      <c r="E29" s="148"/>
      <c r="F29" s="148"/>
      <c r="G29" s="126">
        <v>2.93E-2</v>
      </c>
      <c r="H29" s="126"/>
      <c r="I29" s="126"/>
      <c r="J29" s="126"/>
      <c r="K29" s="149">
        <v>1.8599999999999998E-2</v>
      </c>
      <c r="L29" s="150"/>
      <c r="M29" s="150"/>
      <c r="N29" s="151"/>
      <c r="O29" s="118">
        <v>5349000</v>
      </c>
      <c r="P29" s="119"/>
      <c r="Q29" s="119"/>
      <c r="R29" s="123"/>
      <c r="S29" s="149">
        <v>1.9699999999999999E-2</v>
      </c>
      <c r="T29" s="150"/>
      <c r="U29" s="150"/>
      <c r="V29" s="151"/>
      <c r="W29" s="126">
        <v>2.1499999999999998E-2</v>
      </c>
      <c r="X29" s="126"/>
      <c r="Y29" s="126"/>
      <c r="Z29" s="127"/>
      <c r="AA29" s="25"/>
    </row>
    <row r="30" spans="1:35" ht="24.95" customHeight="1">
      <c r="A30" s="21"/>
      <c r="B30" s="3"/>
      <c r="C30" s="3"/>
      <c r="D30" s="3"/>
      <c r="E30" s="3"/>
      <c r="F30" s="3"/>
      <c r="G30" s="3"/>
      <c r="H30" s="3"/>
      <c r="I30" s="3"/>
      <c r="J30" s="3"/>
      <c r="K30" s="3"/>
      <c r="L30" s="3"/>
      <c r="M30" s="3"/>
      <c r="N30" s="3"/>
      <c r="O30" s="3"/>
      <c r="P30" s="3"/>
      <c r="Q30" s="3"/>
      <c r="R30" s="3"/>
      <c r="S30" s="3"/>
      <c r="T30" s="3"/>
      <c r="U30" s="3"/>
      <c r="V30" s="3"/>
      <c r="W30" s="3"/>
      <c r="X30" s="3"/>
      <c r="Y30" s="3"/>
      <c r="Z30" s="3"/>
      <c r="AA30" s="23"/>
      <c r="AD30" s="3"/>
      <c r="AE30" s="3"/>
      <c r="AF30" s="3"/>
      <c r="AG30" s="3"/>
      <c r="AH30" s="3"/>
      <c r="AI30" s="3"/>
    </row>
    <row r="31" spans="1:35" ht="24.95" customHeight="1" thickBot="1">
      <c r="A31" s="21"/>
      <c r="B31" s="4" t="s">
        <v>25</v>
      </c>
      <c r="C31" s="4"/>
      <c r="D31" s="4"/>
      <c r="E31" s="4"/>
      <c r="F31" s="4"/>
      <c r="AA31" s="22"/>
      <c r="AD31" s="3"/>
      <c r="AE31" s="3"/>
      <c r="AF31" s="3"/>
      <c r="AG31" s="3"/>
      <c r="AH31" s="3"/>
      <c r="AI31" s="3"/>
    </row>
    <row r="32" spans="1:35" ht="24.95" customHeight="1">
      <c r="A32" s="21"/>
      <c r="B32" s="14" t="s">
        <v>134</v>
      </c>
      <c r="C32" s="14"/>
      <c r="D32" s="14"/>
      <c r="E32" s="14"/>
      <c r="F32" s="14"/>
      <c r="R32" s="5" t="s">
        <v>43</v>
      </c>
      <c r="S32" s="6"/>
      <c r="T32" s="6"/>
      <c r="U32" s="6"/>
      <c r="V32" s="6"/>
      <c r="W32" s="6"/>
      <c r="X32" s="6"/>
      <c r="Y32" s="6"/>
      <c r="Z32" s="7"/>
      <c r="AA32" s="22"/>
      <c r="AB32" s="9" t="s">
        <v>142</v>
      </c>
      <c r="AD32" s="3"/>
      <c r="AE32" s="3"/>
      <c r="AF32" s="3"/>
      <c r="AG32" s="3"/>
      <c r="AH32" s="3"/>
      <c r="AI32" s="3"/>
    </row>
    <row r="33" spans="1:35" ht="24.95" customHeight="1">
      <c r="A33" s="21"/>
      <c r="B33" s="26" t="s">
        <v>26</v>
      </c>
      <c r="C33" s="14"/>
      <c r="D33" s="14"/>
      <c r="E33" s="14"/>
      <c r="F33" s="14"/>
      <c r="R33" s="8" t="s">
        <v>27</v>
      </c>
      <c r="S33" s="9"/>
      <c r="T33" s="9"/>
      <c r="U33" s="9"/>
      <c r="V33" s="9"/>
      <c r="W33" s="9"/>
      <c r="X33" s="9"/>
      <c r="Y33" s="9"/>
      <c r="Z33" s="10"/>
      <c r="AA33" s="22"/>
      <c r="AB33" s="9" t="s">
        <v>143</v>
      </c>
      <c r="AD33" s="3"/>
      <c r="AE33" s="3"/>
      <c r="AF33" s="3"/>
      <c r="AG33" s="3"/>
      <c r="AH33" s="3"/>
      <c r="AI33" s="3"/>
    </row>
    <row r="34" spans="1:35" ht="24.95" customHeight="1" thickBot="1">
      <c r="A34" s="21"/>
      <c r="B34" s="27" t="s">
        <v>136</v>
      </c>
      <c r="R34" s="11" t="s">
        <v>28</v>
      </c>
      <c r="S34" s="12"/>
      <c r="T34" s="12"/>
      <c r="U34" s="12"/>
      <c r="V34" s="12"/>
      <c r="W34" s="12"/>
      <c r="X34" s="12"/>
      <c r="Y34" s="12"/>
      <c r="Z34" s="13"/>
      <c r="AA34" s="22"/>
      <c r="AD34" s="3"/>
      <c r="AE34" s="3"/>
      <c r="AF34" s="3"/>
      <c r="AG34" s="3"/>
      <c r="AH34" s="3"/>
      <c r="AI34" s="3"/>
    </row>
    <row r="35" spans="1:35" ht="24.95" customHeight="1">
      <c r="A35" s="21"/>
      <c r="B35" s="27" t="s">
        <v>137</v>
      </c>
      <c r="AA35" s="22"/>
      <c r="AD35" s="3"/>
      <c r="AE35" s="3"/>
      <c r="AF35" s="3"/>
      <c r="AG35" s="3"/>
      <c r="AH35" s="3"/>
      <c r="AI35" s="3"/>
    </row>
    <row r="36" spans="1:35" ht="24.95" customHeight="1">
      <c r="A36" s="21"/>
      <c r="B36" s="26" t="s">
        <v>29</v>
      </c>
      <c r="C36" s="14"/>
      <c r="D36" s="14"/>
      <c r="E36" s="14"/>
      <c r="F36" s="14"/>
      <c r="AA36" s="22"/>
      <c r="AD36" s="3"/>
      <c r="AE36" s="3"/>
      <c r="AF36" s="3"/>
      <c r="AG36" s="3"/>
      <c r="AH36" s="3"/>
      <c r="AI36" s="3"/>
    </row>
    <row r="37" spans="1:35" ht="24.95" customHeight="1">
      <c r="A37" s="21"/>
      <c r="B37" s="27" t="s">
        <v>138</v>
      </c>
      <c r="AA37" s="22"/>
      <c r="AD37" s="3"/>
      <c r="AE37" s="3"/>
      <c r="AF37" s="3"/>
      <c r="AG37" s="3"/>
      <c r="AH37" s="3"/>
      <c r="AI37" s="3"/>
    </row>
    <row r="38" spans="1:35" ht="24.95" customHeight="1">
      <c r="A38" s="21"/>
      <c r="B38" s="2" t="s">
        <v>139</v>
      </c>
      <c r="AA38" s="22"/>
      <c r="AD38" s="3"/>
      <c r="AE38" s="3"/>
      <c r="AF38" s="3"/>
      <c r="AG38" s="3"/>
      <c r="AH38" s="3"/>
      <c r="AI38" s="3"/>
    </row>
    <row r="39" spans="1:35" ht="24.95" customHeight="1">
      <c r="A39" s="21"/>
      <c r="B39" s="14" t="s">
        <v>30</v>
      </c>
      <c r="C39" s="14"/>
      <c r="D39" s="14"/>
      <c r="E39" s="14"/>
      <c r="F39" s="14"/>
      <c r="AA39" s="22"/>
      <c r="AD39" s="3"/>
      <c r="AE39" s="3"/>
      <c r="AF39" s="3"/>
      <c r="AG39" s="3"/>
      <c r="AH39" s="3"/>
      <c r="AI39" s="3"/>
    </row>
    <row r="40" spans="1:35" ht="24.95" customHeight="1">
      <c r="A40" s="21"/>
      <c r="B40" s="2" t="s">
        <v>150</v>
      </c>
      <c r="AA40" s="22"/>
      <c r="AD40" s="3"/>
      <c r="AE40" s="3"/>
      <c r="AF40" s="3"/>
      <c r="AG40" s="3"/>
      <c r="AH40" s="3"/>
      <c r="AI40" s="3"/>
    </row>
    <row r="41" spans="1:35" ht="24.95" customHeight="1">
      <c r="A41" s="21"/>
      <c r="B41" s="2" t="s">
        <v>135</v>
      </c>
      <c r="AA41" s="22"/>
      <c r="AD41" s="3"/>
      <c r="AE41" s="3"/>
      <c r="AF41" s="3"/>
      <c r="AG41" s="3"/>
      <c r="AH41" s="3"/>
      <c r="AI41" s="3"/>
    </row>
    <row r="42" spans="1:35" ht="24.95" customHeight="1">
      <c r="A42" s="21"/>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9"/>
    </row>
    <row r="43" spans="1:35" ht="24.95" customHeight="1">
      <c r="A43" s="21"/>
      <c r="B43" s="30" t="s">
        <v>31</v>
      </c>
      <c r="C43" s="4"/>
      <c r="D43" s="4"/>
      <c r="E43" s="4"/>
      <c r="F43" s="4"/>
      <c r="AA43" s="22"/>
      <c r="AB43" s="9" t="s">
        <v>32</v>
      </c>
    </row>
    <row r="44" spans="1:35" ht="24.95" customHeight="1" thickBot="1">
      <c r="A44" s="21"/>
      <c r="B44" s="2" t="s">
        <v>33</v>
      </c>
      <c r="AA44" s="22"/>
    </row>
    <row r="45" spans="1:35" ht="24.95" customHeight="1">
      <c r="A45" s="21"/>
      <c r="C45" s="110" t="s">
        <v>34</v>
      </c>
      <c r="D45" s="111"/>
      <c r="E45" s="111"/>
      <c r="F45" s="111"/>
      <c r="G45" s="111" t="s">
        <v>35</v>
      </c>
      <c r="H45" s="111"/>
      <c r="I45" s="111"/>
      <c r="J45" s="111"/>
      <c r="K45" s="111" t="s">
        <v>36</v>
      </c>
      <c r="L45" s="111"/>
      <c r="M45" s="111"/>
      <c r="N45" s="111"/>
      <c r="O45" s="121" t="s">
        <v>37</v>
      </c>
      <c r="P45" s="121"/>
      <c r="Q45" s="121"/>
      <c r="R45" s="121"/>
      <c r="S45" s="112" t="s">
        <v>38</v>
      </c>
      <c r="T45" s="112"/>
      <c r="U45" s="112"/>
      <c r="V45" s="112"/>
      <c r="W45" s="113" t="s">
        <v>39</v>
      </c>
      <c r="X45" s="113"/>
      <c r="Y45" s="113"/>
      <c r="Z45" s="114"/>
      <c r="AA45" s="22"/>
    </row>
    <row r="46" spans="1:35" ht="24.95" customHeight="1" thickBot="1">
      <c r="A46" s="21"/>
      <c r="C46" s="122"/>
      <c r="D46" s="119"/>
      <c r="E46" s="119"/>
      <c r="F46" s="123"/>
      <c r="G46" s="118"/>
      <c r="H46" s="119"/>
      <c r="I46" s="119"/>
      <c r="J46" s="123"/>
      <c r="K46" s="118"/>
      <c r="L46" s="119"/>
      <c r="M46" s="119"/>
      <c r="N46" s="123"/>
      <c r="O46" s="118"/>
      <c r="P46" s="119"/>
      <c r="Q46" s="119"/>
      <c r="R46" s="123"/>
      <c r="S46" s="118">
        <f>G46+K46-O46</f>
        <v>0</v>
      </c>
      <c r="T46" s="119"/>
      <c r="U46" s="119"/>
      <c r="V46" s="123"/>
      <c r="W46" s="118">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19"/>
      <c r="Y46" s="119"/>
      <c r="Z46" s="120"/>
      <c r="AA46" s="22"/>
    </row>
    <row r="47" spans="1:35" ht="24.95" customHeight="1" thickBot="1">
      <c r="A47" s="21"/>
      <c r="B47" s="14" t="s">
        <v>40</v>
      </c>
      <c r="C47" s="14"/>
      <c r="D47" s="14"/>
      <c r="E47" s="14"/>
      <c r="F47" s="14"/>
      <c r="AA47" s="22"/>
    </row>
    <row r="48" spans="1:35" ht="24.95" customHeight="1">
      <c r="A48" s="21"/>
      <c r="B48" s="14"/>
      <c r="C48" s="110" t="s">
        <v>34</v>
      </c>
      <c r="D48" s="111"/>
      <c r="E48" s="111"/>
      <c r="F48" s="111"/>
      <c r="G48" s="111"/>
      <c r="H48" s="111"/>
      <c r="I48" s="112" t="s">
        <v>41</v>
      </c>
      <c r="J48" s="112"/>
      <c r="K48" s="112"/>
      <c r="L48" s="112"/>
      <c r="M48" s="112"/>
      <c r="N48" s="112"/>
      <c r="O48" s="112" t="s">
        <v>42</v>
      </c>
      <c r="P48" s="112"/>
      <c r="Q48" s="112"/>
      <c r="R48" s="112"/>
      <c r="S48" s="112"/>
      <c r="T48" s="112"/>
      <c r="U48" s="113" t="s">
        <v>39</v>
      </c>
      <c r="V48" s="113"/>
      <c r="W48" s="113"/>
      <c r="X48" s="113"/>
      <c r="Y48" s="113"/>
      <c r="Z48" s="114"/>
      <c r="AA48" s="31"/>
    </row>
    <row r="49" spans="1:28" ht="24.95" customHeight="1" thickBot="1">
      <c r="A49" s="21"/>
      <c r="C49" s="115"/>
      <c r="D49" s="116"/>
      <c r="E49" s="116"/>
      <c r="F49" s="116"/>
      <c r="G49" s="116"/>
      <c r="H49" s="116"/>
      <c r="I49" s="116">
        <f>C49*1.1</f>
        <v>0</v>
      </c>
      <c r="J49" s="116"/>
      <c r="K49" s="116"/>
      <c r="L49" s="116"/>
      <c r="M49" s="116"/>
      <c r="N49" s="116"/>
      <c r="O49" s="116">
        <f>I49*0.7</f>
        <v>0</v>
      </c>
      <c r="P49" s="116"/>
      <c r="Q49" s="116"/>
      <c r="R49" s="116"/>
      <c r="S49" s="116"/>
      <c r="T49" s="116"/>
      <c r="U49" s="116">
        <f>IF(O49&lt;500000000,O49*G29,IF(AND(O49&gt;=500000000,O49&lt;5000000000),(O49*K29)+O29,IF(AND(O49&gt;=5000000000,I49&lt;80000000000),O49*S29,O49*W29)))</f>
        <v>0</v>
      </c>
      <c r="V49" s="116"/>
      <c r="W49" s="116"/>
      <c r="X49" s="116"/>
      <c r="Y49" s="116"/>
      <c r="Z49" s="117"/>
      <c r="AA49" s="31"/>
    </row>
    <row r="50" spans="1:28" ht="24.95" customHeight="1">
      <c r="A50" s="21"/>
      <c r="B50" s="108" t="s">
        <v>148</v>
      </c>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29"/>
    </row>
    <row r="51" spans="1:28" ht="24.95" customHeight="1">
      <c r="A51" s="21"/>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29"/>
    </row>
    <row r="52" spans="1:28" ht="24.95" customHeight="1">
      <c r="A52" s="21"/>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29"/>
      <c r="AB52" s="15"/>
    </row>
    <row r="53" spans="1:28" ht="24.95" customHeight="1" thickBot="1">
      <c r="A53" s="32"/>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33"/>
      <c r="AB53" s="15"/>
    </row>
  </sheetData>
  <mergeCells count="3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 ref="W46:Z46"/>
    <mergeCell ref="C45:F45"/>
    <mergeCell ref="G45:J45"/>
    <mergeCell ref="K45:N45"/>
    <mergeCell ref="O45:R45"/>
    <mergeCell ref="S45:V45"/>
    <mergeCell ref="W45:Z45"/>
    <mergeCell ref="C46:F46"/>
    <mergeCell ref="G46:J46"/>
    <mergeCell ref="K46:N46"/>
    <mergeCell ref="O46:R46"/>
    <mergeCell ref="S46:V46"/>
    <mergeCell ref="B50:Z53"/>
    <mergeCell ref="C48:H48"/>
    <mergeCell ref="I48:N48"/>
    <mergeCell ref="O48:T48"/>
    <mergeCell ref="U48:Z48"/>
    <mergeCell ref="C49:H49"/>
    <mergeCell ref="I49:N49"/>
    <mergeCell ref="O49:T49"/>
    <mergeCell ref="U49:Z49"/>
  </mergeCells>
  <phoneticPr fontId="3" type="noConversion"/>
  <pageMargins left="0.7" right="0.7" top="0.75" bottom="0.75" header="0.3" footer="0.3"/>
  <pageSetup paperSize="8"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65"/>
  <sheetViews>
    <sheetView showGridLines="0" view="pageBreakPreview" zoomScale="80" zoomScaleNormal="100" zoomScaleSheetLayoutView="80" workbookViewId="0">
      <selection activeCell="AC4" sqref="AC4:AH16"/>
    </sheetView>
  </sheetViews>
  <sheetFormatPr defaultColWidth="9" defaultRowHeight="13.5"/>
  <cols>
    <col min="1" max="27" width="5.625" style="2" customWidth="1"/>
    <col min="28" max="28" width="10.625" style="2" customWidth="1"/>
    <col min="29" max="16384" width="9" style="2"/>
  </cols>
  <sheetData>
    <row r="1" spans="1:34" s="1" customFormat="1" ht="24.95" customHeight="1">
      <c r="A1" s="16"/>
      <c r="B1" s="124" t="s">
        <v>0</v>
      </c>
      <c r="C1" s="124"/>
      <c r="D1" s="124"/>
      <c r="E1" s="124"/>
      <c r="F1" s="124"/>
      <c r="G1" s="124"/>
      <c r="H1" s="124"/>
      <c r="I1" s="124"/>
      <c r="J1" s="124"/>
      <c r="K1" s="124"/>
      <c r="L1" s="124"/>
      <c r="M1" s="124"/>
      <c r="N1" s="124"/>
      <c r="O1" s="124"/>
      <c r="P1" s="124"/>
      <c r="Q1" s="124"/>
      <c r="R1" s="124"/>
      <c r="S1" s="124"/>
      <c r="T1" s="124"/>
      <c r="U1" s="124"/>
      <c r="V1" s="124"/>
      <c r="W1" s="124"/>
      <c r="X1" s="124"/>
      <c r="Y1" s="124"/>
      <c r="Z1" s="124"/>
      <c r="AA1" s="17"/>
    </row>
    <row r="2" spans="1:34" s="1" customFormat="1" ht="24.95" customHeight="1">
      <c r="A2" s="18"/>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20"/>
    </row>
    <row r="3" spans="1:34" s="1" customFormat="1" ht="24.95" customHeight="1">
      <c r="A3" s="18"/>
      <c r="B3" s="19"/>
      <c r="C3" s="19"/>
      <c r="D3" s="19"/>
      <c r="E3" s="19"/>
      <c r="F3" s="19"/>
      <c r="G3" s="19"/>
      <c r="H3" s="19"/>
      <c r="I3" s="19"/>
      <c r="J3" s="19"/>
      <c r="K3" s="19"/>
      <c r="L3" s="19"/>
      <c r="M3" s="19"/>
      <c r="N3" s="19"/>
      <c r="O3" s="19"/>
      <c r="P3" s="19"/>
      <c r="Q3" s="19"/>
      <c r="R3" s="19"/>
      <c r="S3" s="19"/>
      <c r="T3" s="19"/>
      <c r="U3" s="19"/>
      <c r="V3" s="19"/>
      <c r="W3" s="19"/>
      <c r="X3" s="19"/>
      <c r="Y3" s="19"/>
      <c r="Z3" s="19"/>
      <c r="AA3" s="20"/>
    </row>
    <row r="4" spans="1:34" ht="24.95" customHeight="1">
      <c r="A4" s="21"/>
      <c r="B4" s="4" t="s">
        <v>152</v>
      </c>
      <c r="AA4" s="22"/>
      <c r="AC4" s="108" t="s">
        <v>1</v>
      </c>
      <c r="AD4" s="128"/>
      <c r="AE4" s="128"/>
      <c r="AF4" s="128"/>
      <c r="AG4" s="128"/>
      <c r="AH4" s="128"/>
    </row>
    <row r="5" spans="1:34" ht="24.95" customHeight="1">
      <c r="A5" s="21"/>
      <c r="AA5" s="22"/>
      <c r="AC5" s="108"/>
      <c r="AD5" s="128"/>
      <c r="AE5" s="128"/>
      <c r="AF5" s="128"/>
      <c r="AG5" s="128"/>
      <c r="AH5" s="128"/>
    </row>
    <row r="6" spans="1:34" ht="24.95" customHeight="1">
      <c r="A6" s="21"/>
      <c r="B6" s="4" t="s">
        <v>2</v>
      </c>
      <c r="C6" s="4"/>
      <c r="D6" s="4"/>
      <c r="E6" s="4"/>
      <c r="F6" s="4"/>
      <c r="AA6" s="22"/>
      <c r="AC6" s="128"/>
      <c r="AD6" s="128"/>
      <c r="AE6" s="128"/>
      <c r="AF6" s="128"/>
      <c r="AG6" s="128"/>
      <c r="AH6" s="128"/>
    </row>
    <row r="7" spans="1:34" ht="24.95" customHeight="1">
      <c r="A7" s="21"/>
      <c r="B7" s="14" t="s">
        <v>149</v>
      </c>
      <c r="C7" s="14"/>
      <c r="D7" s="14"/>
      <c r="E7" s="14"/>
      <c r="F7" s="14"/>
      <c r="G7" s="3"/>
      <c r="H7" s="3"/>
      <c r="I7" s="3"/>
      <c r="J7" s="3"/>
      <c r="K7" s="3"/>
      <c r="L7" s="3"/>
      <c r="M7" s="3"/>
      <c r="N7" s="3"/>
      <c r="O7" s="3"/>
      <c r="P7" s="3"/>
      <c r="Q7" s="3"/>
      <c r="R7" s="3"/>
      <c r="S7" s="3"/>
      <c r="T7" s="3"/>
      <c r="U7" s="3"/>
      <c r="V7" s="3"/>
      <c r="W7" s="3"/>
      <c r="X7" s="3"/>
      <c r="Y7" s="3"/>
      <c r="Z7" s="3"/>
      <c r="AA7" s="23"/>
      <c r="AB7" s="3"/>
      <c r="AC7" s="128"/>
      <c r="AD7" s="128"/>
      <c r="AE7" s="128"/>
      <c r="AF7" s="128"/>
      <c r="AG7" s="128"/>
      <c r="AH7" s="128"/>
    </row>
    <row r="8" spans="1:34" ht="24.95" customHeight="1">
      <c r="A8" s="21"/>
      <c r="B8" s="2" t="s">
        <v>3</v>
      </c>
      <c r="G8" s="3"/>
      <c r="H8" s="3"/>
      <c r="I8" s="3"/>
      <c r="J8" s="3"/>
      <c r="K8" s="3"/>
      <c r="L8" s="3"/>
      <c r="M8" s="3"/>
      <c r="N8" s="3"/>
      <c r="O8" s="3"/>
      <c r="P8" s="3"/>
      <c r="Q8" s="3"/>
      <c r="R8" s="3"/>
      <c r="S8" s="3"/>
      <c r="T8" s="3"/>
      <c r="U8" s="3"/>
      <c r="V8" s="3"/>
      <c r="W8" s="3"/>
      <c r="X8" s="3"/>
      <c r="Y8" s="3"/>
      <c r="Z8" s="3"/>
      <c r="AA8" s="23"/>
      <c r="AB8" s="3"/>
      <c r="AC8" s="128"/>
      <c r="AD8" s="128"/>
      <c r="AE8" s="128"/>
      <c r="AF8" s="128"/>
      <c r="AG8" s="128"/>
      <c r="AH8" s="128"/>
    </row>
    <row r="9" spans="1:34" ht="24.95" customHeight="1">
      <c r="A9" s="21"/>
      <c r="B9" s="2" t="s">
        <v>4</v>
      </c>
      <c r="G9" s="3"/>
      <c r="H9" s="3"/>
      <c r="I9" s="3"/>
      <c r="J9" s="3"/>
      <c r="K9" s="3"/>
      <c r="L9" s="3"/>
      <c r="M9" s="3"/>
      <c r="N9" s="3"/>
      <c r="O9" s="3"/>
      <c r="P9" s="3"/>
      <c r="Q9" s="3"/>
      <c r="R9" s="3"/>
      <c r="S9" s="3"/>
      <c r="T9" s="3"/>
      <c r="U9" s="3"/>
      <c r="V9" s="3"/>
      <c r="W9" s="3"/>
      <c r="X9" s="3"/>
      <c r="Y9" s="3"/>
      <c r="Z9" s="3"/>
      <c r="AA9" s="23"/>
      <c r="AB9" s="3"/>
      <c r="AC9" s="128"/>
      <c r="AD9" s="128"/>
      <c r="AE9" s="128"/>
      <c r="AF9" s="128"/>
      <c r="AG9" s="128"/>
      <c r="AH9" s="128"/>
    </row>
    <row r="10" spans="1:34" ht="24.95" customHeight="1">
      <c r="A10" s="21"/>
      <c r="B10" s="2" t="s">
        <v>5</v>
      </c>
      <c r="AA10" s="22"/>
      <c r="AB10" s="3"/>
      <c r="AC10" s="128"/>
      <c r="AD10" s="128"/>
      <c r="AE10" s="128"/>
      <c r="AF10" s="128"/>
      <c r="AG10" s="128"/>
      <c r="AH10" s="128"/>
    </row>
    <row r="11" spans="1:34" ht="24.95" customHeight="1">
      <c r="A11" s="21"/>
      <c r="B11" s="2" t="s">
        <v>6</v>
      </c>
      <c r="AA11" s="22"/>
      <c r="AB11" s="3"/>
      <c r="AC11" s="128"/>
      <c r="AD11" s="128"/>
      <c r="AE11" s="128"/>
      <c r="AF11" s="128"/>
      <c r="AG11" s="128"/>
      <c r="AH11" s="128"/>
    </row>
    <row r="12" spans="1:34" ht="24.95" customHeight="1">
      <c r="A12" s="21"/>
      <c r="B12" s="2" t="s">
        <v>7</v>
      </c>
      <c r="AA12" s="22"/>
      <c r="AB12" s="3"/>
      <c r="AC12" s="128"/>
      <c r="AD12" s="128"/>
      <c r="AE12" s="128"/>
      <c r="AF12" s="128"/>
      <c r="AG12" s="128"/>
      <c r="AH12" s="128"/>
    </row>
    <row r="13" spans="1:34" ht="24.95" customHeight="1">
      <c r="A13" s="21"/>
      <c r="B13" s="2" t="s">
        <v>8</v>
      </c>
      <c r="AA13" s="22"/>
      <c r="AB13" s="3"/>
      <c r="AC13" s="128"/>
      <c r="AD13" s="128"/>
      <c r="AE13" s="128"/>
      <c r="AF13" s="128"/>
      <c r="AG13" s="128"/>
      <c r="AH13" s="128"/>
    </row>
    <row r="14" spans="1:34" ht="24.95" customHeight="1">
      <c r="A14" s="21"/>
      <c r="B14" s="2" t="s">
        <v>9</v>
      </c>
      <c r="AA14" s="22"/>
      <c r="AB14" s="3"/>
      <c r="AC14" s="128"/>
      <c r="AD14" s="128"/>
      <c r="AE14" s="128"/>
      <c r="AF14" s="128"/>
      <c r="AG14" s="128"/>
      <c r="AH14" s="128"/>
    </row>
    <row r="15" spans="1:34" ht="24.95" customHeight="1">
      <c r="A15" s="21"/>
      <c r="B15" s="2" t="s">
        <v>10</v>
      </c>
      <c r="AA15" s="22"/>
      <c r="AB15" s="3"/>
      <c r="AC15" s="128"/>
      <c r="AD15" s="128"/>
      <c r="AE15" s="128"/>
      <c r="AF15" s="128"/>
      <c r="AG15" s="128"/>
      <c r="AH15" s="128"/>
    </row>
    <row r="16" spans="1:34" ht="24.95" customHeight="1">
      <c r="A16" s="21"/>
      <c r="B16" s="2" t="s">
        <v>11</v>
      </c>
      <c r="AA16" s="22"/>
      <c r="AB16" s="3"/>
      <c r="AC16" s="128"/>
      <c r="AD16" s="128"/>
      <c r="AE16" s="128"/>
      <c r="AF16" s="128"/>
      <c r="AG16" s="128"/>
      <c r="AH16" s="128"/>
    </row>
    <row r="17" spans="1:35" ht="24.95" customHeight="1">
      <c r="A17" s="21"/>
      <c r="B17" s="2" t="s">
        <v>12</v>
      </c>
      <c r="AA17" s="22"/>
      <c r="AB17" s="3"/>
    </row>
    <row r="18" spans="1:35" ht="24.95" customHeight="1">
      <c r="A18" s="21"/>
      <c r="B18" s="2" t="s">
        <v>13</v>
      </c>
      <c r="AA18" s="22"/>
      <c r="AB18" s="3"/>
    </row>
    <row r="19" spans="1:35" ht="24.95" customHeight="1">
      <c r="A19" s="21"/>
      <c r="B19" s="2" t="s">
        <v>14</v>
      </c>
      <c r="AA19" s="22"/>
      <c r="AB19" s="3"/>
    </row>
    <row r="20" spans="1:35" ht="24.95" customHeight="1">
      <c r="A20" s="21"/>
      <c r="B20" s="2" t="s">
        <v>15</v>
      </c>
      <c r="AA20" s="22"/>
      <c r="AB20" s="3"/>
    </row>
    <row r="21" spans="1:35" ht="24.95" customHeight="1">
      <c r="A21" s="21"/>
      <c r="B21" s="2" t="s">
        <v>16</v>
      </c>
      <c r="AA21" s="22"/>
      <c r="AB21" s="3"/>
    </row>
    <row r="22" spans="1:35" ht="24.95" customHeight="1">
      <c r="A22" s="21"/>
      <c r="B22" s="2" t="s">
        <v>17</v>
      </c>
      <c r="AA22" s="22"/>
      <c r="AB22" s="3"/>
    </row>
    <row r="23" spans="1:35" ht="24.95" customHeight="1">
      <c r="A23" s="21"/>
      <c r="B23" s="2" t="s">
        <v>18</v>
      </c>
      <c r="AA23" s="22"/>
      <c r="AB23" s="3"/>
    </row>
    <row r="24" spans="1:35" ht="24.95" customHeight="1">
      <c r="A24" s="21"/>
      <c r="B24" s="2" t="s">
        <v>19</v>
      </c>
      <c r="AA24" s="22"/>
      <c r="AB24" s="3"/>
    </row>
    <row r="25" spans="1:35" ht="24.95" customHeight="1">
      <c r="A25" s="21"/>
      <c r="AA25" s="22"/>
      <c r="AB25" s="3"/>
    </row>
    <row r="26" spans="1:35" ht="24.95" customHeight="1" thickBot="1">
      <c r="A26" s="21"/>
      <c r="B26" s="4" t="s">
        <v>20</v>
      </c>
      <c r="C26" s="4"/>
      <c r="D26" s="4"/>
      <c r="E26" s="4"/>
      <c r="F26" s="4"/>
      <c r="AA26" s="22"/>
    </row>
    <row r="27" spans="1:35" ht="24.95" customHeight="1">
      <c r="A27" s="21"/>
      <c r="C27" s="129" t="s">
        <v>21</v>
      </c>
      <c r="D27" s="130"/>
      <c r="E27" s="130"/>
      <c r="F27" s="130"/>
      <c r="G27" s="130" t="s">
        <v>146</v>
      </c>
      <c r="H27" s="130"/>
      <c r="I27" s="130"/>
      <c r="J27" s="130"/>
      <c r="K27" s="133" t="s">
        <v>144</v>
      </c>
      <c r="L27" s="134"/>
      <c r="M27" s="134"/>
      <c r="N27" s="134"/>
      <c r="O27" s="134"/>
      <c r="P27" s="134"/>
      <c r="Q27" s="134"/>
      <c r="R27" s="135"/>
      <c r="S27" s="136" t="s">
        <v>145</v>
      </c>
      <c r="T27" s="136"/>
      <c r="U27" s="136"/>
      <c r="V27" s="137"/>
      <c r="W27" s="140" t="s">
        <v>147</v>
      </c>
      <c r="X27" s="140"/>
      <c r="Y27" s="140"/>
      <c r="Z27" s="141"/>
      <c r="AA27" s="24"/>
    </row>
    <row r="28" spans="1:35" ht="24.95" customHeight="1">
      <c r="A28" s="21"/>
      <c r="C28" s="131"/>
      <c r="D28" s="132"/>
      <c r="E28" s="132"/>
      <c r="F28" s="132"/>
      <c r="G28" s="132"/>
      <c r="H28" s="132"/>
      <c r="I28" s="132"/>
      <c r="J28" s="132"/>
      <c r="K28" s="144" t="s">
        <v>22</v>
      </c>
      <c r="L28" s="145"/>
      <c r="M28" s="145"/>
      <c r="N28" s="146"/>
      <c r="O28" s="144" t="s">
        <v>23</v>
      </c>
      <c r="P28" s="145"/>
      <c r="Q28" s="145"/>
      <c r="R28" s="146"/>
      <c r="S28" s="138"/>
      <c r="T28" s="138"/>
      <c r="U28" s="138"/>
      <c r="V28" s="139"/>
      <c r="W28" s="142"/>
      <c r="X28" s="142"/>
      <c r="Y28" s="142"/>
      <c r="Z28" s="143"/>
      <c r="AA28" s="24"/>
    </row>
    <row r="29" spans="1:35" ht="24.95" customHeight="1" thickBot="1">
      <c r="A29" s="21"/>
      <c r="C29" s="147" t="s">
        <v>24</v>
      </c>
      <c r="D29" s="148"/>
      <c r="E29" s="148"/>
      <c r="F29" s="148"/>
      <c r="G29" s="126">
        <v>3.09E-2</v>
      </c>
      <c r="H29" s="126"/>
      <c r="I29" s="126"/>
      <c r="J29" s="126"/>
      <c r="K29" s="149">
        <v>1.9900000000000001E-2</v>
      </c>
      <c r="L29" s="150"/>
      <c r="M29" s="150"/>
      <c r="N29" s="151"/>
      <c r="O29" s="118">
        <v>5499000</v>
      </c>
      <c r="P29" s="119"/>
      <c r="Q29" s="119"/>
      <c r="R29" s="123"/>
      <c r="S29" s="149">
        <v>2.1000000000000001E-2</v>
      </c>
      <c r="T29" s="150"/>
      <c r="U29" s="150"/>
      <c r="V29" s="151"/>
      <c r="W29" s="126">
        <v>2.29E-2</v>
      </c>
      <c r="X29" s="126"/>
      <c r="Y29" s="126"/>
      <c r="Z29" s="127"/>
      <c r="AA29" s="25"/>
    </row>
    <row r="30" spans="1:35" ht="24.95" customHeight="1">
      <c r="A30" s="21"/>
      <c r="B30" s="3"/>
      <c r="C30" s="3"/>
      <c r="D30" s="3"/>
      <c r="E30" s="3"/>
      <c r="F30" s="3"/>
      <c r="G30" s="3"/>
      <c r="H30" s="3"/>
      <c r="I30" s="3"/>
      <c r="J30" s="3"/>
      <c r="K30" s="3"/>
      <c r="L30" s="3"/>
      <c r="M30" s="3"/>
      <c r="N30" s="3"/>
      <c r="O30" s="3"/>
      <c r="P30" s="3"/>
      <c r="Q30" s="3"/>
      <c r="R30" s="3"/>
      <c r="S30" s="3"/>
      <c r="T30" s="3"/>
      <c r="U30" s="3"/>
      <c r="V30" s="3"/>
      <c r="W30" s="3"/>
      <c r="X30" s="3"/>
      <c r="Y30" s="3"/>
      <c r="Z30" s="3"/>
      <c r="AA30" s="23"/>
      <c r="AD30" s="3"/>
      <c r="AE30" s="3"/>
      <c r="AF30" s="3"/>
      <c r="AG30" s="3"/>
      <c r="AH30" s="3"/>
      <c r="AI30" s="3"/>
    </row>
    <row r="31" spans="1:35" ht="24.95" customHeight="1" thickBot="1">
      <c r="A31" s="21"/>
      <c r="B31" s="4" t="s">
        <v>25</v>
      </c>
      <c r="C31" s="4"/>
      <c r="D31" s="4"/>
      <c r="E31" s="4"/>
      <c r="F31" s="4"/>
      <c r="AA31" s="22"/>
      <c r="AD31" s="3"/>
      <c r="AE31" s="3"/>
      <c r="AF31" s="3"/>
      <c r="AG31" s="3"/>
      <c r="AH31" s="3"/>
      <c r="AI31" s="3"/>
    </row>
    <row r="32" spans="1:35" ht="24.95" customHeight="1">
      <c r="A32" s="21"/>
      <c r="B32" s="14" t="s">
        <v>134</v>
      </c>
      <c r="C32" s="14"/>
      <c r="D32" s="14"/>
      <c r="E32" s="14"/>
      <c r="F32" s="14"/>
      <c r="R32" s="5" t="s">
        <v>43</v>
      </c>
      <c r="S32" s="6"/>
      <c r="T32" s="6"/>
      <c r="U32" s="6"/>
      <c r="V32" s="6"/>
      <c r="W32" s="6"/>
      <c r="X32" s="6"/>
      <c r="Y32" s="6"/>
      <c r="Z32" s="7"/>
      <c r="AA32" s="22"/>
      <c r="AB32" s="9" t="s">
        <v>142</v>
      </c>
      <c r="AD32" s="3"/>
      <c r="AE32" s="3"/>
      <c r="AF32" s="3"/>
      <c r="AG32" s="3"/>
      <c r="AH32" s="3"/>
      <c r="AI32" s="3"/>
    </row>
    <row r="33" spans="1:35" ht="24.95" customHeight="1">
      <c r="A33" s="21"/>
      <c r="B33" s="26" t="s">
        <v>26</v>
      </c>
      <c r="C33" s="14"/>
      <c r="D33" s="14"/>
      <c r="E33" s="14"/>
      <c r="F33" s="14"/>
      <c r="R33" s="8" t="s">
        <v>27</v>
      </c>
      <c r="S33" s="9"/>
      <c r="T33" s="9"/>
      <c r="U33" s="9"/>
      <c r="V33" s="9"/>
      <c r="W33" s="9"/>
      <c r="X33" s="9"/>
      <c r="Y33" s="9"/>
      <c r="Z33" s="10"/>
      <c r="AA33" s="22"/>
      <c r="AB33" s="9" t="s">
        <v>143</v>
      </c>
      <c r="AD33" s="3"/>
      <c r="AE33" s="3"/>
      <c r="AF33" s="3"/>
      <c r="AG33" s="3"/>
      <c r="AH33" s="3"/>
      <c r="AI33" s="3"/>
    </row>
    <row r="34" spans="1:35" ht="24.95" customHeight="1" thickBot="1">
      <c r="A34" s="21"/>
      <c r="B34" s="27" t="s">
        <v>136</v>
      </c>
      <c r="R34" s="11" t="s">
        <v>28</v>
      </c>
      <c r="S34" s="12"/>
      <c r="T34" s="12"/>
      <c r="U34" s="12"/>
      <c r="V34" s="12"/>
      <c r="W34" s="12"/>
      <c r="X34" s="12"/>
      <c r="Y34" s="12"/>
      <c r="Z34" s="13"/>
      <c r="AA34" s="22"/>
      <c r="AD34" s="3"/>
      <c r="AE34" s="3"/>
      <c r="AF34" s="3"/>
      <c r="AG34" s="3"/>
      <c r="AH34" s="3"/>
      <c r="AI34" s="3"/>
    </row>
    <row r="35" spans="1:35" ht="24.95" customHeight="1">
      <c r="A35" s="21"/>
      <c r="B35" s="27" t="s">
        <v>137</v>
      </c>
      <c r="AA35" s="22"/>
      <c r="AD35" s="3"/>
      <c r="AE35" s="3"/>
      <c r="AF35" s="3"/>
      <c r="AG35" s="3"/>
      <c r="AH35" s="3"/>
      <c r="AI35" s="3"/>
    </row>
    <row r="36" spans="1:35" ht="24.95" customHeight="1">
      <c r="A36" s="21"/>
      <c r="B36" s="26" t="s">
        <v>140</v>
      </c>
      <c r="C36" s="14"/>
      <c r="D36" s="14"/>
      <c r="E36" s="14"/>
      <c r="F36" s="14"/>
      <c r="AA36" s="22"/>
      <c r="AD36" s="3"/>
      <c r="AE36" s="3"/>
      <c r="AF36" s="3"/>
      <c r="AG36" s="3"/>
      <c r="AH36" s="3"/>
      <c r="AI36" s="3"/>
    </row>
    <row r="37" spans="1:35" ht="24.95" customHeight="1">
      <c r="A37" s="21"/>
      <c r="B37" s="27" t="s">
        <v>138</v>
      </c>
      <c r="AA37" s="22"/>
      <c r="AD37" s="3"/>
      <c r="AE37" s="3"/>
      <c r="AF37" s="3"/>
      <c r="AG37" s="3"/>
      <c r="AH37" s="3"/>
      <c r="AI37" s="3"/>
    </row>
    <row r="38" spans="1:35" ht="24.95" customHeight="1">
      <c r="A38" s="21"/>
      <c r="B38" s="2" t="s">
        <v>139</v>
      </c>
      <c r="AA38" s="22"/>
      <c r="AD38" s="3"/>
      <c r="AE38" s="3"/>
      <c r="AF38" s="3"/>
      <c r="AG38" s="3"/>
      <c r="AH38" s="3"/>
      <c r="AI38" s="3"/>
    </row>
    <row r="39" spans="1:35" ht="24.95" customHeight="1">
      <c r="A39" s="21"/>
      <c r="B39" s="14" t="s">
        <v>30</v>
      </c>
      <c r="C39" s="14"/>
      <c r="D39" s="14"/>
      <c r="E39" s="14"/>
      <c r="F39" s="14"/>
      <c r="AA39" s="22"/>
      <c r="AD39" s="3"/>
      <c r="AE39" s="3"/>
      <c r="AF39" s="3"/>
      <c r="AG39" s="3"/>
      <c r="AH39" s="3"/>
      <c r="AI39" s="3"/>
    </row>
    <row r="40" spans="1:35" ht="24.95" customHeight="1">
      <c r="A40" s="21"/>
      <c r="B40" s="2" t="s">
        <v>151</v>
      </c>
      <c r="AA40" s="22"/>
      <c r="AD40" s="3"/>
      <c r="AE40" s="3"/>
      <c r="AF40" s="3"/>
      <c r="AG40" s="3"/>
      <c r="AH40" s="3"/>
      <c r="AI40" s="3"/>
    </row>
    <row r="41" spans="1:35" ht="24.95" customHeight="1">
      <c r="A41" s="21"/>
      <c r="B41" s="2" t="s">
        <v>135</v>
      </c>
      <c r="AA41" s="22"/>
      <c r="AD41" s="3"/>
      <c r="AE41" s="3"/>
      <c r="AF41" s="3"/>
      <c r="AG41" s="3"/>
      <c r="AH41" s="3"/>
      <c r="AI41" s="3"/>
    </row>
    <row r="42" spans="1:35" ht="24.95" customHeight="1">
      <c r="A42" s="21"/>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9"/>
    </row>
    <row r="43" spans="1:35" ht="24.95" customHeight="1">
      <c r="A43" s="21"/>
      <c r="B43" s="30" t="s">
        <v>31</v>
      </c>
      <c r="C43" s="4"/>
      <c r="D43" s="4"/>
      <c r="E43" s="4"/>
      <c r="F43" s="4"/>
      <c r="AA43" s="22"/>
      <c r="AB43" s="9" t="s">
        <v>141</v>
      </c>
    </row>
    <row r="44" spans="1:35" ht="24.95" customHeight="1" thickBot="1">
      <c r="A44" s="21"/>
      <c r="B44" s="2" t="s">
        <v>33</v>
      </c>
      <c r="AA44" s="22"/>
    </row>
    <row r="45" spans="1:35" ht="24.95" customHeight="1">
      <c r="A45" s="21"/>
      <c r="C45" s="110" t="s">
        <v>34</v>
      </c>
      <c r="D45" s="111"/>
      <c r="E45" s="111"/>
      <c r="F45" s="111"/>
      <c r="G45" s="111" t="s">
        <v>35</v>
      </c>
      <c r="H45" s="111"/>
      <c r="I45" s="111"/>
      <c r="J45" s="111"/>
      <c r="K45" s="111" t="s">
        <v>36</v>
      </c>
      <c r="L45" s="111"/>
      <c r="M45" s="111"/>
      <c r="N45" s="111"/>
      <c r="O45" s="121" t="s">
        <v>37</v>
      </c>
      <c r="P45" s="121"/>
      <c r="Q45" s="121"/>
      <c r="R45" s="121"/>
      <c r="S45" s="112" t="s">
        <v>38</v>
      </c>
      <c r="T45" s="112"/>
      <c r="U45" s="112"/>
      <c r="V45" s="112"/>
      <c r="W45" s="113" t="s">
        <v>39</v>
      </c>
      <c r="X45" s="113"/>
      <c r="Y45" s="113"/>
      <c r="Z45" s="114"/>
      <c r="AA45" s="22"/>
    </row>
    <row r="46" spans="1:35" ht="24.95" customHeight="1" thickBot="1">
      <c r="A46" s="21"/>
      <c r="C46" s="122"/>
      <c r="D46" s="119"/>
      <c r="E46" s="119"/>
      <c r="F46" s="123"/>
      <c r="G46" s="118"/>
      <c r="H46" s="119"/>
      <c r="I46" s="119"/>
      <c r="J46" s="123"/>
      <c r="K46" s="118"/>
      <c r="L46" s="119"/>
      <c r="M46" s="119"/>
      <c r="N46" s="123"/>
      <c r="O46" s="118"/>
      <c r="P46" s="119"/>
      <c r="Q46" s="119"/>
      <c r="R46" s="123"/>
      <c r="S46" s="118">
        <f>G46+K46-O46</f>
        <v>0</v>
      </c>
      <c r="T46" s="119"/>
      <c r="U46" s="119"/>
      <c r="V46" s="123"/>
      <c r="W46" s="118">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19"/>
      <c r="Y46" s="119"/>
      <c r="Z46" s="120"/>
      <c r="AA46" s="22"/>
    </row>
    <row r="47" spans="1:35" ht="24.95" customHeight="1" thickBot="1">
      <c r="A47" s="21"/>
      <c r="B47" s="14" t="s">
        <v>40</v>
      </c>
      <c r="C47" s="14"/>
      <c r="D47" s="14"/>
      <c r="E47" s="14"/>
      <c r="F47" s="14"/>
      <c r="AA47" s="22"/>
    </row>
    <row r="48" spans="1:35" ht="24.95" customHeight="1">
      <c r="A48" s="21"/>
      <c r="B48" s="14"/>
      <c r="C48" s="110" t="s">
        <v>34</v>
      </c>
      <c r="D48" s="111"/>
      <c r="E48" s="111"/>
      <c r="F48" s="111"/>
      <c r="G48" s="111"/>
      <c r="H48" s="111"/>
      <c r="I48" s="112" t="s">
        <v>41</v>
      </c>
      <c r="J48" s="112"/>
      <c r="K48" s="112"/>
      <c r="L48" s="112"/>
      <c r="M48" s="112"/>
      <c r="N48" s="112"/>
      <c r="O48" s="112" t="s">
        <v>42</v>
      </c>
      <c r="P48" s="112"/>
      <c r="Q48" s="112"/>
      <c r="R48" s="112"/>
      <c r="S48" s="112"/>
      <c r="T48" s="112"/>
      <c r="U48" s="113" t="s">
        <v>39</v>
      </c>
      <c r="V48" s="113"/>
      <c r="W48" s="113"/>
      <c r="X48" s="113"/>
      <c r="Y48" s="113"/>
      <c r="Z48" s="114"/>
      <c r="AA48" s="31"/>
    </row>
    <row r="49" spans="1:32" ht="24.95" customHeight="1" thickBot="1">
      <c r="A49" s="21"/>
      <c r="C49" s="115"/>
      <c r="D49" s="116"/>
      <c r="E49" s="116"/>
      <c r="F49" s="116"/>
      <c r="G49" s="116"/>
      <c r="H49" s="116"/>
      <c r="I49" s="116">
        <f>C49*1.1</f>
        <v>0</v>
      </c>
      <c r="J49" s="116"/>
      <c r="K49" s="116"/>
      <c r="L49" s="116"/>
      <c r="M49" s="116"/>
      <c r="N49" s="116"/>
      <c r="O49" s="116">
        <f>I49*0.7</f>
        <v>0</v>
      </c>
      <c r="P49" s="116"/>
      <c r="Q49" s="116"/>
      <c r="R49" s="116"/>
      <c r="S49" s="116"/>
      <c r="T49" s="116"/>
      <c r="U49" s="116">
        <f>IF(O49&lt;500000000,O49*G29,IF(AND(O49&gt;=500000000,O49&lt;5000000000),(O49*K29)+O29,IF(AND(O49&gt;=5000000000,I49&lt;80000000000),O49*S29,O49*W29)))</f>
        <v>0</v>
      </c>
      <c r="V49" s="116"/>
      <c r="W49" s="116"/>
      <c r="X49" s="116"/>
      <c r="Y49" s="116"/>
      <c r="Z49" s="117"/>
      <c r="AA49" s="31"/>
    </row>
    <row r="50" spans="1:32" ht="24.95" customHeight="1">
      <c r="A50" s="21"/>
      <c r="B50" s="108" t="s">
        <v>148</v>
      </c>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29"/>
    </row>
    <row r="51" spans="1:32" ht="24.95" customHeight="1">
      <c r="A51" s="21"/>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29"/>
    </row>
    <row r="52" spans="1:32" ht="24.95" customHeight="1">
      <c r="A52" s="21"/>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29"/>
      <c r="AB52" s="15"/>
    </row>
    <row r="53" spans="1:32" ht="24.95" customHeight="1" thickBot="1">
      <c r="A53" s="32"/>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33"/>
      <c r="AB53" s="15"/>
    </row>
    <row r="59" spans="1:32" ht="16.5">
      <c r="AC59" s="89"/>
      <c r="AD59" s="89"/>
      <c r="AE59" s="89"/>
      <c r="AF59" s="89"/>
    </row>
    <row r="60" spans="1:32" ht="16.5">
      <c r="AC60" s="89"/>
      <c r="AD60" s="89"/>
      <c r="AE60" s="89"/>
      <c r="AF60" s="89"/>
    </row>
    <row r="61" spans="1:32" ht="16.5">
      <c r="AC61" s="89"/>
      <c r="AD61" s="89"/>
      <c r="AE61" s="89"/>
      <c r="AF61" s="89"/>
    </row>
    <row r="62" spans="1:32" ht="16.5">
      <c r="AC62" s="89"/>
      <c r="AD62" s="89"/>
      <c r="AE62" s="89"/>
      <c r="AF62" s="89"/>
    </row>
    <row r="63" spans="1:32" ht="16.5">
      <c r="AC63" s="89"/>
      <c r="AD63" s="89"/>
      <c r="AE63" s="89"/>
      <c r="AF63" s="89"/>
    </row>
    <row r="64" spans="1:32" ht="16.5">
      <c r="AC64" s="89"/>
      <c r="AD64" s="89"/>
      <c r="AE64" s="89"/>
      <c r="AF64" s="89"/>
    </row>
    <row r="65" spans="29:32" ht="16.5">
      <c r="AC65" s="89"/>
      <c r="AD65" s="89"/>
      <c r="AE65" s="89"/>
      <c r="AF65" s="89"/>
    </row>
  </sheetData>
  <mergeCells count="36">
    <mergeCell ref="AC4:AH16"/>
    <mergeCell ref="C27:F28"/>
    <mergeCell ref="G27:J28"/>
    <mergeCell ref="K27:R27"/>
    <mergeCell ref="S27:V28"/>
    <mergeCell ref="W27:Z28"/>
    <mergeCell ref="K28:N28"/>
    <mergeCell ref="O28:R28"/>
    <mergeCell ref="W45:Z45"/>
    <mergeCell ref="C29:F29"/>
    <mergeCell ref="G29:J29"/>
    <mergeCell ref="K29:N29"/>
    <mergeCell ref="O29:R29"/>
    <mergeCell ref="S29:V29"/>
    <mergeCell ref="W29:Z29"/>
    <mergeCell ref="C45:F45"/>
    <mergeCell ref="G45:J45"/>
    <mergeCell ref="K45:N45"/>
    <mergeCell ref="O45:R45"/>
    <mergeCell ref="S45:V45"/>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s>
  <phoneticPr fontId="3" type="noConversion"/>
  <pageMargins left="0.7" right="0.7" top="0.75" bottom="0.75" header="0.3" footer="0.3"/>
  <pageSetup paperSize="8"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 지정된 범위</vt:lpstr>
      </vt:variant>
      <vt:variant>
        <vt:i4>3</vt:i4>
      </vt:variant>
    </vt:vector>
  </HeadingPairs>
  <TitlesOfParts>
    <vt:vector size="10"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강승태(공정장비PM2팀/과장/-)</cp:lastModifiedBy>
  <cp:lastPrinted>2018-04-20T23:40:39Z</cp:lastPrinted>
  <dcterms:created xsi:type="dcterms:W3CDTF">2018-03-09T11:38:29Z</dcterms:created>
  <dcterms:modified xsi:type="dcterms:W3CDTF">2025-01-08T16:35:46Z</dcterms:modified>
</cp:coreProperties>
</file>