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W:\E-Plan2\corning\CQ05_06BOD_Expantion_220204\"/>
    </mc:Choice>
  </mc:AlternateContent>
  <bookViews>
    <workbookView xWindow="3744" yWindow="0" windowWidth="23040" windowHeight="9108" activeTab="1"/>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62913"/>
</workbook>
</file>

<file path=xl/calcChain.xml><?xml version="1.0" encoding="utf-8"?>
<calcChain xmlns="http://schemas.openxmlformats.org/spreadsheetml/2006/main">
  <c r="A5" i="4" l="1"/>
  <c r="W46" i="3" l="1"/>
  <c r="S46" i="3"/>
  <c r="L25" i="6" l="1"/>
  <c r="K25" i="6"/>
  <c r="H25" i="6"/>
  <c r="G25" i="6"/>
  <c r="C25" i="6"/>
  <c r="H23" i="5"/>
  <c r="K23" i="5" s="1"/>
  <c r="H22" i="5"/>
  <c r="K22" i="5" s="1"/>
  <c r="H21" i="5"/>
  <c r="K21" i="5" s="1"/>
  <c r="H20" i="5"/>
  <c r="K20" i="5" s="1"/>
  <c r="H19" i="5"/>
  <c r="K19" i="5" s="1"/>
  <c r="H18" i="5"/>
  <c r="K18" i="5" s="1"/>
  <c r="H17" i="5"/>
  <c r="K17" i="5" s="1"/>
  <c r="H16" i="5"/>
  <c r="K16" i="5" s="1"/>
  <c r="H15" i="5"/>
  <c r="K15" i="5" s="1"/>
  <c r="H14" i="5"/>
  <c r="K14" i="5" s="1"/>
  <c r="H13" i="5"/>
  <c r="K13" i="5" s="1"/>
  <c r="H12" i="5"/>
  <c r="K12" i="5" s="1"/>
  <c r="H11" i="5"/>
  <c r="K11" i="5" s="1"/>
  <c r="H10" i="5"/>
  <c r="K10" i="5" s="1"/>
  <c r="K9" i="5"/>
  <c r="H9" i="5"/>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H3" i="5"/>
  <c r="K23" i="4" l="1"/>
  <c r="K22" i="4"/>
  <c r="K21" i="4"/>
  <c r="K20" i="4"/>
  <c r="K19" i="4"/>
  <c r="K18" i="4"/>
  <c r="K17" i="4"/>
  <c r="K16" i="4"/>
  <c r="K15" i="4"/>
  <c r="K14" i="4"/>
  <c r="K13" i="4"/>
  <c r="K12" i="4"/>
  <c r="A6" i="4"/>
  <c r="A7" i="4" s="1"/>
  <c r="A8" i="4" s="1"/>
  <c r="A9" i="4" s="1"/>
  <c r="A10" i="4" s="1"/>
  <c r="A11" i="4" s="1"/>
  <c r="A12" i="4" s="1"/>
  <c r="A13" i="4" s="1"/>
  <c r="A14" i="4" s="1"/>
  <c r="A15" i="4" s="1"/>
  <c r="A16" i="4" s="1"/>
  <c r="A17" i="4" s="1"/>
  <c r="A18" i="4" s="1"/>
  <c r="A19" i="4" s="1"/>
  <c r="A20" i="4" s="1"/>
  <c r="A21" i="4" s="1"/>
  <c r="A22" i="4" s="1"/>
  <c r="A23" i="4" s="1"/>
  <c r="I49" i="3"/>
  <c r="O49" i="3" s="1"/>
  <c r="U49" i="3" s="1"/>
  <c r="I49" i="1" l="1"/>
  <c r="O49" i="1" s="1"/>
  <c r="U49" i="1" s="1"/>
  <c r="W46" i="1"/>
  <c r="S46" i="1"/>
</calcChain>
</file>

<file path=xl/comments1.xml><?xml version="1.0" encoding="utf-8"?>
<comments xmlns="http://schemas.openxmlformats.org/spreadsheetml/2006/main">
  <authors>
    <author>100908</author>
  </authors>
  <commentList>
    <comment ref="L5" authorId="0" shapeId="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<sst xmlns="http://schemas.openxmlformats.org/spreadsheetml/2006/main" count="231" uniqueCount="169">
  <si>
    <t>일반건설공사(을)</t>
    <phoneticPr fontId="3" type="noConversion"/>
  </si>
  <si>
    <t xml:space="preserve">1. 적용 대상 : 총공사금액 40,000,000원 이상인 공사 </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</si>
  <si>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</si>
  <si>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</si>
  <si>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</si>
  <si>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</si>
  <si>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</si>
  <si>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</si>
  <si>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</si>
  <si>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</si>
  <si>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</si>
  <si>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</si>
  <si>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</si>
  <si>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</si>
  <si>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</si>
  <si>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</si>
  <si>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</si>
  <si>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</si>
  <si>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</si>
  <si>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</si>
  <si>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</si>
  <si>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</si>
  <si>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</si>
  <si>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</si>
  <si>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</si>
  <si>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</si>
  <si>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</si>
  <si>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</si>
  <si>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</si>
  <si>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</si>
  <si>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</si>
  <si>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</si>
  <si>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</si>
  <si>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</si>
  <si>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</si>
  <si>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</si>
  <si>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</si>
  <si>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</si>
  <si>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</si>
  <si>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</si>
  <si>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</si>
  <si>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</si>
  <si>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</si>
  <si>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</si>
  <si>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</si>
  <si>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</si>
  <si>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</si>
  <si>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</si>
  <si>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</si>
  <si>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</si>
  <si>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</si>
  <si>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</si>
  <si>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</si>
  <si>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</si>
  <si>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</si>
  <si>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</si>
  <si>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</si>
  <si>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</si>
  <si>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</si>
  <si>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</si>
  <si>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</si>
  <si>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</si>
  <si>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</si>
  <si>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</si>
  <si>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</si>
  <si>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</si>
  <si>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</si>
  <si>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</si>
  <si>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</si>
  <si>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</si>
  <si>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</si>
  <si>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</si>
  <si>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</si>
  <si>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</si>
  <si>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</si>
  <si>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</si>
  <si>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</si>
  <si>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부서</t>
    <phoneticPr fontId="3" type="noConversion"/>
  </si>
  <si>
    <t>PJT CODE</t>
    <phoneticPr fontId="17" type="noConversion"/>
  </si>
  <si>
    <t>PJT 명</t>
    <phoneticPr fontId="17"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</si>
  <si>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</si>
  <si>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</si>
  <si>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</si>
  <si>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</si>
  <si>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</si>
  <si>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</si>
  <si>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</si>
  <si>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</si>
  <si>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</si>
  <si>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</si>
  <si>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</si>
  <si>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</si>
  <si>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</si>
  <si>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</si>
  <si>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</si>
  <si>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</si>
  <si>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</si>
  <si>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</si>
  <si>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</si>
  <si>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</si>
  <si>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</si>
  <si>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</si>
  <si>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</si>
  <si>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</si>
  <si>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</si>
  <si>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</si>
  <si>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</si>
  <si>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성  명 : </t>
    <phoneticPr fontId="17" type="noConversion"/>
  </si>
  <si>
    <t xml:space="preserve">                                                 직  급 :  </t>
    <phoneticPr fontId="17" type="noConversion"/>
  </si>
  <si>
    <t xml:space="preserve">                                                 공사명 :  </t>
    <phoneticPr fontId="17" type="noConversion"/>
  </si>
  <si>
    <t xml:space="preserve">                                                 소재지 : </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</si>
  <si>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</si>
  <si>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20   년    월    일 </t>
    <phoneticPr fontId="17" type="noConversion"/>
  </si>
  <si>
    <t xml:space="preserve">                   주식회사   에  스  에  프  에  이</t>
    <phoneticPr fontId="17" type="noConversion"/>
  </si>
  <si>
    <t xml:space="preserve">                   대표이사   김         영         민        (인)</t>
    <phoneticPr fontId="17" type="noConversion"/>
  </si>
  <si>
    <t xml:space="preserve">                                                 기  간 : </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</si>
  <si>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</si>
  <si>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</si>
  <si>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</si>
  <si>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</si>
  <si>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</si>
  <si>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</si>
  <si>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</si>
  <si>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</si>
  <si>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</si>
  <si>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</si>
  <si>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</si>
  <si>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</si>
  <si>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</si>
  <si>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</si>
  <si>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</si>
  <si>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</si>
  <si>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</si>
  <si>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</si>
  <si>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</si>
  <si>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</si>
  <si>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</si>
  <si>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</si>
  <si>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</si>
  <si>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</si>
  <si>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</si>
  <si>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</si>
  <si>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</si>
  <si>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</si>
  <si>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</si>
  <si>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</si>
  <si>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</si>
  <si>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</si>
  <si>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</si>
  <si>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</si>
  <si>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</si>
  <si>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</si>
  <si>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</si>
  <si>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</si>
  <si>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대상액 * 70% * 요율</t>
    <phoneticPr fontId="3" type="noConversion"/>
  </si>
  <si>
    <t>SFA</t>
    <phoneticPr fontId="3" type="noConversion"/>
  </si>
  <si>
    <t>제어설계3팀</t>
    <phoneticPr fontId="3" type="noConversion"/>
  </si>
  <si>
    <t>물류PM4팀</t>
    <phoneticPr fontId="3" type="noConversion"/>
  </si>
  <si>
    <t>760910-1334925</t>
    <phoneticPr fontId="3" type="noConversion"/>
  </si>
  <si>
    <t>LEE SANG IL</t>
    <phoneticPr fontId="3" type="noConversion"/>
  </si>
  <si>
    <t>030301</t>
    <phoneticPr fontId="3" type="noConversion"/>
  </si>
  <si>
    <t>7P220319ADFBO</t>
    <phoneticPr fontId="3" type="noConversion"/>
  </si>
  <si>
    <t xml:space="preserve">(CDTC)CQ05,06 BOD_EXPANSION </t>
    <phoneticPr fontId="3" type="noConversion"/>
  </si>
  <si>
    <t>2024.06.04</t>
    <phoneticPr fontId="3" type="noConversion"/>
  </si>
  <si>
    <t>2024.05.11</t>
    <phoneticPr fontId="3" type="noConversion"/>
  </si>
  <si>
    <t>YANG JAEHYOUNG</t>
    <phoneticPr fontId="3" type="noConversion"/>
  </si>
  <si>
    <t>2024.05.25</t>
    <phoneticPr fontId="3" type="noConversion"/>
  </si>
  <si>
    <t>030217</t>
    <phoneticPr fontId="3" type="noConversion"/>
  </si>
  <si>
    <t>720922-1773211</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</si>
</sst>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5">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
      <b/>
      <sz val="10"/>
      <name val="굴림"/>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6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5" fillId="0" borderId="26" xfId="0" applyFont="1" applyBorder="1">
      <alignment vertical="center"/>
    </xf>
    <xf numFmtId="0" fontId="6" fillId="0" borderId="0" xfId="0" applyFont="1" applyBorder="1">
      <alignment vertical="center"/>
    </xf>
    <xf numFmtId="0" fontId="5" fillId="0" borderId="26" xfId="0" applyFont="1" applyBorder="1" applyAlignment="1">
      <alignment vertical="center" wrapText="1"/>
    </xf>
    <xf numFmtId="0" fontId="5" fillId="0" borderId="26" xfId="0" applyFont="1" applyBorder="1" applyAlignment="1">
      <alignment vertical="center"/>
    </xf>
    <xf numFmtId="0" fontId="5" fillId="0" borderId="26" xfId="0" applyFont="1" applyFill="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12" fillId="0" borderId="0" xfId="0" applyFont="1" applyBorder="1">
      <alignment vertical="center"/>
    </xf>
    <xf numFmtId="0" fontId="5" fillId="0" borderId="26" xfId="0" applyFont="1" applyFill="1" applyBorder="1">
      <alignment vertical="center"/>
    </xf>
    <xf numFmtId="0" fontId="7" fillId="0" borderId="0" xfId="0" applyFont="1" applyBorder="1">
      <alignment vertical="center"/>
    </xf>
    <xf numFmtId="0" fontId="5" fillId="0" borderId="26" xfId="0" applyFont="1" applyFill="1" applyBorder="1" applyAlignment="1">
      <alignment horizontal="center" vertical="center"/>
    </xf>
    <xf numFmtId="0" fontId="5" fillId="0" borderId="0" xfId="0" applyFont="1" applyBorder="1" applyAlignment="1">
      <alignment horizontal="left" vertical="center" wrapText="1"/>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4" fillId="0" borderId="32" xfId="47" applyFont="1" applyFill="1" applyBorder="1" applyAlignment="1">
      <alignment horizontal="center" vertical="center"/>
    </xf>
    <xf numFmtId="0" fontId="0" fillId="0" borderId="0" xfId="0" applyAlignment="1">
      <alignment vertical="center"/>
    </xf>
    <xf numFmtId="0" fontId="35" fillId="0" borderId="10" xfId="0" applyFont="1" applyBorder="1" applyAlignment="1">
      <alignment horizontal="center" vertical="center"/>
    </xf>
    <xf numFmtId="0" fontId="44" fillId="0" borderId="0" xfId="0" applyFont="1" applyAlignme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pplyAlignment="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pplyAlignment="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pplyAlignment="1">
      <alignment vertical="center"/>
    </xf>
    <xf numFmtId="43" fontId="34" fillId="0" borderId="10" xfId="48" applyNumberFormat="1" applyFont="1" applyBorder="1" applyAlignment="1">
      <alignment horizontal="center" vertical="center"/>
    </xf>
    <xf numFmtId="0" fontId="51" fillId="0" borderId="10" xfId="48" applyFont="1" applyBorder="1" applyAlignment="1">
      <alignment vertical="center"/>
    </xf>
    <xf numFmtId="43" fontId="51" fillId="0" borderId="10" xfId="48" applyNumberFormat="1" applyFont="1" applyBorder="1" applyAlignment="1">
      <alignment horizontal="center" vertical="center"/>
    </xf>
    <xf numFmtId="0" fontId="34" fillId="0" borderId="10" xfId="48" applyFont="1" applyBorder="1">
      <alignment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0" fontId="35" fillId="0" borderId="10" xfId="0" applyFont="1" applyBorder="1" applyAlignment="1">
      <alignment horizontal="center" vertical="center" wrapText="1" shrinkToFit="1"/>
    </xf>
    <xf numFmtId="0" fontId="34" fillId="0" borderId="32" xfId="47" quotePrefix="1" applyFont="1" applyBorder="1" applyAlignment="1">
      <alignment horizontal="center" vertical="center"/>
    </xf>
    <xf numFmtId="0" fontId="54" fillId="0" borderId="32" xfId="47" applyFont="1" applyBorder="1" applyAlignment="1">
      <alignment horizontal="center" vertical="center"/>
    </xf>
    <xf numFmtId="0" fontId="47" fillId="0" borderId="0" xfId="0" applyFont="1" applyAlignment="1">
      <alignment horizontal="center"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31" xfId="1" applyFont="1" applyBorder="1" applyAlignment="1">
      <alignment horizontal="center" vertical="center"/>
    </xf>
    <xf numFmtId="0" fontId="14" fillId="3" borderId="2" xfId="0" applyFont="1" applyFill="1" applyBorder="1" applyAlignment="1">
      <alignment horizontal="center" vertical="center"/>
    </xf>
    <xf numFmtId="41" fontId="5" fillId="0" borderId="30" xfId="1" applyFont="1" applyBorder="1" applyAlignment="1">
      <alignment horizontal="center" vertical="center"/>
    </xf>
    <xf numFmtId="41" fontId="5" fillId="0" borderId="21" xfId="1"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cellXfs>
  <cellStyles count="50">
    <cellStyle name="??&amp;O?&amp;H?_x0008__x000f__x0007_?_x0007__x0001__x0001_" xfId="4"/>
    <cellStyle name="??&amp;O?&amp;H?_x0008_??_x0007__x0001__x0001_" xfId="5"/>
    <cellStyle name="_G4BOFsQedyFBJfuy2tc5fzrLL" xfId="6"/>
    <cellStyle name="_glasscv" xfId="7"/>
    <cellStyle name="_PROJECT_추진계획(SEC_T7_P2_AB_FILMREMOVER_2차분)(1)" xfId="8"/>
    <cellStyle name="_추진품의LC050057_TFT3L초기투입기REV1(1)" xfId="9"/>
    <cellStyle name="_추진품의서0201(1)" xfId="10"/>
    <cellStyle name="_추진품의서T7_2_P2(1)" xfId="11"/>
    <cellStyle name="_추진품의서T7_2_노광물류_재품의(1)" xfId="12"/>
    <cellStyle name="1" xfId="13"/>
    <cellStyle name="¹eºÐA²_AIAIC°AuCoE² " xfId="14"/>
    <cellStyle name="AeE­ [0]_  A¾  CO  " xfId="15"/>
    <cellStyle name="AeE­_  A¾  CO  " xfId="16"/>
    <cellStyle name="AÞ¸¶ [0]_  A¾  CO  " xfId="17"/>
    <cellStyle name="AÞ¸¶_  A¾  CO  " xfId="18"/>
    <cellStyle name="C￥AØ_  A¾  CO  " xfId="19"/>
    <cellStyle name="category" xfId="20"/>
    <cellStyle name="Comma [0]_ SG&amp;A Bridge " xfId="21"/>
    <cellStyle name="Comma_ SG&amp;A Bridge " xfId="22"/>
    <cellStyle name="Currency [0]_ SG&amp;A Bridge " xfId="23"/>
    <cellStyle name="Currency_ SG&amp;A Bridge " xfId="24"/>
    <cellStyle name="Grey" xfId="25"/>
    <cellStyle name="HEADER" xfId="26"/>
    <cellStyle name="Header1" xfId="27"/>
    <cellStyle name="Header2" xfId="28"/>
    <cellStyle name="Input [yellow]" xfId="29"/>
    <cellStyle name="Millares [0]_PERSONAL" xfId="30"/>
    <cellStyle name="Millares_PERSONAL" xfId="31"/>
    <cellStyle name="Model" xfId="32"/>
    <cellStyle name="Moneda [0]_CONTENCION CONDELL 25.051" xfId="33"/>
    <cellStyle name="Moneda_CONTENCION CONDELL 25.051" xfId="34"/>
    <cellStyle name="Normal - Style1" xfId="35"/>
    <cellStyle name="Normal_ SG&amp;A Bridge " xfId="36"/>
    <cellStyle name="Percent [2]" xfId="37"/>
    <cellStyle name="subhead" xfId="38"/>
    <cellStyle name="" xfId="39"/>
    <cellStyle name="咬訌裝?report-2 " xfId="40"/>
    <cellStyle name="뒤에 오는 하이퍼링크" xfId="41"/>
    <cellStyle name="백분율 2" xfId="3"/>
    <cellStyle name="뷭?_BOOKSHIP" xfId="42"/>
    <cellStyle name="쉼표 [0]" xfId="1" builtinId="6"/>
    <cellStyle name="쉼표 [0] 2" xfId="2"/>
    <cellStyle name="스타일 1" xfId="43"/>
    <cellStyle name="열어본 하이퍼링크" xfId="44"/>
    <cellStyle name="콤마 [0]_  종  합  " xfId="45"/>
    <cellStyle name="콤마_  종  합  " xfId="46"/>
    <cellStyle name="표준" xfId="0" builtinId="0"/>
    <cellStyle name="표준 2" xfId="49"/>
    <cellStyle name="표준_Sheet1" xfId="47"/>
    <cellStyle name="표준_운송보험패킹리스트"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750040" y="13510260"/>
          <a:ext cx="5809642" cy="250476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750040" y="13510260"/>
          <a:ext cx="5809642" cy="250476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소스"/>
      <sheetName val="공사내역"/>
      <sheetName val="드롭다운LIST"/>
      <sheetName val="Sheet2"/>
      <sheetName val="(3)Product mix"/>
      <sheetName val="1월"/>
      <sheetName val="재무제표"/>
      <sheetName val="통계자료Check"/>
      <sheetName val="대당 Cost 사전예측"/>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1417-W1"/>
      <sheetName val="TEL"/>
      <sheetName val="항목별"/>
      <sheetName val="DBASE"/>
      <sheetName val="이강규"/>
      <sheetName val="BC자재"/>
      <sheetName val="Index"/>
      <sheetName val="교대일보"/>
      <sheetName val="3 상세 내역 NEGO"/>
      <sheetName val="97"/>
      <sheetName val="별제권_정리담보권1"/>
      <sheetName val="자동창고항목별집계표"/>
      <sheetName val="제조 경영"/>
      <sheetName val="1단1열(S)"/>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Sheet1"/>
      <sheetName val="97"/>
      <sheetName val="RD제품개발투자비(매가)"/>
      <sheetName val="부하_팀별"/>
      <sheetName val="기본자료"/>
      <sheetName val="2.대외공문"/>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2.대외공문"/>
      <sheetName val="98연계표"/>
      <sheetName val="MAIN"/>
      <sheetName val="상세내역"/>
      <sheetName val="QE근거"/>
      <sheetName val="제품별"/>
      <sheetName val="총경최종확정"/>
      <sheetName val="Check List"/>
      <sheetName val="BOE_MODULE_원가"/>
      <sheetName val="공수TABLE"/>
      <sheetName val="반입실적"/>
      <sheetName val="AIR SHOWER(3인용)"/>
      <sheetName val="총괄표"/>
      <sheetName val="#REF"/>
      <sheetName val="설계내역서"/>
      <sheetName val="공정코드"/>
      <sheetName val="목록"/>
      <sheetName val="결과"/>
      <sheetName val="9509"/>
      <sheetName val="부하_팀별"/>
      <sheetName val="정율표"/>
      <sheetName val="장비임대료"/>
      <sheetName val="트라데사매트릭Temp"/>
      <sheetName val="단가"/>
      <sheetName val="20관리비율"/>
      <sheetName val="99생산계획 (1,300)"/>
      <sheetName val="법인세등 (2)"/>
      <sheetName val="소계정"/>
      <sheetName val="공정일보"/>
      <sheetName val="전주자재"/>
      <sheetName val="자금Raw"/>
      <sheetName val="DB"/>
      <sheetName val="자동화설비불합리적출관리표"/>
      <sheetName val="일일안전 점검활동"/>
      <sheetName val="리니어모터 LIST"/>
      <sheetName val="일정"/>
      <sheetName val="가공계획"/>
      <sheetName val="1417-W1"/>
      <sheetName val="9811"/>
      <sheetName val="SCS_STOCKER_견적조견표_제출_130515.xls"/>
      <sheetName val="1단1열(S)"/>
      <sheetName val="토목주소"/>
      <sheetName val="증감내역서"/>
      <sheetName val="97"/>
      <sheetName val="CF손익계산서"/>
      <sheetName val="ODF"/>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전주자재"/>
      <sheetName val="리니어모터 LIST"/>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제조 경영"/>
      <sheetName val="실행VS예상"/>
      <sheetName val="1단1열(S)"/>
      <sheetName val="LSTK#1"/>
      <sheetName val="2012년 전용 수주계획"/>
      <sheetName val="법인세등 (2)"/>
      <sheetName val="별제권_정리담보권1"/>
      <sheetName val="97PLAN"/>
      <sheetName val="98연계표"/>
      <sheetName val="01월"/>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Sheet11"/>
      <sheetName val="8YF610_재료비"/>
      <sheetName val="품의서"/>
      <sheetName val="일위대가(계측기설치)"/>
      <sheetName val="일위대가"/>
      <sheetName val="FAX"/>
      <sheetName val="97PLAN"/>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인사자료총집계"/>
      <sheetName val="BM_08'上"/>
      <sheetName val="자동화설비불합리적출관리표"/>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별제권_정리담보권1"/>
      <sheetName val="97"/>
      <sheetName val="98연계표"/>
      <sheetName val="성신"/>
      <sheetName val="상세내역"/>
      <sheetName val="2.대외공문"/>
      <sheetName val="소계정"/>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인원"/>
      <sheetName val="비고"/>
      <sheetName val="별제권_정리담보권"/>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기본값"/>
      <sheetName val="변수"/>
      <sheetName val="건축내역"/>
      <sheetName val="첨부자료"/>
      <sheetName val="TOTAL"/>
      <sheetName val="확인서"/>
      <sheetName val="영업그룹"/>
      <sheetName val="액정2 전체 Raw"/>
      <sheetName val="AQL(0.65)"/>
      <sheetName val="R&amp;D"/>
      <sheetName val="협조전"/>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주차 전체"/>
      <sheetName val="BASE MC"/>
      <sheetName val="CF연락처"/>
      <sheetName val="항목등록"/>
      <sheetName val="QandAJuni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 sheetId="84" refreshError="1"/>
      <sheetData sheetId="8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소계정"/>
      <sheetName val="제조 경영"/>
      <sheetName val="밸브설치"/>
      <sheetName val="법인구분"/>
      <sheetName val="기초코드"/>
      <sheetName val="상세내역"/>
      <sheetName val="98연계표"/>
      <sheetName val="DB"/>
      <sheetName val="인원"/>
      <sheetName val="SPPLCPAN"/>
      <sheetName val="데모라인"/>
      <sheetName val="하_고과(결과)"/>
      <sheetName val="년고과(결과)"/>
      <sheetName val="97"/>
      <sheetName val="1단1열(S)"/>
      <sheetName val="97PLAN"/>
      <sheetName val="2012년 전용 수주계획"/>
      <sheetName val="원가관리"/>
      <sheetName val="일위대가"/>
      <sheetName val="첨부자료"/>
      <sheetName val="소방사항"/>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보고"/>
      <sheetName val="96수출"/>
      <sheetName val="기번기준"/>
      <sheetName val="종합"/>
      <sheetName val="11"/>
      <sheetName val="브라운관"/>
      <sheetName val="소계정"/>
      <sheetName val="법인세등 (2)"/>
      <sheetName val="일위대가(1)"/>
      <sheetName val="9GNG운반"/>
      <sheetName val="법인구분"/>
      <sheetName val="기초코드"/>
      <sheetName val="1650P데이타"/>
      <sheetName val="전주자재"/>
      <sheetName val="데모라인"/>
      <sheetName val="별제권_정리담보권1"/>
      <sheetName val="성신"/>
      <sheetName val="PAN"/>
      <sheetName val="Y3-LIST"/>
      <sheetName val="2007_수주출하"/>
      <sheetName val="3000P데이타"/>
      <sheetName val="일정요약"/>
      <sheetName val="PI"/>
      <sheetName val="성명데이터"/>
      <sheetName val="WORK"/>
      <sheetName val="Guide"/>
      <sheetName val="제조 경영"/>
      <sheetName val="반송"/>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 val="97"/>
      <sheetName val="BC자재"/>
      <sheetName val="발전,기타"/>
      <sheetName val="HCCE01"/>
      <sheetName val="1단1열(S)"/>
      <sheetName val="98연계표"/>
      <sheetName val="반송"/>
      <sheetName val="종합"/>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
  <sheetViews>
    <sheetView view="pageBreakPreview" zoomScaleNormal="100" zoomScaleSheetLayoutView="100" workbookViewId="0">
      <selection activeCell="H26" sqref="H26:H27"/>
    </sheetView>
  </sheetViews>
  <sheetFormatPr defaultRowHeight="17.399999999999999"/>
  <sheetData>
    <row r="2" spans="1:15" ht="16.5" customHeight="1">
      <c r="B2" s="107" t="s">
        <v>116</v>
      </c>
      <c r="C2" s="107"/>
      <c r="D2" s="107"/>
      <c r="E2" s="107"/>
      <c r="F2" s="107"/>
      <c r="G2" s="107"/>
      <c r="H2" s="107"/>
      <c r="I2" s="107"/>
      <c r="J2" s="107"/>
      <c r="K2" s="107"/>
      <c r="L2" s="107"/>
      <c r="M2" s="107"/>
      <c r="N2" s="107"/>
      <c r="O2" s="79"/>
    </row>
    <row r="3" spans="1:15" ht="16.5" customHeight="1">
      <c r="A3" s="79"/>
      <c r="B3" s="107"/>
      <c r="C3" s="107"/>
      <c r="D3" s="107"/>
      <c r="E3" s="107"/>
      <c r="F3" s="107"/>
      <c r="G3" s="107"/>
      <c r="H3" s="107"/>
      <c r="I3" s="107"/>
      <c r="J3" s="107"/>
      <c r="K3" s="107"/>
      <c r="L3" s="107"/>
      <c r="M3" s="107"/>
      <c r="N3" s="107"/>
      <c r="O3" s="79"/>
    </row>
    <row r="5" spans="1:15">
      <c r="B5" s="78" t="s">
        <v>118</v>
      </c>
      <c r="C5" s="108" t="s">
        <v>117</v>
      </c>
      <c r="D5" s="108"/>
      <c r="E5" s="108"/>
      <c r="F5" s="108"/>
      <c r="G5" s="108"/>
      <c r="H5" s="108" t="s">
        <v>120</v>
      </c>
      <c r="I5" s="108"/>
      <c r="J5" s="108"/>
      <c r="K5" s="108" t="s">
        <v>121</v>
      </c>
      <c r="L5" s="108"/>
      <c r="M5" s="108"/>
      <c r="N5" s="108"/>
      <c r="O5" s="77"/>
    </row>
    <row r="6" spans="1:15">
      <c r="B6" s="78">
        <v>1</v>
      </c>
      <c r="C6" s="109" t="s">
        <v>119</v>
      </c>
      <c r="D6" s="109"/>
      <c r="E6" s="109"/>
      <c r="F6" s="109"/>
      <c r="G6" s="109"/>
      <c r="H6" s="108" t="s">
        <v>131</v>
      </c>
      <c r="I6" s="108"/>
      <c r="J6" s="108"/>
      <c r="K6" s="108" t="s">
        <v>134</v>
      </c>
      <c r="L6" s="108"/>
      <c r="M6" s="108"/>
      <c r="N6" s="108"/>
    </row>
    <row r="7" spans="1:15">
      <c r="B7" s="78">
        <v>2</v>
      </c>
      <c r="C7" s="109" t="s">
        <v>122</v>
      </c>
      <c r="D7" s="109"/>
      <c r="E7" s="109"/>
      <c r="F7" s="109"/>
      <c r="G7" s="109"/>
      <c r="H7" s="108" t="s">
        <v>131</v>
      </c>
      <c r="I7" s="108"/>
      <c r="J7" s="108"/>
      <c r="K7" s="108" t="s">
        <v>134</v>
      </c>
      <c r="L7" s="108"/>
      <c r="M7" s="108"/>
      <c r="N7" s="108"/>
    </row>
    <row r="8" spans="1:15">
      <c r="B8" s="78">
        <v>3</v>
      </c>
      <c r="C8" s="109" t="s">
        <v>124</v>
      </c>
      <c r="D8" s="109"/>
      <c r="E8" s="109"/>
      <c r="F8" s="109"/>
      <c r="G8" s="109"/>
      <c r="H8" s="108" t="s">
        <v>132</v>
      </c>
      <c r="I8" s="108"/>
      <c r="J8" s="108"/>
      <c r="K8" s="108" t="s">
        <v>129</v>
      </c>
      <c r="L8" s="108"/>
      <c r="M8" s="108"/>
      <c r="N8" s="108"/>
    </row>
    <row r="9" spans="1:15">
      <c r="B9" s="78">
        <v>4</v>
      </c>
      <c r="C9" s="109" t="s">
        <v>126</v>
      </c>
      <c r="D9" s="109"/>
      <c r="E9" s="109"/>
      <c r="F9" s="109"/>
      <c r="G9" s="109"/>
      <c r="H9" s="108" t="s">
        <v>133</v>
      </c>
      <c r="I9" s="108"/>
      <c r="J9" s="108"/>
      <c r="K9" s="108" t="s">
        <v>135</v>
      </c>
      <c r="L9" s="108"/>
      <c r="M9" s="108"/>
      <c r="N9" s="108"/>
    </row>
    <row r="10" spans="1:15">
      <c r="B10" s="78">
        <v>5</v>
      </c>
      <c r="C10" s="109" t="s">
        <v>127</v>
      </c>
      <c r="D10" s="109"/>
      <c r="E10" s="109"/>
      <c r="F10" s="109"/>
      <c r="G10" s="109"/>
      <c r="H10" s="108" t="s">
        <v>136</v>
      </c>
      <c r="I10" s="108"/>
      <c r="J10" s="108"/>
      <c r="K10" s="108" t="s">
        <v>135</v>
      </c>
      <c r="L10" s="108"/>
      <c r="M10" s="108"/>
      <c r="N10" s="108"/>
    </row>
    <row r="11" spans="1:15">
      <c r="B11" s="78">
        <v>6</v>
      </c>
      <c r="C11" s="109" t="s">
        <v>128</v>
      </c>
      <c r="D11" s="109"/>
      <c r="E11" s="109"/>
      <c r="F11" s="109"/>
      <c r="G11" s="109"/>
      <c r="H11" s="108" t="s">
        <v>136</v>
      </c>
      <c r="I11" s="108"/>
      <c r="J11" s="108"/>
      <c r="K11" s="108" t="s">
        <v>135</v>
      </c>
      <c r="L11" s="108"/>
      <c r="M11" s="108"/>
      <c r="N11" s="108"/>
    </row>
    <row r="12" spans="1:15">
      <c r="B12" s="71"/>
    </row>
  </sheetData>
  <mergeCells count="22">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 ref="B2:N3"/>
    <mergeCell ref="K7:N7"/>
    <mergeCell ref="K8:N8"/>
    <mergeCell ref="K9:N9"/>
    <mergeCell ref="K10:N10"/>
    <mergeCell ref="K5:N5"/>
  </mergeCells>
  <phoneticPr fontId="3" type="noConversion"/>
  <pageMargins left="0.7" right="0.7" top="0.75" bottom="0.75" header="0.3" footer="0.3"/>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3"/>
  <sheetViews>
    <sheetView tabSelected="1" view="pageBreakPreview" zoomScaleNormal="100" zoomScaleSheetLayoutView="100" workbookViewId="0">
      <selection activeCell="F9" sqref="F9"/>
    </sheetView>
  </sheetViews>
  <sheetFormatPr defaultRowHeight="17.399999999999999"/>
  <cols>
    <col min="1" max="1" width="5" style="44" customWidth="1"/>
    <col min="2" max="3" width="13.59765625" style="45" customWidth="1"/>
    <col min="4" max="4" width="18" style="45" customWidth="1"/>
    <col min="5" max="5" width="13.59765625" style="45" customWidth="1"/>
    <col min="6" max="6" width="18.19921875" style="45" bestFit="1" customWidth="1"/>
    <col min="7" max="7" width="13.5" style="45" hidden="1" customWidth="1"/>
    <col min="8" max="8" width="9.19921875" style="45" bestFit="1" customWidth="1"/>
    <col min="9" max="10" width="13.19921875" style="45" bestFit="1" customWidth="1"/>
    <col min="11" max="11" width="15.19921875" style="45" hidden="1" customWidth="1"/>
    <col min="12" max="13" width="20.59765625" style="45" customWidth="1"/>
  </cols>
  <sheetData>
    <row r="1" spans="1:13" ht="30" customHeight="1">
      <c r="A1" s="110" t="s">
        <v>83</v>
      </c>
      <c r="B1" s="110"/>
      <c r="C1" s="110"/>
      <c r="D1" s="110"/>
      <c r="E1" s="110"/>
      <c r="F1" s="110"/>
      <c r="G1" s="110"/>
      <c r="H1" s="110"/>
      <c r="I1" s="110"/>
      <c r="J1" s="110"/>
      <c r="K1" s="110"/>
      <c r="L1" s="110"/>
      <c r="M1" s="110"/>
    </row>
    <row r="2" spans="1:13" ht="24.9" customHeight="1" thickBot="1">
      <c r="A2" s="72" t="s">
        <v>67</v>
      </c>
      <c r="B2" s="61" t="s">
        <v>68</v>
      </c>
      <c r="C2" s="61" t="s">
        <v>77</v>
      </c>
      <c r="D2" s="61" t="s">
        <v>69</v>
      </c>
      <c r="E2" s="61" t="s">
        <v>70</v>
      </c>
      <c r="F2" s="61" t="s">
        <v>71</v>
      </c>
      <c r="G2" s="61" t="s">
        <v>72</v>
      </c>
      <c r="H2" s="62" t="s">
        <v>73</v>
      </c>
      <c r="I2" s="63" t="s">
        <v>74</v>
      </c>
      <c r="J2" s="63" t="s">
        <v>75</v>
      </c>
      <c r="K2" s="61" t="s">
        <v>76</v>
      </c>
      <c r="L2" s="61" t="s">
        <v>78</v>
      </c>
      <c r="M2" s="61" t="s">
        <v>79</v>
      </c>
    </row>
    <row r="3" spans="1:13" ht="24.9" customHeight="1" thickTop="1">
      <c r="A3" s="73"/>
      <c r="B3" s="46"/>
      <c r="C3" s="46"/>
      <c r="D3" s="46"/>
      <c r="E3" s="46"/>
      <c r="F3" s="46"/>
      <c r="G3" s="46"/>
      <c r="H3" s="47"/>
      <c r="I3" s="48"/>
      <c r="J3" s="48"/>
      <c r="K3" s="46"/>
      <c r="L3" s="46"/>
      <c r="M3" s="76"/>
    </row>
    <row r="4" spans="1:13" ht="24.9" customHeight="1">
      <c r="A4" s="74">
        <v>1</v>
      </c>
      <c r="B4" s="46" t="s">
        <v>155</v>
      </c>
      <c r="C4" s="46" t="s">
        <v>157</v>
      </c>
      <c r="D4" s="106" t="s">
        <v>159</v>
      </c>
      <c r="E4" s="105" t="s">
        <v>160</v>
      </c>
      <c r="F4" s="46" t="s">
        <v>158</v>
      </c>
      <c r="G4" s="49"/>
      <c r="H4" s="47">
        <v>25</v>
      </c>
      <c r="I4" s="50" t="s">
        <v>164</v>
      </c>
      <c r="J4" s="50" t="s">
        <v>163</v>
      </c>
      <c r="K4" s="51"/>
      <c r="L4" s="104" t="s">
        <v>161</v>
      </c>
      <c r="M4" s="52" t="s">
        <v>162</v>
      </c>
    </row>
    <row r="5" spans="1:13" ht="24.9" customHeight="1">
      <c r="A5" s="74">
        <f>A4+1</f>
        <v>2</v>
      </c>
      <c r="B5" s="46" t="s">
        <v>155</v>
      </c>
      <c r="C5" s="46" t="s">
        <v>156</v>
      </c>
      <c r="D5" s="46" t="s">
        <v>165</v>
      </c>
      <c r="E5" s="105" t="s">
        <v>167</v>
      </c>
      <c r="F5" s="46" t="s">
        <v>168</v>
      </c>
      <c r="G5" s="49"/>
      <c r="H5" s="47">
        <v>11</v>
      </c>
      <c r="I5" s="50" t="s">
        <v>166</v>
      </c>
      <c r="J5" s="50" t="s">
        <v>163</v>
      </c>
      <c r="K5" s="51"/>
      <c r="L5" s="104" t="s">
        <v>161</v>
      </c>
      <c r="M5" s="52" t="s">
        <v>162</v>
      </c>
    </row>
    <row r="6" spans="1:13" ht="24.9" customHeight="1">
      <c r="A6" s="74">
        <f>A5+1</f>
        <v>3</v>
      </c>
      <c r="B6" s="46"/>
      <c r="C6" s="46"/>
      <c r="D6" s="46"/>
      <c r="E6" s="105"/>
      <c r="F6" s="46"/>
      <c r="G6" s="53"/>
      <c r="H6" s="47"/>
      <c r="I6" s="50"/>
      <c r="J6" s="50"/>
      <c r="K6" s="51"/>
      <c r="L6" s="104"/>
      <c r="M6" s="52"/>
    </row>
    <row r="7" spans="1:13" ht="24.9" customHeight="1">
      <c r="A7" s="74">
        <f t="shared" ref="A7:A23" si="0">A6+1</f>
        <v>4</v>
      </c>
      <c r="B7" s="46"/>
      <c r="C7" s="46"/>
      <c r="D7" s="46"/>
      <c r="E7" s="46"/>
      <c r="F7" s="46"/>
      <c r="G7" s="53"/>
      <c r="H7" s="47"/>
      <c r="I7" s="50"/>
      <c r="J7" s="50"/>
      <c r="K7" s="51"/>
      <c r="L7" s="104"/>
      <c r="M7" s="52"/>
    </row>
    <row r="8" spans="1:13" ht="24.9" customHeight="1">
      <c r="A8" s="74">
        <f t="shared" si="0"/>
        <v>5</v>
      </c>
      <c r="B8" s="46"/>
      <c r="C8" s="46"/>
      <c r="D8" s="46"/>
      <c r="E8" s="46"/>
      <c r="F8" s="46"/>
      <c r="G8" s="53"/>
      <c r="H8" s="47"/>
      <c r="I8" s="50"/>
      <c r="J8" s="50"/>
      <c r="K8" s="51"/>
      <c r="L8" s="104"/>
      <c r="M8" s="52"/>
    </row>
    <row r="9" spans="1:13" ht="24.9" customHeight="1">
      <c r="A9" s="74">
        <f t="shared" si="0"/>
        <v>6</v>
      </c>
      <c r="B9" s="46"/>
      <c r="C9" s="46"/>
      <c r="D9" s="46"/>
      <c r="E9" s="46"/>
      <c r="F9" s="46"/>
      <c r="G9" s="53"/>
      <c r="H9" s="47"/>
      <c r="I9" s="50"/>
      <c r="J9" s="50"/>
      <c r="K9" s="51"/>
      <c r="L9" s="104"/>
      <c r="M9" s="52"/>
    </row>
    <row r="10" spans="1:13" ht="24.9" customHeight="1">
      <c r="A10" s="74">
        <f t="shared" si="0"/>
        <v>7</v>
      </c>
      <c r="B10" s="46"/>
      <c r="C10" s="46"/>
      <c r="D10" s="46"/>
      <c r="E10" s="46"/>
      <c r="F10" s="46"/>
      <c r="G10" s="53"/>
      <c r="H10" s="47"/>
      <c r="I10" s="50"/>
      <c r="J10" s="50"/>
      <c r="K10" s="51"/>
      <c r="L10" s="104"/>
      <c r="M10" s="52"/>
    </row>
    <row r="11" spans="1:13" ht="24.9" customHeight="1">
      <c r="A11" s="74">
        <f t="shared" si="0"/>
        <v>8</v>
      </c>
      <c r="B11" s="46"/>
      <c r="C11" s="46"/>
      <c r="D11" s="46"/>
      <c r="E11" s="46"/>
      <c r="F11" s="46"/>
      <c r="G11" s="53"/>
      <c r="H11" s="47"/>
      <c r="I11" s="50"/>
      <c r="J11" s="50"/>
      <c r="K11" s="51"/>
      <c r="L11" s="104"/>
      <c r="M11" s="52"/>
    </row>
    <row r="12" spans="1:13" ht="24.9" customHeight="1">
      <c r="A12" s="74">
        <f t="shared" si="0"/>
        <v>9</v>
      </c>
      <c r="B12" s="46"/>
      <c r="C12" s="46"/>
      <c r="D12" s="46"/>
      <c r="E12" s="46"/>
      <c r="F12" s="46"/>
      <c r="G12" s="53"/>
      <c r="H12" s="47"/>
      <c r="I12" s="50"/>
      <c r="J12" s="50"/>
      <c r="K12" s="51">
        <f t="shared" ref="K12:K23" si="1">G12*0.01259*H12/365</f>
        <v>0</v>
      </c>
      <c r="L12" s="52"/>
      <c r="M12" s="52"/>
    </row>
    <row r="13" spans="1:13" ht="24.9" customHeight="1">
      <c r="A13" s="74">
        <f t="shared" si="0"/>
        <v>10</v>
      </c>
      <c r="B13" s="46"/>
      <c r="C13" s="46"/>
      <c r="D13" s="46"/>
      <c r="E13" s="46"/>
      <c r="F13" s="46"/>
      <c r="G13" s="53"/>
      <c r="H13" s="47"/>
      <c r="I13" s="50"/>
      <c r="J13" s="50"/>
      <c r="K13" s="51">
        <f t="shared" si="1"/>
        <v>0</v>
      </c>
      <c r="L13" s="52"/>
      <c r="M13" s="52"/>
    </row>
    <row r="14" spans="1:13" ht="24.9" customHeight="1">
      <c r="A14" s="74">
        <f t="shared" si="0"/>
        <v>11</v>
      </c>
      <c r="B14" s="46"/>
      <c r="C14" s="46"/>
      <c r="D14" s="46"/>
      <c r="E14" s="46"/>
      <c r="F14" s="46"/>
      <c r="G14" s="53"/>
      <c r="H14" s="47"/>
      <c r="I14" s="50"/>
      <c r="J14" s="50"/>
      <c r="K14" s="51">
        <f t="shared" si="1"/>
        <v>0</v>
      </c>
      <c r="L14" s="52"/>
      <c r="M14" s="52"/>
    </row>
    <row r="15" spans="1:13" ht="24.9" customHeight="1">
      <c r="A15" s="74">
        <f t="shared" si="0"/>
        <v>12</v>
      </c>
      <c r="B15" s="46"/>
      <c r="C15" s="46"/>
      <c r="D15" s="46"/>
      <c r="E15" s="46"/>
      <c r="F15" s="46"/>
      <c r="G15" s="53"/>
      <c r="H15" s="47"/>
      <c r="I15" s="50"/>
      <c r="J15" s="50"/>
      <c r="K15" s="51">
        <f t="shared" si="1"/>
        <v>0</v>
      </c>
      <c r="L15" s="52"/>
      <c r="M15" s="52"/>
    </row>
    <row r="16" spans="1:13" ht="24.9" customHeight="1">
      <c r="A16" s="74">
        <f t="shared" si="0"/>
        <v>13</v>
      </c>
      <c r="B16" s="46"/>
      <c r="C16" s="46"/>
      <c r="D16" s="46"/>
      <c r="E16" s="46"/>
      <c r="F16" s="46"/>
      <c r="G16" s="53"/>
      <c r="H16" s="47"/>
      <c r="I16" s="50"/>
      <c r="J16" s="50"/>
      <c r="K16" s="51">
        <f t="shared" si="1"/>
        <v>0</v>
      </c>
      <c r="L16" s="52"/>
      <c r="M16" s="52"/>
    </row>
    <row r="17" spans="1:13" ht="24.9" customHeight="1">
      <c r="A17" s="74">
        <f t="shared" si="0"/>
        <v>14</v>
      </c>
      <c r="B17" s="46"/>
      <c r="C17" s="46"/>
      <c r="D17" s="46"/>
      <c r="E17" s="46"/>
      <c r="F17" s="46"/>
      <c r="G17" s="53"/>
      <c r="H17" s="47"/>
      <c r="I17" s="50"/>
      <c r="J17" s="50"/>
      <c r="K17" s="51">
        <f t="shared" si="1"/>
        <v>0</v>
      </c>
      <c r="L17" s="52"/>
      <c r="M17" s="52"/>
    </row>
    <row r="18" spans="1:13" ht="24.9" customHeight="1">
      <c r="A18" s="74">
        <f t="shared" si="0"/>
        <v>15</v>
      </c>
      <c r="B18" s="46"/>
      <c r="C18" s="46"/>
      <c r="D18" s="46"/>
      <c r="E18" s="46"/>
      <c r="F18" s="46"/>
      <c r="G18" s="53"/>
      <c r="H18" s="47"/>
      <c r="I18" s="50"/>
      <c r="J18" s="50"/>
      <c r="K18" s="51">
        <f t="shared" si="1"/>
        <v>0</v>
      </c>
      <c r="L18" s="52"/>
      <c r="M18" s="52"/>
    </row>
    <row r="19" spans="1:13" ht="24.9" customHeight="1">
      <c r="A19" s="74">
        <f t="shared" si="0"/>
        <v>16</v>
      </c>
      <c r="B19" s="46"/>
      <c r="C19" s="46"/>
      <c r="D19" s="46"/>
      <c r="E19" s="46"/>
      <c r="F19" s="46"/>
      <c r="G19" s="53"/>
      <c r="H19" s="47"/>
      <c r="I19" s="50"/>
      <c r="J19" s="50"/>
      <c r="K19" s="51">
        <f t="shared" si="1"/>
        <v>0</v>
      </c>
      <c r="L19" s="52"/>
      <c r="M19" s="52"/>
    </row>
    <row r="20" spans="1:13" ht="24.9" customHeight="1">
      <c r="A20" s="74">
        <f t="shared" si="0"/>
        <v>17</v>
      </c>
      <c r="B20" s="46"/>
      <c r="C20" s="46"/>
      <c r="D20" s="46"/>
      <c r="E20" s="46"/>
      <c r="F20" s="46"/>
      <c r="G20" s="53"/>
      <c r="H20" s="47"/>
      <c r="I20" s="50"/>
      <c r="J20" s="50"/>
      <c r="K20" s="51">
        <f t="shared" si="1"/>
        <v>0</v>
      </c>
      <c r="L20" s="52"/>
      <c r="M20" s="52"/>
    </row>
    <row r="21" spans="1:13" ht="24.9" customHeight="1">
      <c r="A21" s="74">
        <f t="shared" si="0"/>
        <v>18</v>
      </c>
      <c r="B21" s="46"/>
      <c r="C21" s="46"/>
      <c r="D21" s="46"/>
      <c r="E21" s="46"/>
      <c r="F21" s="46"/>
      <c r="G21" s="53"/>
      <c r="H21" s="47"/>
      <c r="I21" s="50"/>
      <c r="J21" s="50"/>
      <c r="K21" s="51">
        <f t="shared" si="1"/>
        <v>0</v>
      </c>
      <c r="L21" s="52"/>
      <c r="M21" s="52"/>
    </row>
    <row r="22" spans="1:13" ht="24.9" customHeight="1">
      <c r="A22" s="74">
        <f t="shared" si="0"/>
        <v>19</v>
      </c>
      <c r="B22" s="46"/>
      <c r="C22" s="46"/>
      <c r="D22" s="46"/>
      <c r="E22" s="46"/>
      <c r="F22" s="46"/>
      <c r="G22" s="54"/>
      <c r="H22" s="47"/>
      <c r="I22" s="55"/>
      <c r="J22" s="55"/>
      <c r="K22" s="51">
        <f t="shared" si="1"/>
        <v>0</v>
      </c>
      <c r="L22" s="56"/>
      <c r="M22" s="56"/>
    </row>
    <row r="23" spans="1:13" ht="24.9" customHeight="1" thickBot="1">
      <c r="A23" s="75">
        <f t="shared" si="0"/>
        <v>20</v>
      </c>
      <c r="B23" s="46"/>
      <c r="C23" s="46"/>
      <c r="D23" s="46"/>
      <c r="E23" s="46"/>
      <c r="F23" s="46"/>
      <c r="G23" s="57"/>
      <c r="H23" s="47"/>
      <c r="I23" s="58"/>
      <c r="J23" s="58"/>
      <c r="K23" s="59">
        <f t="shared" si="1"/>
        <v>0</v>
      </c>
      <c r="L23" s="60"/>
      <c r="M23" s="60"/>
    </row>
  </sheetData>
  <mergeCells count="1">
    <mergeCell ref="A1:M1"/>
  </mergeCells>
  <phoneticPr fontId="3" type="noConversion"/>
  <pageMargins left="0.7" right="0.7" top="0.75" bottom="0.75" header="0.3" footer="0.3"/>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D6" sqref="D6"/>
    </sheetView>
  </sheetViews>
  <sheetFormatPr defaultRowHeight="17.399999999999999"/>
  <cols>
    <col min="1" max="1" width="5" style="44" customWidth="1"/>
    <col min="2" max="5" width="13.59765625" style="45" customWidth="1"/>
    <col min="6" max="6" width="18.19921875" style="45" bestFit="1" customWidth="1"/>
    <col min="7" max="7" width="13.5" style="45" hidden="1" customWidth="1"/>
    <col min="8" max="8" width="9" style="45"/>
    <col min="9" max="10" width="13.19921875" style="45" bestFit="1" customWidth="1"/>
    <col min="11" max="11" width="15.19921875" style="45" hidden="1" customWidth="1"/>
    <col min="12" max="13" width="20.59765625" style="45" customWidth="1"/>
  </cols>
  <sheetData>
    <row r="1" spans="1:13" ht="30" customHeight="1">
      <c r="A1" s="110" t="s">
        <v>130</v>
      </c>
      <c r="B1" s="110"/>
      <c r="C1" s="110"/>
      <c r="D1" s="110"/>
      <c r="E1" s="110"/>
      <c r="F1" s="110"/>
      <c r="G1" s="110"/>
      <c r="H1" s="110"/>
      <c r="I1" s="110"/>
      <c r="J1" s="110"/>
      <c r="K1" s="110"/>
      <c r="L1" s="110"/>
      <c r="M1" s="110"/>
    </row>
    <row r="2" spans="1:13" ht="24.9" customHeight="1" thickBot="1">
      <c r="A2" s="72" t="s">
        <v>67</v>
      </c>
      <c r="B2" s="61" t="s">
        <v>68</v>
      </c>
      <c r="C2" s="61" t="s">
        <v>77</v>
      </c>
      <c r="D2" s="61" t="s">
        <v>69</v>
      </c>
      <c r="E2" s="61" t="s">
        <v>85</v>
      </c>
      <c r="F2" s="61" t="s">
        <v>71</v>
      </c>
      <c r="G2" s="61" t="s">
        <v>72</v>
      </c>
      <c r="H2" s="62" t="s">
        <v>73</v>
      </c>
      <c r="I2" s="63" t="s">
        <v>74</v>
      </c>
      <c r="J2" s="63" t="s">
        <v>75</v>
      </c>
      <c r="K2" s="61" t="s">
        <v>76</v>
      </c>
      <c r="L2" s="61" t="s">
        <v>78</v>
      </c>
      <c r="M2" s="61" t="s">
        <v>79</v>
      </c>
    </row>
    <row r="3" spans="1:13" ht="24.9" customHeight="1" thickTop="1">
      <c r="A3" s="73" t="s">
        <v>82</v>
      </c>
      <c r="B3" s="46" t="s">
        <v>84</v>
      </c>
      <c r="C3" s="46" t="s">
        <v>86</v>
      </c>
      <c r="D3" s="46" t="s">
        <v>80</v>
      </c>
      <c r="E3" s="64">
        <v>50000000</v>
      </c>
      <c r="F3" s="46" t="s">
        <v>81</v>
      </c>
      <c r="G3" s="46"/>
      <c r="H3" s="47">
        <f>J3-I3+1</f>
        <v>1</v>
      </c>
      <c r="I3" s="48"/>
      <c r="J3" s="48"/>
      <c r="K3" s="46"/>
      <c r="L3" s="46"/>
      <c r="M3" s="76"/>
    </row>
    <row r="4" spans="1:13" ht="24.9" customHeight="1">
      <c r="A4" s="74">
        <v>1</v>
      </c>
      <c r="B4" s="46"/>
      <c r="C4" s="46"/>
      <c r="D4" s="46"/>
      <c r="E4" s="46"/>
      <c r="F4" s="46"/>
      <c r="G4" s="49"/>
      <c r="H4" s="47">
        <f>IF(OR(J4="", I4=""),0,J4-I4+1)</f>
        <v>0</v>
      </c>
      <c r="I4" s="50"/>
      <c r="J4" s="50"/>
      <c r="K4" s="51"/>
      <c r="L4" s="52"/>
      <c r="M4" s="52"/>
    </row>
    <row r="5" spans="1:13" ht="24.9" customHeight="1">
      <c r="A5" s="74">
        <f>A4+1</f>
        <v>2</v>
      </c>
      <c r="B5" s="46"/>
      <c r="C5" s="46"/>
      <c r="D5" s="46"/>
      <c r="E5" s="46"/>
      <c r="F5" s="46"/>
      <c r="G5" s="53"/>
      <c r="H5" s="47">
        <f t="shared" ref="H5:H23" si="0">IF(OR(J5="", I5=""),0,J5-I5+1)</f>
        <v>0</v>
      </c>
      <c r="I5" s="50"/>
      <c r="J5" s="50"/>
      <c r="K5" s="51">
        <f t="shared" ref="K5:K23" si="1">G5*0.01259*H5/365</f>
        <v>0</v>
      </c>
      <c r="L5" s="52"/>
      <c r="M5" s="52"/>
    </row>
    <row r="6" spans="1:13" ht="24.9" customHeight="1">
      <c r="A6" s="74">
        <f t="shared" ref="A6:A23" si="2">A5+1</f>
        <v>3</v>
      </c>
      <c r="B6" s="46"/>
      <c r="C6" s="46"/>
      <c r="D6" s="46"/>
      <c r="E6" s="46"/>
      <c r="F6" s="46"/>
      <c r="G6" s="53"/>
      <c r="H6" s="47">
        <f t="shared" si="0"/>
        <v>0</v>
      </c>
      <c r="I6" s="50"/>
      <c r="J6" s="50"/>
      <c r="K6" s="51">
        <f t="shared" si="1"/>
        <v>0</v>
      </c>
      <c r="L6" s="52"/>
      <c r="M6" s="52"/>
    </row>
    <row r="7" spans="1:13" ht="24.9" customHeight="1">
      <c r="A7" s="74">
        <f t="shared" si="2"/>
        <v>4</v>
      </c>
      <c r="B7" s="46"/>
      <c r="C7" s="46"/>
      <c r="D7" s="46"/>
      <c r="E7" s="46"/>
      <c r="F7" s="46"/>
      <c r="G7" s="53"/>
      <c r="H7" s="47">
        <f t="shared" si="0"/>
        <v>0</v>
      </c>
      <c r="I7" s="50"/>
      <c r="J7" s="50"/>
      <c r="K7" s="51">
        <f t="shared" si="1"/>
        <v>0</v>
      </c>
      <c r="L7" s="52"/>
      <c r="M7" s="52"/>
    </row>
    <row r="8" spans="1:13" ht="24.9" customHeight="1">
      <c r="A8" s="74">
        <f t="shared" si="2"/>
        <v>5</v>
      </c>
      <c r="B8" s="46"/>
      <c r="C8" s="46"/>
      <c r="D8" s="46"/>
      <c r="E8" s="46"/>
      <c r="F8" s="46"/>
      <c r="G8" s="53"/>
      <c r="H8" s="47">
        <f t="shared" si="0"/>
        <v>0</v>
      </c>
      <c r="I8" s="50"/>
      <c r="J8" s="50"/>
      <c r="K8" s="51">
        <f t="shared" si="1"/>
        <v>0</v>
      </c>
      <c r="L8" s="52"/>
      <c r="M8" s="52"/>
    </row>
    <row r="9" spans="1:13" ht="24.9" customHeight="1">
      <c r="A9" s="74">
        <f t="shared" si="2"/>
        <v>6</v>
      </c>
      <c r="B9" s="46"/>
      <c r="C9" s="46"/>
      <c r="D9" s="46"/>
      <c r="E9" s="46"/>
      <c r="F9" s="46"/>
      <c r="G9" s="53"/>
      <c r="H9" s="47">
        <f t="shared" si="0"/>
        <v>0</v>
      </c>
      <c r="I9" s="50"/>
      <c r="J9" s="50"/>
      <c r="K9" s="51">
        <f t="shared" si="1"/>
        <v>0</v>
      </c>
      <c r="L9" s="52"/>
      <c r="M9" s="52"/>
    </row>
    <row r="10" spans="1:13" ht="24.9" customHeight="1">
      <c r="A10" s="74">
        <f t="shared" si="2"/>
        <v>7</v>
      </c>
      <c r="B10" s="46"/>
      <c r="C10" s="46"/>
      <c r="D10" s="46"/>
      <c r="E10" s="46"/>
      <c r="F10" s="46"/>
      <c r="G10" s="53"/>
      <c r="H10" s="47">
        <f t="shared" si="0"/>
        <v>0</v>
      </c>
      <c r="I10" s="50"/>
      <c r="J10" s="50"/>
      <c r="K10" s="51">
        <f t="shared" si="1"/>
        <v>0</v>
      </c>
      <c r="L10" s="52"/>
      <c r="M10" s="52"/>
    </row>
    <row r="11" spans="1:13" ht="24.9" customHeight="1">
      <c r="A11" s="74">
        <f t="shared" si="2"/>
        <v>8</v>
      </c>
      <c r="B11" s="46"/>
      <c r="C11" s="46"/>
      <c r="D11" s="46"/>
      <c r="E11" s="46"/>
      <c r="F11" s="46"/>
      <c r="G11" s="53"/>
      <c r="H11" s="47">
        <f t="shared" si="0"/>
        <v>0</v>
      </c>
      <c r="I11" s="50"/>
      <c r="J11" s="50"/>
      <c r="K11" s="51">
        <f t="shared" si="1"/>
        <v>0</v>
      </c>
      <c r="L11" s="52"/>
      <c r="M11" s="52"/>
    </row>
    <row r="12" spans="1:13" ht="24.9" customHeight="1">
      <c r="A12" s="74">
        <f t="shared" si="2"/>
        <v>9</v>
      </c>
      <c r="B12" s="46"/>
      <c r="C12" s="46"/>
      <c r="D12" s="46"/>
      <c r="E12" s="46"/>
      <c r="F12" s="46"/>
      <c r="G12" s="53"/>
      <c r="H12" s="47">
        <f t="shared" si="0"/>
        <v>0</v>
      </c>
      <c r="I12" s="50"/>
      <c r="J12" s="50"/>
      <c r="K12" s="51">
        <f t="shared" si="1"/>
        <v>0</v>
      </c>
      <c r="L12" s="52"/>
      <c r="M12" s="52"/>
    </row>
    <row r="13" spans="1:13" ht="24.9" customHeight="1">
      <c r="A13" s="74">
        <f t="shared" si="2"/>
        <v>10</v>
      </c>
      <c r="B13" s="46"/>
      <c r="C13" s="46"/>
      <c r="D13" s="46"/>
      <c r="E13" s="46"/>
      <c r="F13" s="46"/>
      <c r="G13" s="53"/>
      <c r="H13" s="47">
        <f t="shared" si="0"/>
        <v>0</v>
      </c>
      <c r="I13" s="50"/>
      <c r="J13" s="50"/>
      <c r="K13" s="51">
        <f t="shared" si="1"/>
        <v>0</v>
      </c>
      <c r="L13" s="52"/>
      <c r="M13" s="52"/>
    </row>
    <row r="14" spans="1:13" ht="24.9" customHeight="1">
      <c r="A14" s="74">
        <f t="shared" si="2"/>
        <v>11</v>
      </c>
      <c r="B14" s="46"/>
      <c r="C14" s="46"/>
      <c r="D14" s="46"/>
      <c r="E14" s="46"/>
      <c r="F14" s="46"/>
      <c r="G14" s="53"/>
      <c r="H14" s="47">
        <f t="shared" si="0"/>
        <v>0</v>
      </c>
      <c r="I14" s="50"/>
      <c r="J14" s="50"/>
      <c r="K14" s="51">
        <f t="shared" si="1"/>
        <v>0</v>
      </c>
      <c r="L14" s="52"/>
      <c r="M14" s="52"/>
    </row>
    <row r="15" spans="1:13" ht="24.9" customHeight="1">
      <c r="A15" s="74">
        <f t="shared" si="2"/>
        <v>12</v>
      </c>
      <c r="B15" s="46"/>
      <c r="C15" s="46"/>
      <c r="D15" s="46"/>
      <c r="E15" s="46"/>
      <c r="F15" s="46"/>
      <c r="G15" s="53"/>
      <c r="H15" s="47">
        <f t="shared" si="0"/>
        <v>0</v>
      </c>
      <c r="I15" s="50"/>
      <c r="J15" s="50"/>
      <c r="K15" s="51">
        <f t="shared" si="1"/>
        <v>0</v>
      </c>
      <c r="L15" s="52"/>
      <c r="M15" s="52"/>
    </row>
    <row r="16" spans="1:13" ht="24.9" customHeight="1">
      <c r="A16" s="74">
        <f t="shared" si="2"/>
        <v>13</v>
      </c>
      <c r="B16" s="46"/>
      <c r="C16" s="46"/>
      <c r="D16" s="46"/>
      <c r="E16" s="46"/>
      <c r="F16" s="46"/>
      <c r="G16" s="53"/>
      <c r="H16" s="47">
        <f t="shared" si="0"/>
        <v>0</v>
      </c>
      <c r="I16" s="50"/>
      <c r="J16" s="50"/>
      <c r="K16" s="51">
        <f t="shared" si="1"/>
        <v>0</v>
      </c>
      <c r="L16" s="52"/>
      <c r="M16" s="52"/>
    </row>
    <row r="17" spans="1:13" ht="24.9" customHeight="1">
      <c r="A17" s="74">
        <f t="shared" si="2"/>
        <v>14</v>
      </c>
      <c r="B17" s="46"/>
      <c r="C17" s="46"/>
      <c r="D17" s="46"/>
      <c r="E17" s="46"/>
      <c r="F17" s="46"/>
      <c r="G17" s="53"/>
      <c r="H17" s="47">
        <f t="shared" si="0"/>
        <v>0</v>
      </c>
      <c r="I17" s="50"/>
      <c r="J17" s="50"/>
      <c r="K17" s="51">
        <f t="shared" si="1"/>
        <v>0</v>
      </c>
      <c r="L17" s="52"/>
      <c r="M17" s="52"/>
    </row>
    <row r="18" spans="1:13" ht="24.9" customHeight="1">
      <c r="A18" s="74">
        <f t="shared" si="2"/>
        <v>15</v>
      </c>
      <c r="B18" s="46"/>
      <c r="C18" s="46"/>
      <c r="D18" s="46"/>
      <c r="E18" s="46"/>
      <c r="F18" s="46"/>
      <c r="G18" s="53"/>
      <c r="H18" s="47">
        <f t="shared" si="0"/>
        <v>0</v>
      </c>
      <c r="I18" s="50"/>
      <c r="J18" s="50"/>
      <c r="K18" s="51">
        <f t="shared" si="1"/>
        <v>0</v>
      </c>
      <c r="L18" s="52"/>
      <c r="M18" s="52"/>
    </row>
    <row r="19" spans="1:13" ht="24.9" customHeight="1">
      <c r="A19" s="74">
        <f t="shared" si="2"/>
        <v>16</v>
      </c>
      <c r="B19" s="46"/>
      <c r="C19" s="46"/>
      <c r="D19" s="46"/>
      <c r="E19" s="46"/>
      <c r="F19" s="46"/>
      <c r="G19" s="53"/>
      <c r="H19" s="47">
        <f t="shared" si="0"/>
        <v>0</v>
      </c>
      <c r="I19" s="50"/>
      <c r="J19" s="50"/>
      <c r="K19" s="51">
        <f t="shared" si="1"/>
        <v>0</v>
      </c>
      <c r="L19" s="52"/>
      <c r="M19" s="52"/>
    </row>
    <row r="20" spans="1:13" ht="24.9" customHeight="1">
      <c r="A20" s="74">
        <f t="shared" si="2"/>
        <v>17</v>
      </c>
      <c r="B20" s="46"/>
      <c r="C20" s="46"/>
      <c r="D20" s="46"/>
      <c r="E20" s="46"/>
      <c r="F20" s="46"/>
      <c r="G20" s="53"/>
      <c r="H20" s="47">
        <f t="shared" si="0"/>
        <v>0</v>
      </c>
      <c r="I20" s="50"/>
      <c r="J20" s="50"/>
      <c r="K20" s="51">
        <f t="shared" si="1"/>
        <v>0</v>
      </c>
      <c r="L20" s="52"/>
      <c r="M20" s="52"/>
    </row>
    <row r="21" spans="1:13" ht="24.9" customHeight="1">
      <c r="A21" s="74">
        <f t="shared" si="2"/>
        <v>18</v>
      </c>
      <c r="B21" s="46"/>
      <c r="C21" s="46"/>
      <c r="D21" s="46"/>
      <c r="E21" s="46"/>
      <c r="F21" s="46"/>
      <c r="G21" s="53"/>
      <c r="H21" s="47">
        <f t="shared" si="0"/>
        <v>0</v>
      </c>
      <c r="I21" s="50"/>
      <c r="J21" s="50"/>
      <c r="K21" s="51">
        <f t="shared" si="1"/>
        <v>0</v>
      </c>
      <c r="L21" s="52"/>
      <c r="M21" s="52"/>
    </row>
    <row r="22" spans="1:13" ht="24.9" customHeight="1">
      <c r="A22" s="74">
        <f t="shared" si="2"/>
        <v>19</v>
      </c>
      <c r="B22" s="46"/>
      <c r="C22" s="46"/>
      <c r="D22" s="46"/>
      <c r="E22" s="46"/>
      <c r="F22" s="46"/>
      <c r="G22" s="54"/>
      <c r="H22" s="47">
        <f t="shared" si="0"/>
        <v>0</v>
      </c>
      <c r="I22" s="55"/>
      <c r="J22" s="55"/>
      <c r="K22" s="51">
        <f t="shared" si="1"/>
        <v>0</v>
      </c>
      <c r="L22" s="56"/>
      <c r="M22" s="56"/>
    </row>
    <row r="23" spans="1:13" ht="24.9"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activeCell="I17" sqref="I17"/>
    </sheetView>
  </sheetViews>
  <sheetFormatPr defaultColWidth="9" defaultRowHeight="14.4"/>
  <cols>
    <col min="1" max="1" width="4.69921875" style="101" bestFit="1" customWidth="1"/>
    <col min="2" max="2" width="13.8984375" style="102" bestFit="1" customWidth="1"/>
    <col min="3" max="3" width="5.59765625" style="102" bestFit="1" customWidth="1"/>
    <col min="4" max="8" width="10.59765625" style="102" customWidth="1"/>
    <col min="9" max="11" width="20.59765625" style="102" customWidth="1"/>
    <col min="12" max="12" width="9" style="102"/>
    <col min="13" max="16384" width="9" style="83"/>
  </cols>
  <sheetData>
    <row r="1" spans="1:12" s="80" customFormat="1" ht="30" customHeight="1">
      <c r="A1" s="112" t="s">
        <v>123</v>
      </c>
      <c r="B1" s="112"/>
      <c r="C1" s="112"/>
      <c r="D1" s="112"/>
      <c r="E1" s="112"/>
      <c r="F1" s="112"/>
      <c r="G1" s="112"/>
      <c r="H1" s="112"/>
      <c r="I1" s="112"/>
      <c r="J1" s="112"/>
      <c r="K1" s="112"/>
      <c r="L1" s="112"/>
    </row>
    <row r="2" spans="1:12" ht="24.9" customHeight="1">
      <c r="A2" s="81"/>
      <c r="B2" s="82" t="s">
        <v>87</v>
      </c>
      <c r="C2" s="82"/>
      <c r="D2" s="82"/>
      <c r="E2" s="82"/>
      <c r="F2" s="82"/>
      <c r="G2" s="82"/>
      <c r="H2" s="82"/>
      <c r="I2" s="82"/>
      <c r="J2" s="82"/>
      <c r="K2" s="82"/>
      <c r="L2" s="82"/>
    </row>
    <row r="3" spans="1:12" ht="24.9" customHeight="1">
      <c r="A3" s="113" t="s">
        <v>88</v>
      </c>
      <c r="B3" s="113" t="s">
        <v>89</v>
      </c>
      <c r="C3" s="113" t="s">
        <v>90</v>
      </c>
      <c r="D3" s="113" t="s">
        <v>91</v>
      </c>
      <c r="E3" s="113"/>
      <c r="F3" s="113"/>
      <c r="G3" s="113"/>
      <c r="H3" s="113"/>
      <c r="I3" s="115" t="s">
        <v>92</v>
      </c>
      <c r="J3" s="116" t="s">
        <v>93</v>
      </c>
      <c r="K3" s="116" t="s">
        <v>94</v>
      </c>
      <c r="L3" s="116" t="s">
        <v>95</v>
      </c>
    </row>
    <row r="4" spans="1:12" ht="24.9" customHeight="1" thickBot="1">
      <c r="A4" s="114"/>
      <c r="B4" s="114"/>
      <c r="C4" s="114"/>
      <c r="D4" s="84" t="s">
        <v>96</v>
      </c>
      <c r="E4" s="84" t="s">
        <v>97</v>
      </c>
      <c r="F4" s="84" t="s">
        <v>98</v>
      </c>
      <c r="G4" s="84" t="s">
        <v>99</v>
      </c>
      <c r="H4" s="84" t="s">
        <v>100</v>
      </c>
      <c r="I4" s="114"/>
      <c r="J4" s="117"/>
      <c r="K4" s="117"/>
      <c r="L4" s="117"/>
    </row>
    <row r="5" spans="1:12" ht="24.9" customHeight="1" thickTop="1">
      <c r="A5" s="85">
        <v>1</v>
      </c>
      <c r="B5" s="86"/>
      <c r="C5" s="87"/>
      <c r="D5" s="88"/>
      <c r="E5" s="88"/>
      <c r="F5" s="88"/>
      <c r="G5" s="88"/>
      <c r="H5" s="88"/>
      <c r="I5" s="89" t="s">
        <v>101</v>
      </c>
      <c r="J5" s="90"/>
      <c r="K5" s="90"/>
      <c r="L5" s="89" t="s">
        <v>102</v>
      </c>
    </row>
    <row r="6" spans="1:12" ht="24.9" customHeight="1">
      <c r="A6" s="91">
        <v>2</v>
      </c>
      <c r="B6" s="92"/>
      <c r="C6" s="93"/>
      <c r="D6" s="94"/>
      <c r="E6" s="94"/>
      <c r="F6" s="94"/>
      <c r="G6" s="94"/>
      <c r="H6" s="94"/>
      <c r="I6" s="95" t="s">
        <v>103</v>
      </c>
      <c r="J6" s="96"/>
      <c r="K6" s="96"/>
      <c r="L6" s="95" t="s">
        <v>102</v>
      </c>
    </row>
    <row r="7" spans="1:12" ht="24.9" customHeight="1">
      <c r="A7" s="91">
        <v>3</v>
      </c>
      <c r="B7" s="92"/>
      <c r="C7" s="93"/>
      <c r="D7" s="94"/>
      <c r="E7" s="94"/>
      <c r="F7" s="94"/>
      <c r="G7" s="94"/>
      <c r="H7" s="94"/>
      <c r="I7" s="95" t="s">
        <v>104</v>
      </c>
      <c r="J7" s="96"/>
      <c r="K7" s="96"/>
      <c r="L7" s="95" t="s">
        <v>105</v>
      </c>
    </row>
    <row r="8" spans="1:12" ht="24.9" customHeight="1">
      <c r="A8" s="91">
        <v>4</v>
      </c>
      <c r="B8" s="92"/>
      <c r="C8" s="93"/>
      <c r="D8" s="94"/>
      <c r="E8" s="94"/>
      <c r="F8" s="94"/>
      <c r="G8" s="94"/>
      <c r="H8" s="94"/>
      <c r="I8" s="97"/>
      <c r="J8" s="98"/>
      <c r="K8" s="98"/>
      <c r="L8" s="97"/>
    </row>
    <row r="9" spans="1:12" ht="24.9" customHeight="1">
      <c r="A9" s="91">
        <v>5</v>
      </c>
      <c r="B9" s="92"/>
      <c r="C9" s="93"/>
      <c r="D9" s="94"/>
      <c r="E9" s="94"/>
      <c r="F9" s="94"/>
      <c r="G9" s="94"/>
      <c r="H9" s="94"/>
      <c r="I9" s="97"/>
      <c r="J9" s="98"/>
      <c r="K9" s="98"/>
      <c r="L9" s="97"/>
    </row>
    <row r="10" spans="1:12" ht="24.9" customHeight="1">
      <c r="A10" s="91">
        <v>6</v>
      </c>
      <c r="B10" s="92"/>
      <c r="C10" s="93"/>
      <c r="D10" s="94"/>
      <c r="E10" s="94"/>
      <c r="F10" s="94"/>
      <c r="G10" s="94"/>
      <c r="H10" s="94"/>
      <c r="I10" s="97"/>
      <c r="J10" s="98"/>
      <c r="K10" s="98"/>
      <c r="L10" s="97"/>
    </row>
    <row r="11" spans="1:12" ht="24.9" customHeight="1">
      <c r="A11" s="91">
        <v>7</v>
      </c>
      <c r="B11" s="92"/>
      <c r="C11" s="93"/>
      <c r="D11" s="94"/>
      <c r="E11" s="94"/>
      <c r="F11" s="94"/>
      <c r="G11" s="94"/>
      <c r="H11" s="94"/>
      <c r="I11" s="97"/>
      <c r="J11" s="98"/>
      <c r="K11" s="98"/>
      <c r="L11" s="97"/>
    </row>
    <row r="12" spans="1:12" ht="24.9" customHeight="1">
      <c r="A12" s="91">
        <v>8</v>
      </c>
      <c r="B12" s="92"/>
      <c r="C12" s="92"/>
      <c r="D12" s="92"/>
      <c r="E12" s="92"/>
      <c r="F12" s="92"/>
      <c r="G12" s="92"/>
      <c r="H12" s="92"/>
      <c r="I12" s="92"/>
      <c r="J12" s="92"/>
      <c r="K12" s="92"/>
      <c r="L12" s="92"/>
    </row>
    <row r="13" spans="1:12" ht="24.9" customHeight="1">
      <c r="A13" s="91">
        <v>9</v>
      </c>
      <c r="B13" s="92"/>
      <c r="C13" s="92"/>
      <c r="D13" s="92"/>
      <c r="E13" s="92"/>
      <c r="F13" s="92"/>
      <c r="G13" s="92"/>
      <c r="H13" s="92"/>
      <c r="I13" s="92"/>
      <c r="J13" s="92"/>
      <c r="K13" s="92"/>
      <c r="L13" s="92"/>
    </row>
    <row r="14" spans="1:12" ht="24.9" customHeight="1">
      <c r="A14" s="91">
        <v>10</v>
      </c>
      <c r="B14" s="92"/>
      <c r="C14" s="92"/>
      <c r="D14" s="92"/>
      <c r="E14" s="92"/>
      <c r="F14" s="92"/>
      <c r="G14" s="92"/>
      <c r="H14" s="92"/>
      <c r="I14" s="92"/>
      <c r="J14" s="92"/>
      <c r="K14" s="92"/>
      <c r="L14" s="92"/>
    </row>
    <row r="15" spans="1:12" ht="24.9" customHeight="1">
      <c r="A15" s="91">
        <v>11</v>
      </c>
      <c r="B15" s="92"/>
      <c r="C15" s="92"/>
      <c r="D15" s="92"/>
      <c r="E15" s="92"/>
      <c r="F15" s="92"/>
      <c r="G15" s="92"/>
      <c r="H15" s="92"/>
      <c r="I15" s="92"/>
      <c r="J15" s="92"/>
      <c r="K15" s="92"/>
      <c r="L15" s="92"/>
    </row>
    <row r="16" spans="1:12" ht="24.9" customHeight="1">
      <c r="A16" s="91">
        <v>12</v>
      </c>
      <c r="B16" s="92"/>
      <c r="C16" s="92"/>
      <c r="D16" s="92"/>
      <c r="E16" s="92"/>
      <c r="F16" s="92"/>
      <c r="G16" s="92"/>
      <c r="H16" s="92"/>
      <c r="I16" s="92"/>
      <c r="J16" s="92"/>
      <c r="K16" s="92"/>
      <c r="L16" s="92"/>
    </row>
    <row r="17" spans="1:12" ht="24.9" customHeight="1">
      <c r="A17" s="91">
        <v>13</v>
      </c>
      <c r="B17" s="92"/>
      <c r="C17" s="92"/>
      <c r="D17" s="92"/>
      <c r="E17" s="92"/>
      <c r="F17" s="92"/>
      <c r="G17" s="92"/>
      <c r="H17" s="92"/>
      <c r="I17" s="92"/>
      <c r="J17" s="92"/>
      <c r="K17" s="92"/>
      <c r="L17" s="92"/>
    </row>
    <row r="18" spans="1:12" ht="24.9" customHeight="1">
      <c r="A18" s="91">
        <v>14</v>
      </c>
      <c r="B18" s="92"/>
      <c r="C18" s="92"/>
      <c r="D18" s="92"/>
      <c r="E18" s="92"/>
      <c r="F18" s="92"/>
      <c r="G18" s="92"/>
      <c r="H18" s="92"/>
      <c r="I18" s="92"/>
      <c r="J18" s="92"/>
      <c r="K18" s="92"/>
      <c r="L18" s="92"/>
    </row>
    <row r="19" spans="1:12" ht="24.9" customHeight="1">
      <c r="A19" s="91">
        <v>15</v>
      </c>
      <c r="B19" s="92"/>
      <c r="C19" s="92"/>
      <c r="D19" s="92"/>
      <c r="E19" s="92"/>
      <c r="F19" s="92"/>
      <c r="G19" s="92"/>
      <c r="H19" s="92"/>
      <c r="I19" s="92"/>
      <c r="J19" s="92"/>
      <c r="K19" s="92"/>
      <c r="L19" s="92"/>
    </row>
    <row r="20" spans="1:12" ht="24.9" customHeight="1">
      <c r="A20" s="91">
        <v>16</v>
      </c>
      <c r="B20" s="92"/>
      <c r="C20" s="92"/>
      <c r="D20" s="92"/>
      <c r="E20" s="92"/>
      <c r="F20" s="92"/>
      <c r="G20" s="92"/>
      <c r="H20" s="92"/>
      <c r="I20" s="92"/>
      <c r="J20" s="92"/>
      <c r="K20" s="92"/>
      <c r="L20" s="92"/>
    </row>
    <row r="21" spans="1:12" ht="24.9" customHeight="1">
      <c r="A21" s="91">
        <v>17</v>
      </c>
      <c r="B21" s="92"/>
      <c r="C21" s="92"/>
      <c r="D21" s="92"/>
      <c r="E21" s="92"/>
      <c r="F21" s="92"/>
      <c r="G21" s="92"/>
      <c r="H21" s="92"/>
      <c r="I21" s="92"/>
      <c r="J21" s="92"/>
      <c r="K21" s="92"/>
      <c r="L21" s="92"/>
    </row>
    <row r="22" spans="1:12" ht="24.9" customHeight="1">
      <c r="A22" s="91">
        <v>18</v>
      </c>
      <c r="B22" s="92"/>
      <c r="C22" s="92"/>
      <c r="D22" s="92"/>
      <c r="E22" s="92"/>
      <c r="F22" s="92"/>
      <c r="G22" s="92"/>
      <c r="H22" s="92"/>
      <c r="I22" s="92"/>
      <c r="J22" s="92"/>
      <c r="K22" s="92"/>
      <c r="L22" s="92"/>
    </row>
    <row r="23" spans="1:12" ht="24.9" customHeight="1">
      <c r="A23" s="91">
        <v>19</v>
      </c>
      <c r="B23" s="92"/>
      <c r="C23" s="92"/>
      <c r="D23" s="92"/>
      <c r="E23" s="92"/>
      <c r="F23" s="92"/>
      <c r="G23" s="92"/>
      <c r="H23" s="92"/>
      <c r="I23" s="92"/>
      <c r="J23" s="92"/>
      <c r="K23" s="92"/>
      <c r="L23" s="92"/>
    </row>
    <row r="24" spans="1:12" ht="24.9" customHeight="1">
      <c r="A24" s="91">
        <v>20</v>
      </c>
      <c r="B24" s="92"/>
      <c r="C24" s="92"/>
      <c r="D24" s="92"/>
      <c r="E24" s="92"/>
      <c r="F24" s="92"/>
      <c r="G24" s="92"/>
      <c r="H24" s="92"/>
      <c r="I24" s="92"/>
      <c r="J24" s="92"/>
      <c r="K24" s="92"/>
      <c r="L24" s="92"/>
    </row>
    <row r="25" spans="1:12" ht="24.9" customHeight="1">
      <c r="A25" s="111" t="s">
        <v>106</v>
      </c>
      <c r="B25" s="111"/>
      <c r="C25" s="99">
        <f>SUM(C5:C24)</f>
        <v>0</v>
      </c>
      <c r="D25" s="99"/>
      <c r="E25" s="99"/>
      <c r="F25" s="99"/>
      <c r="G25" s="99">
        <f>SUM(G5:G24)</f>
        <v>0</v>
      </c>
      <c r="H25" s="99">
        <f>SUM(H5:H24)</f>
        <v>0</v>
      </c>
      <c r="I25" s="99"/>
      <c r="J25" s="91" t="s">
        <v>106</v>
      </c>
      <c r="K25" s="100">
        <f>SUM(K5:K24)</f>
        <v>0</v>
      </c>
      <c r="L25" s="99">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topLeftCell="A4" zoomScaleNormal="100" zoomScaleSheetLayoutView="100" workbookViewId="0">
      <selection activeCell="K6" sqref="K6"/>
    </sheetView>
  </sheetViews>
  <sheetFormatPr defaultRowHeight="17.399999999999999"/>
  <cols>
    <col min="1" max="8" width="9.59765625" style="45" customWidth="1"/>
  </cols>
  <sheetData>
    <row r="1" spans="1:8" ht="15" customHeight="1"/>
    <row r="2" spans="1:8" ht="15" customHeight="1"/>
    <row r="3" spans="1:8" ht="15" customHeight="1">
      <c r="A3" s="121" t="s">
        <v>125</v>
      </c>
      <c r="B3" s="121"/>
      <c r="C3" s="121"/>
      <c r="D3" s="121"/>
      <c r="E3" s="121"/>
      <c r="F3" s="121"/>
      <c r="G3" s="121"/>
      <c r="H3" s="121"/>
    </row>
    <row r="4" spans="1:8" ht="15" customHeight="1">
      <c r="A4" s="121"/>
      <c r="B4" s="121"/>
      <c r="C4" s="121"/>
      <c r="D4" s="121"/>
      <c r="E4" s="121"/>
      <c r="F4" s="121"/>
      <c r="G4" s="121"/>
      <c r="H4" s="121"/>
    </row>
    <row r="5" spans="1:8" ht="15" customHeight="1">
      <c r="A5" s="121"/>
      <c r="B5" s="121"/>
      <c r="C5" s="121"/>
      <c r="D5" s="121"/>
      <c r="E5" s="121"/>
      <c r="F5" s="121"/>
      <c r="G5" s="121"/>
      <c r="H5" s="121"/>
    </row>
    <row r="6" spans="1:8" ht="15" customHeight="1">
      <c r="A6" s="65"/>
    </row>
    <row r="7" spans="1:8" ht="15" customHeight="1">
      <c r="A7" s="65"/>
    </row>
    <row r="8" spans="1:8" ht="15" customHeight="1">
      <c r="A8" s="65"/>
    </row>
    <row r="9" spans="1:8" ht="15" customHeight="1">
      <c r="A9" s="65"/>
    </row>
    <row r="10" spans="1:8" ht="15" customHeight="1">
      <c r="A10" s="122" t="s">
        <v>107</v>
      </c>
      <c r="B10" s="122"/>
      <c r="C10" s="122"/>
      <c r="D10" s="122"/>
      <c r="E10" s="122"/>
      <c r="F10" s="122"/>
      <c r="G10" s="122"/>
      <c r="H10" s="122"/>
    </row>
    <row r="11" spans="1:8" ht="15" customHeight="1">
      <c r="A11" s="122" t="s">
        <v>108</v>
      </c>
      <c r="B11" s="122"/>
      <c r="C11" s="122"/>
      <c r="D11" s="122"/>
      <c r="E11" s="122"/>
      <c r="F11" s="122"/>
      <c r="G11" s="122"/>
      <c r="H11" s="122"/>
    </row>
    <row r="12" spans="1:8" ht="15" customHeight="1">
      <c r="A12" s="122" t="s">
        <v>109</v>
      </c>
      <c r="B12" s="122"/>
      <c r="C12" s="122"/>
      <c r="D12" s="122"/>
      <c r="E12" s="122"/>
      <c r="F12" s="122"/>
      <c r="G12" s="122"/>
      <c r="H12" s="122"/>
    </row>
    <row r="13" spans="1:8" ht="15" customHeight="1">
      <c r="A13" s="122" t="s">
        <v>110</v>
      </c>
      <c r="B13" s="122"/>
      <c r="C13" s="122"/>
      <c r="D13" s="122"/>
      <c r="E13" s="122"/>
      <c r="F13" s="122"/>
      <c r="G13" s="122"/>
      <c r="H13" s="122"/>
    </row>
    <row r="14" spans="1:8" ht="15" customHeight="1">
      <c r="A14" s="122" t="s">
        <v>115</v>
      </c>
      <c r="B14" s="122"/>
      <c r="C14" s="122"/>
      <c r="D14" s="122"/>
      <c r="E14" s="122"/>
      <c r="F14" s="122"/>
      <c r="G14" s="122"/>
      <c r="H14" s="122"/>
    </row>
    <row r="15" spans="1:8" ht="15" customHeight="1">
      <c r="A15" s="66"/>
      <c r="B15" s="66"/>
      <c r="C15" s="66"/>
      <c r="D15" s="66"/>
      <c r="E15" s="66"/>
      <c r="F15" s="66"/>
      <c r="G15" s="66"/>
      <c r="H15" s="66"/>
    </row>
    <row r="16" spans="1:8" ht="15" customHeight="1">
      <c r="A16" s="118" t="s">
        <v>111</v>
      </c>
      <c r="B16" s="118"/>
      <c r="C16" s="118"/>
      <c r="D16" s="118"/>
      <c r="E16" s="118"/>
      <c r="F16" s="118"/>
      <c r="G16" s="118"/>
      <c r="H16" s="118"/>
    </row>
    <row r="17" spans="1:8" ht="15" customHeight="1">
      <c r="A17" s="118"/>
      <c r="B17" s="118"/>
      <c r="C17" s="118"/>
      <c r="D17" s="118"/>
      <c r="E17" s="118"/>
      <c r="F17" s="118"/>
      <c r="G17" s="118"/>
      <c r="H17" s="118"/>
    </row>
    <row r="18" spans="1:8" ht="15" customHeight="1">
      <c r="A18" s="118"/>
      <c r="B18" s="118"/>
      <c r="C18" s="118"/>
      <c r="D18" s="118"/>
      <c r="E18" s="118"/>
      <c r="F18" s="118"/>
      <c r="G18" s="118"/>
      <c r="H18" s="118"/>
    </row>
    <row r="19" spans="1:8" ht="15" customHeight="1">
      <c r="A19" s="118"/>
      <c r="B19" s="118"/>
      <c r="C19" s="118"/>
      <c r="D19" s="118"/>
      <c r="E19" s="118"/>
      <c r="F19" s="118"/>
      <c r="G19" s="118"/>
      <c r="H19" s="118"/>
    </row>
    <row r="20" spans="1:8" ht="15" customHeight="1">
      <c r="A20" s="118"/>
      <c r="B20" s="118"/>
      <c r="C20" s="118"/>
      <c r="D20" s="118"/>
      <c r="E20" s="118"/>
      <c r="F20" s="118"/>
      <c r="G20" s="118"/>
      <c r="H20" s="118"/>
    </row>
    <row r="21" spans="1:8" ht="15" customHeight="1">
      <c r="A21" s="118"/>
      <c r="B21" s="118"/>
      <c r="C21" s="118"/>
      <c r="D21" s="118"/>
      <c r="E21" s="118"/>
      <c r="F21" s="118"/>
      <c r="G21" s="118"/>
      <c r="H21" s="118"/>
    </row>
    <row r="22" spans="1:8" ht="15" customHeight="1">
      <c r="A22" s="118"/>
      <c r="B22" s="118"/>
      <c r="C22" s="118"/>
      <c r="D22" s="118"/>
      <c r="E22" s="118"/>
      <c r="F22" s="118"/>
      <c r="G22" s="118"/>
      <c r="H22" s="118"/>
    </row>
    <row r="23" spans="1:8" ht="15" customHeight="1">
      <c r="A23" s="118"/>
      <c r="B23" s="118"/>
      <c r="C23" s="118"/>
      <c r="D23" s="118"/>
      <c r="E23" s="118"/>
      <c r="F23" s="118"/>
      <c r="G23" s="118"/>
      <c r="H23" s="118"/>
    </row>
    <row r="24" spans="1:8" ht="15" customHeight="1">
      <c r="A24" s="118"/>
      <c r="B24" s="118"/>
      <c r="C24" s="118"/>
      <c r="D24" s="118"/>
      <c r="E24" s="118"/>
      <c r="F24" s="118"/>
      <c r="G24" s="118"/>
      <c r="H24" s="118"/>
    </row>
    <row r="25" spans="1:8" ht="15" customHeight="1">
      <c r="A25" s="118"/>
      <c r="B25" s="118"/>
      <c r="C25" s="118"/>
      <c r="D25" s="118"/>
      <c r="E25" s="118"/>
      <c r="F25" s="118"/>
      <c r="G25" s="118"/>
      <c r="H25" s="118"/>
    </row>
    <row r="26" spans="1:8" ht="15" customHeight="1">
      <c r="A26" s="118"/>
      <c r="B26" s="118"/>
      <c r="C26" s="118"/>
      <c r="D26" s="118"/>
      <c r="E26" s="118"/>
      <c r="F26" s="118"/>
      <c r="G26" s="118"/>
      <c r="H26" s="118"/>
    </row>
    <row r="27" spans="1:8" ht="15" customHeight="1">
      <c r="A27" s="67"/>
      <c r="B27" s="67"/>
      <c r="C27" s="67"/>
      <c r="D27" s="67"/>
      <c r="E27" s="67"/>
      <c r="F27" s="67"/>
      <c r="G27" s="67"/>
      <c r="H27" s="67"/>
    </row>
    <row r="28" spans="1:8" ht="15" customHeight="1">
      <c r="A28" s="67"/>
      <c r="B28" s="67"/>
      <c r="C28" s="67"/>
      <c r="D28" s="67"/>
      <c r="E28" s="67"/>
      <c r="F28" s="67"/>
      <c r="G28" s="67"/>
      <c r="H28" s="67"/>
    </row>
    <row r="29" spans="1:8" ht="15" customHeight="1">
      <c r="A29" s="119" t="s">
        <v>112</v>
      </c>
      <c r="B29" s="119"/>
      <c r="C29" s="119"/>
      <c r="D29" s="119"/>
      <c r="E29" s="119"/>
      <c r="F29" s="119"/>
      <c r="G29" s="119"/>
      <c r="H29" s="119"/>
    </row>
    <row r="30" spans="1:8" ht="15" customHeight="1">
      <c r="A30" s="67"/>
    </row>
    <row r="31" spans="1:8" ht="15" customHeight="1">
      <c r="A31" s="67"/>
    </row>
    <row r="32" spans="1:8" ht="15" customHeight="1">
      <c r="A32" s="67"/>
    </row>
    <row r="33" spans="1:8" ht="15" customHeight="1">
      <c r="A33" s="67"/>
    </row>
    <row r="34" spans="1:8" ht="15" customHeight="1">
      <c r="A34" s="67"/>
    </row>
    <row r="35" spans="1:8" ht="15" customHeight="1">
      <c r="A35" s="67"/>
    </row>
    <row r="36" spans="1:8" ht="15" customHeight="1">
      <c r="A36" s="68"/>
    </row>
    <row r="37" spans="1:8" ht="15" customHeight="1">
      <c r="A37" s="67"/>
    </row>
    <row r="38" spans="1:8" ht="15" customHeight="1">
      <c r="A38" s="120" t="s">
        <v>113</v>
      </c>
      <c r="B38" s="120"/>
      <c r="C38" s="120"/>
      <c r="D38" s="120"/>
      <c r="E38" s="120"/>
      <c r="F38" s="120"/>
      <c r="G38" s="120"/>
      <c r="H38" s="120"/>
    </row>
    <row r="39" spans="1:8" ht="15" customHeight="1">
      <c r="A39" s="120"/>
      <c r="B39" s="120"/>
      <c r="C39" s="120"/>
      <c r="D39" s="120"/>
      <c r="E39" s="120"/>
      <c r="F39" s="120"/>
      <c r="G39" s="120"/>
      <c r="H39" s="120"/>
    </row>
    <row r="40" spans="1:8" ht="15" customHeight="1">
      <c r="A40" s="120" t="s">
        <v>114</v>
      </c>
      <c r="B40" s="120"/>
      <c r="C40" s="120"/>
      <c r="D40" s="120"/>
      <c r="E40" s="120"/>
      <c r="F40" s="120"/>
      <c r="G40" s="120"/>
      <c r="H40" s="120"/>
    </row>
    <row r="41" spans="1:8" ht="15" customHeight="1">
      <c r="A41" s="120"/>
      <c r="B41" s="120"/>
      <c r="C41" s="120"/>
      <c r="D41" s="120"/>
      <c r="E41" s="120"/>
      <c r="F41" s="120"/>
      <c r="G41" s="120"/>
      <c r="H41" s="120"/>
    </row>
    <row r="42" spans="1:8" ht="21.6">
      <c r="A42" s="69"/>
    </row>
    <row r="43" spans="1:8" ht="21.6">
      <c r="A43" s="69"/>
    </row>
    <row r="44" spans="1:8" ht="21.6">
      <c r="A44" s="70"/>
    </row>
    <row r="45" spans="1:8" ht="21.6">
      <c r="A45" s="70"/>
    </row>
  </sheetData>
  <mergeCells count="10">
    <mergeCell ref="A16:H26"/>
    <mergeCell ref="A29:H29"/>
    <mergeCell ref="A38:H39"/>
    <mergeCell ref="A40:H41"/>
    <mergeCell ref="A3:H5"/>
    <mergeCell ref="A10:H10"/>
    <mergeCell ref="A11:H11"/>
    <mergeCell ref="A12:H12"/>
    <mergeCell ref="A13:H13"/>
    <mergeCell ref="A14:H14"/>
  </mergeCells>
  <phoneticPr fontId="3" type="noConversion"/>
  <pageMargins left="0.94488188976377963" right="0.74803149606299213" top="0.98425196850393704" bottom="0.98425196850393704" header="0.51181102362204722" footer="0.51181102362204722"/>
  <pageSetup paperSize="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3"/>
  <sheetViews>
    <sheetView showGridLines="0" view="pageBreakPreview" topLeftCell="A40" zoomScaleNormal="100" zoomScaleSheetLayoutView="100" workbookViewId="0">
      <selection activeCell="B1" sqref="B1:Z2"/>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39" t="s">
        <v>45</v>
      </c>
      <c r="C1" s="139"/>
      <c r="D1" s="139"/>
      <c r="E1" s="139"/>
      <c r="F1" s="139"/>
      <c r="G1" s="139"/>
      <c r="H1" s="139"/>
      <c r="I1" s="139"/>
      <c r="J1" s="139"/>
      <c r="K1" s="139"/>
      <c r="L1" s="139"/>
      <c r="M1" s="139"/>
      <c r="N1" s="139"/>
      <c r="O1" s="139"/>
      <c r="P1" s="139"/>
      <c r="Q1" s="139"/>
      <c r="R1" s="139"/>
      <c r="S1" s="139"/>
      <c r="T1" s="139"/>
      <c r="U1" s="139"/>
      <c r="V1" s="139"/>
      <c r="W1" s="139"/>
      <c r="X1" s="139"/>
      <c r="Y1" s="139"/>
      <c r="Z1" s="139"/>
      <c r="AA1" s="21"/>
    </row>
    <row r="2" spans="1:34" s="1" customFormat="1" ht="24.9" customHeight="1">
      <c r="A2" s="22"/>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v>
      </c>
      <c r="C4" s="26"/>
      <c r="D4" s="26"/>
      <c r="E4" s="26"/>
      <c r="F4" s="26"/>
      <c r="G4" s="26"/>
      <c r="H4" s="26"/>
      <c r="I4" s="26"/>
      <c r="J4" s="26"/>
      <c r="K4" s="26"/>
      <c r="L4" s="26"/>
      <c r="M4" s="26"/>
      <c r="N4" s="26"/>
      <c r="O4" s="26"/>
      <c r="P4" s="26"/>
      <c r="Q4" s="26"/>
      <c r="R4" s="26"/>
      <c r="S4" s="26"/>
      <c r="T4" s="26"/>
      <c r="U4" s="26"/>
      <c r="V4" s="26"/>
      <c r="W4" s="26"/>
      <c r="X4" s="26"/>
      <c r="Y4" s="26"/>
      <c r="Z4" s="26"/>
      <c r="AA4" s="27"/>
      <c r="AC4" s="143" t="s">
        <v>2</v>
      </c>
      <c r="AD4" s="144"/>
      <c r="AE4" s="144"/>
      <c r="AF4" s="144"/>
      <c r="AG4" s="144"/>
      <c r="AH4" s="144"/>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43"/>
      <c r="AD5" s="144"/>
      <c r="AE5" s="144"/>
      <c r="AF5" s="144"/>
      <c r="AG5" s="144"/>
      <c r="AH5" s="144"/>
    </row>
    <row r="6" spans="1:34" ht="24.9" customHeight="1">
      <c r="A6" s="25"/>
      <c r="B6" s="28" t="s">
        <v>46</v>
      </c>
      <c r="C6" s="28"/>
      <c r="D6" s="28"/>
      <c r="E6" s="28"/>
      <c r="F6" s="28"/>
      <c r="G6" s="26"/>
      <c r="H6" s="26"/>
      <c r="I6" s="26"/>
      <c r="J6" s="26"/>
      <c r="K6" s="26"/>
      <c r="L6" s="26"/>
      <c r="M6" s="26"/>
      <c r="N6" s="26"/>
      <c r="O6" s="26"/>
      <c r="P6" s="26"/>
      <c r="Q6" s="26"/>
      <c r="R6" s="26"/>
      <c r="S6" s="26"/>
      <c r="T6" s="26"/>
      <c r="U6" s="26"/>
      <c r="V6" s="26"/>
      <c r="W6" s="26"/>
      <c r="X6" s="26"/>
      <c r="Y6" s="26"/>
      <c r="Z6" s="26"/>
      <c r="AA6" s="27"/>
      <c r="AC6" s="144"/>
      <c r="AD6" s="144"/>
      <c r="AE6" s="144"/>
      <c r="AF6" s="144"/>
      <c r="AG6" s="144"/>
      <c r="AH6" s="144"/>
    </row>
    <row r="7" spans="1:34" ht="24.9" customHeight="1">
      <c r="A7" s="25"/>
      <c r="B7" s="17" t="s">
        <v>47</v>
      </c>
      <c r="C7" s="17"/>
      <c r="D7" s="17"/>
      <c r="E7" s="17"/>
      <c r="F7" s="17"/>
      <c r="G7" s="5"/>
      <c r="H7" s="5"/>
      <c r="I7" s="5"/>
      <c r="J7" s="5"/>
      <c r="K7" s="5"/>
      <c r="L7" s="5"/>
      <c r="M7" s="5"/>
      <c r="N7" s="5"/>
      <c r="O7" s="5"/>
      <c r="P7" s="5"/>
      <c r="Q7" s="5"/>
      <c r="R7" s="5"/>
      <c r="S7" s="5"/>
      <c r="T7" s="5"/>
      <c r="U7" s="5"/>
      <c r="V7" s="5"/>
      <c r="W7" s="5"/>
      <c r="X7" s="5"/>
      <c r="Y7" s="5"/>
      <c r="Z7" s="5"/>
      <c r="AA7" s="29"/>
      <c r="AB7" s="3"/>
      <c r="AC7" s="144"/>
      <c r="AD7" s="144"/>
      <c r="AE7" s="144"/>
      <c r="AF7" s="144"/>
      <c r="AG7" s="144"/>
      <c r="AH7" s="144"/>
    </row>
    <row r="8" spans="1:34" ht="24.9" customHeight="1">
      <c r="A8" s="25"/>
      <c r="B8" s="7" t="s">
        <v>48</v>
      </c>
      <c r="C8" s="7"/>
      <c r="D8" s="7"/>
      <c r="E8" s="7"/>
      <c r="F8" s="7"/>
      <c r="G8" s="5"/>
      <c r="H8" s="5"/>
      <c r="I8" s="5"/>
      <c r="J8" s="5"/>
      <c r="K8" s="5"/>
      <c r="L8" s="5"/>
      <c r="M8" s="5"/>
      <c r="N8" s="5"/>
      <c r="O8" s="5"/>
      <c r="P8" s="5"/>
      <c r="Q8" s="5"/>
      <c r="R8" s="5"/>
      <c r="S8" s="5"/>
      <c r="T8" s="5"/>
      <c r="U8" s="5"/>
      <c r="V8" s="5"/>
      <c r="W8" s="5"/>
      <c r="X8" s="5"/>
      <c r="Y8" s="5"/>
      <c r="Z8" s="5"/>
      <c r="AA8" s="29"/>
      <c r="AB8" s="3"/>
      <c r="AC8" s="144"/>
      <c r="AD8" s="144"/>
      <c r="AE8" s="144"/>
      <c r="AF8" s="144"/>
      <c r="AG8" s="144"/>
      <c r="AH8" s="144"/>
    </row>
    <row r="9" spans="1:34" ht="24.9" customHeight="1">
      <c r="A9" s="25"/>
      <c r="B9" s="7" t="s">
        <v>49</v>
      </c>
      <c r="C9" s="7"/>
      <c r="D9" s="7"/>
      <c r="E9" s="7"/>
      <c r="F9" s="7"/>
      <c r="G9" s="5"/>
      <c r="H9" s="5"/>
      <c r="I9" s="5"/>
      <c r="J9" s="5"/>
      <c r="K9" s="5"/>
      <c r="L9" s="5"/>
      <c r="M9" s="5"/>
      <c r="N9" s="5"/>
      <c r="O9" s="5"/>
      <c r="P9" s="5"/>
      <c r="Q9" s="5"/>
      <c r="R9" s="5"/>
      <c r="S9" s="5"/>
      <c r="T9" s="5"/>
      <c r="U9" s="5"/>
      <c r="V9" s="5"/>
      <c r="W9" s="5"/>
      <c r="X9" s="5"/>
      <c r="Y9" s="5"/>
      <c r="Z9" s="5"/>
      <c r="AA9" s="29"/>
      <c r="AB9" s="3"/>
      <c r="AC9" s="144"/>
      <c r="AD9" s="144"/>
      <c r="AE9" s="144"/>
      <c r="AF9" s="144"/>
      <c r="AG9" s="144"/>
      <c r="AH9" s="144"/>
    </row>
    <row r="10" spans="1:34" ht="24.9" customHeight="1">
      <c r="A10" s="25"/>
      <c r="B10" s="7" t="s">
        <v>50</v>
      </c>
      <c r="C10" s="7"/>
      <c r="D10" s="7"/>
      <c r="E10" s="7"/>
      <c r="F10" s="7"/>
      <c r="G10" s="7"/>
      <c r="H10" s="7"/>
      <c r="I10" s="7"/>
      <c r="J10" s="7"/>
      <c r="K10" s="7"/>
      <c r="L10" s="7"/>
      <c r="M10" s="7"/>
      <c r="N10" s="7"/>
      <c r="O10" s="7"/>
      <c r="P10" s="7"/>
      <c r="Q10" s="7"/>
      <c r="R10" s="7"/>
      <c r="S10" s="7"/>
      <c r="T10" s="7"/>
      <c r="U10" s="7"/>
      <c r="V10" s="7"/>
      <c r="W10" s="7"/>
      <c r="X10" s="7"/>
      <c r="Y10" s="7"/>
      <c r="Z10" s="7"/>
      <c r="AA10" s="30"/>
      <c r="AB10" s="3"/>
      <c r="AC10" s="144"/>
      <c r="AD10" s="144"/>
      <c r="AE10" s="144"/>
      <c r="AF10" s="144"/>
      <c r="AG10" s="144"/>
      <c r="AH10" s="144"/>
    </row>
    <row r="11" spans="1:34" ht="24.9" customHeight="1">
      <c r="A11" s="25"/>
      <c r="B11" s="7" t="s">
        <v>56</v>
      </c>
      <c r="C11" s="7"/>
      <c r="D11" s="7"/>
      <c r="E11" s="7"/>
      <c r="F11" s="7"/>
      <c r="G11" s="7"/>
      <c r="H11" s="7"/>
      <c r="I11" s="7"/>
      <c r="J11" s="7"/>
      <c r="K11" s="7"/>
      <c r="L11" s="7"/>
      <c r="M11" s="7"/>
      <c r="N11" s="7"/>
      <c r="O11" s="7"/>
      <c r="P11" s="7"/>
      <c r="Q11" s="7"/>
      <c r="R11" s="7"/>
      <c r="S11" s="7"/>
      <c r="T11" s="7"/>
      <c r="U11" s="7"/>
      <c r="V11" s="7"/>
      <c r="W11" s="7"/>
      <c r="X11" s="7"/>
      <c r="Y11" s="7"/>
      <c r="Z11" s="7"/>
      <c r="AA11" s="30"/>
      <c r="AB11" s="3"/>
      <c r="AC11" s="144"/>
      <c r="AD11" s="144"/>
      <c r="AE11" s="144"/>
      <c r="AF11" s="144"/>
      <c r="AG11" s="144"/>
      <c r="AH11" s="144"/>
    </row>
    <row r="12" spans="1:34" ht="24.9" customHeight="1">
      <c r="A12" s="25"/>
      <c r="B12" s="7" t="s">
        <v>51</v>
      </c>
      <c r="C12" s="7"/>
      <c r="D12" s="7"/>
      <c r="E12" s="7"/>
      <c r="F12" s="7"/>
      <c r="G12" s="7"/>
      <c r="H12" s="7"/>
      <c r="I12" s="7"/>
      <c r="J12" s="7"/>
      <c r="K12" s="7"/>
      <c r="L12" s="7"/>
      <c r="M12" s="7"/>
      <c r="N12" s="7"/>
      <c r="O12" s="7"/>
      <c r="P12" s="7"/>
      <c r="Q12" s="7"/>
      <c r="R12" s="7"/>
      <c r="S12" s="7"/>
      <c r="T12" s="7"/>
      <c r="U12" s="7"/>
      <c r="V12" s="7"/>
      <c r="W12" s="7"/>
      <c r="X12" s="7"/>
      <c r="Y12" s="7"/>
      <c r="Z12" s="7"/>
      <c r="AA12" s="30"/>
      <c r="AB12" s="3"/>
      <c r="AC12" s="144"/>
      <c r="AD12" s="144"/>
      <c r="AE12" s="144"/>
      <c r="AF12" s="144"/>
      <c r="AG12" s="144"/>
      <c r="AH12" s="144"/>
    </row>
    <row r="13" spans="1:34" ht="24.9" customHeight="1">
      <c r="A13" s="25"/>
      <c r="B13" s="7" t="s">
        <v>52</v>
      </c>
      <c r="C13" s="7"/>
      <c r="D13" s="7"/>
      <c r="E13" s="7"/>
      <c r="F13" s="7"/>
      <c r="G13" s="7"/>
      <c r="H13" s="7"/>
      <c r="I13" s="7"/>
      <c r="J13" s="7"/>
      <c r="K13" s="7"/>
      <c r="L13" s="7"/>
      <c r="M13" s="7"/>
      <c r="N13" s="7"/>
      <c r="O13" s="7"/>
      <c r="P13" s="7"/>
      <c r="Q13" s="7"/>
      <c r="R13" s="7"/>
      <c r="S13" s="7"/>
      <c r="T13" s="7"/>
      <c r="U13" s="7"/>
      <c r="V13" s="7"/>
      <c r="W13" s="7"/>
      <c r="X13" s="7"/>
      <c r="Y13" s="7"/>
      <c r="Z13" s="7"/>
      <c r="AA13" s="30"/>
      <c r="AB13" s="3"/>
      <c r="AC13" s="144"/>
      <c r="AD13" s="144"/>
      <c r="AE13" s="144"/>
      <c r="AF13" s="144"/>
      <c r="AG13" s="144"/>
      <c r="AH13" s="144"/>
    </row>
    <row r="14" spans="1:34" ht="24.9" customHeight="1">
      <c r="A14" s="25"/>
      <c r="B14" s="7" t="s">
        <v>53</v>
      </c>
      <c r="C14" s="7"/>
      <c r="D14" s="7"/>
      <c r="E14" s="7"/>
      <c r="F14" s="7"/>
      <c r="G14" s="7"/>
      <c r="H14" s="7"/>
      <c r="I14" s="7"/>
      <c r="J14" s="7"/>
      <c r="K14" s="7"/>
      <c r="L14" s="7"/>
      <c r="M14" s="7"/>
      <c r="N14" s="7"/>
      <c r="O14" s="7"/>
      <c r="P14" s="7"/>
      <c r="Q14" s="7"/>
      <c r="R14" s="7"/>
      <c r="S14" s="7"/>
      <c r="T14" s="7"/>
      <c r="U14" s="7"/>
      <c r="V14" s="7"/>
      <c r="W14" s="7"/>
      <c r="X14" s="7"/>
      <c r="Y14" s="7"/>
      <c r="Z14" s="7"/>
      <c r="AA14" s="30"/>
      <c r="AB14" s="3"/>
      <c r="AC14" s="144"/>
      <c r="AD14" s="144"/>
      <c r="AE14" s="144"/>
      <c r="AF14" s="144"/>
      <c r="AG14" s="144"/>
      <c r="AH14" s="144"/>
    </row>
    <row r="15" spans="1:34" ht="24.9" customHeight="1">
      <c r="A15" s="25"/>
      <c r="B15" s="7" t="s">
        <v>54</v>
      </c>
      <c r="C15" s="7"/>
      <c r="D15" s="7"/>
      <c r="E15" s="7"/>
      <c r="F15" s="7"/>
      <c r="G15" s="7"/>
      <c r="H15" s="7"/>
      <c r="I15" s="7"/>
      <c r="J15" s="7"/>
      <c r="K15" s="7"/>
      <c r="L15" s="7"/>
      <c r="M15" s="7"/>
      <c r="N15" s="7"/>
      <c r="O15" s="7"/>
      <c r="P15" s="7"/>
      <c r="Q15" s="7"/>
      <c r="R15" s="7"/>
      <c r="S15" s="7"/>
      <c r="T15" s="7"/>
      <c r="U15" s="7"/>
      <c r="V15" s="7"/>
      <c r="W15" s="7"/>
      <c r="X15" s="7"/>
      <c r="Y15" s="7"/>
      <c r="Z15" s="7"/>
      <c r="AA15" s="30"/>
      <c r="AB15" s="3"/>
      <c r="AC15" s="144"/>
      <c r="AD15" s="144"/>
      <c r="AE15" s="144"/>
      <c r="AF15" s="144"/>
      <c r="AG15" s="144"/>
      <c r="AH15" s="144"/>
    </row>
    <row r="16" spans="1:34" ht="24.9" customHeight="1">
      <c r="A16" s="25"/>
      <c r="B16" s="7" t="s">
        <v>55</v>
      </c>
      <c r="C16" s="7"/>
      <c r="D16" s="7"/>
      <c r="E16" s="7"/>
      <c r="F16" s="7"/>
      <c r="G16" s="7"/>
      <c r="H16" s="7"/>
      <c r="I16" s="7"/>
      <c r="J16" s="7"/>
      <c r="K16" s="7"/>
      <c r="L16" s="7"/>
      <c r="M16" s="7"/>
      <c r="N16" s="7"/>
      <c r="O16" s="7"/>
      <c r="P16" s="7"/>
      <c r="Q16" s="7"/>
      <c r="R16" s="7"/>
      <c r="S16" s="7"/>
      <c r="T16" s="7"/>
      <c r="U16" s="7"/>
      <c r="V16" s="7"/>
      <c r="W16" s="7"/>
      <c r="X16" s="7"/>
      <c r="Y16" s="7"/>
      <c r="Z16" s="7"/>
      <c r="AA16" s="30"/>
      <c r="AB16" s="3"/>
      <c r="AC16" s="144"/>
      <c r="AD16" s="144"/>
      <c r="AE16" s="144"/>
      <c r="AF16" s="144"/>
      <c r="AG16" s="144"/>
      <c r="AH16" s="144"/>
    </row>
    <row r="17" spans="1:35" ht="24.9" customHeight="1">
      <c r="A17" s="25"/>
      <c r="B17" s="7" t="s">
        <v>57</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59</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58</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60</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61</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62</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63</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12" t="s">
        <v>64</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65</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45" t="s">
        <v>22</v>
      </c>
      <c r="D27" s="146"/>
      <c r="E27" s="146"/>
      <c r="F27" s="146"/>
      <c r="G27" s="146" t="s">
        <v>149</v>
      </c>
      <c r="H27" s="146"/>
      <c r="I27" s="146"/>
      <c r="J27" s="146"/>
      <c r="K27" s="149" t="s">
        <v>147</v>
      </c>
      <c r="L27" s="150"/>
      <c r="M27" s="150"/>
      <c r="N27" s="150"/>
      <c r="O27" s="150"/>
      <c r="P27" s="150"/>
      <c r="Q27" s="150"/>
      <c r="R27" s="151"/>
      <c r="S27" s="152" t="s">
        <v>148</v>
      </c>
      <c r="T27" s="152"/>
      <c r="U27" s="152"/>
      <c r="V27" s="153"/>
      <c r="W27" s="156" t="s">
        <v>150</v>
      </c>
      <c r="X27" s="156"/>
      <c r="Y27" s="156"/>
      <c r="Z27" s="157"/>
      <c r="AA27" s="31"/>
    </row>
    <row r="28" spans="1:35" ht="24.9" customHeight="1">
      <c r="A28" s="25"/>
      <c r="B28" s="26"/>
      <c r="C28" s="147"/>
      <c r="D28" s="148"/>
      <c r="E28" s="148"/>
      <c r="F28" s="148"/>
      <c r="G28" s="148"/>
      <c r="H28" s="148"/>
      <c r="I28" s="148"/>
      <c r="J28" s="148"/>
      <c r="K28" s="160" t="s">
        <v>23</v>
      </c>
      <c r="L28" s="161"/>
      <c r="M28" s="161"/>
      <c r="N28" s="162"/>
      <c r="O28" s="160" t="s">
        <v>24</v>
      </c>
      <c r="P28" s="161"/>
      <c r="Q28" s="161"/>
      <c r="R28" s="162"/>
      <c r="S28" s="154"/>
      <c r="T28" s="154"/>
      <c r="U28" s="154"/>
      <c r="V28" s="155"/>
      <c r="W28" s="158"/>
      <c r="X28" s="158"/>
      <c r="Y28" s="158"/>
      <c r="Z28" s="159"/>
      <c r="AA28" s="31"/>
    </row>
    <row r="29" spans="1:35" ht="24.9" customHeight="1" thickBot="1">
      <c r="A29" s="25"/>
      <c r="B29" s="26"/>
      <c r="C29" s="163" t="s">
        <v>66</v>
      </c>
      <c r="D29" s="164"/>
      <c r="E29" s="164"/>
      <c r="F29" s="164"/>
      <c r="G29" s="141">
        <v>2.93E-2</v>
      </c>
      <c r="H29" s="141"/>
      <c r="I29" s="141"/>
      <c r="J29" s="141"/>
      <c r="K29" s="165">
        <v>1.8599999999999998E-2</v>
      </c>
      <c r="L29" s="166"/>
      <c r="M29" s="166"/>
      <c r="N29" s="167"/>
      <c r="O29" s="133">
        <v>5349000</v>
      </c>
      <c r="P29" s="134"/>
      <c r="Q29" s="134"/>
      <c r="R29" s="138"/>
      <c r="S29" s="165">
        <v>1.9699999999999999E-2</v>
      </c>
      <c r="T29" s="166"/>
      <c r="U29" s="166"/>
      <c r="V29" s="167"/>
      <c r="W29" s="141">
        <v>2.1499999999999998E-2</v>
      </c>
      <c r="X29" s="141"/>
      <c r="Y29" s="141"/>
      <c r="Z29" s="142"/>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26</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137</v>
      </c>
      <c r="C32" s="17"/>
      <c r="D32" s="17"/>
      <c r="E32" s="17"/>
      <c r="F32" s="17"/>
      <c r="G32" s="7"/>
      <c r="H32" s="7"/>
      <c r="I32" s="7"/>
      <c r="J32" s="7"/>
      <c r="K32" s="7"/>
      <c r="L32" s="7"/>
      <c r="M32" s="7"/>
      <c r="N32" s="7"/>
      <c r="O32" s="7"/>
      <c r="P32" s="7"/>
      <c r="Q32" s="7"/>
      <c r="R32" s="8" t="s">
        <v>44</v>
      </c>
      <c r="S32" s="9"/>
      <c r="T32" s="9"/>
      <c r="U32" s="9"/>
      <c r="V32" s="9"/>
      <c r="W32" s="9"/>
      <c r="X32" s="9"/>
      <c r="Y32" s="9"/>
      <c r="Z32" s="10"/>
      <c r="AA32" s="30"/>
      <c r="AB32" s="18" t="s">
        <v>145</v>
      </c>
      <c r="AD32" s="5"/>
      <c r="AE32" s="5"/>
      <c r="AF32" s="5"/>
      <c r="AG32" s="5"/>
      <c r="AH32" s="5"/>
      <c r="AI32" s="5"/>
    </row>
    <row r="33" spans="1:35" ht="24.9" customHeight="1">
      <c r="A33" s="25"/>
      <c r="B33" s="33" t="s">
        <v>27</v>
      </c>
      <c r="C33" s="17"/>
      <c r="D33" s="17"/>
      <c r="E33" s="17"/>
      <c r="F33" s="17"/>
      <c r="G33" s="7"/>
      <c r="H33" s="7"/>
      <c r="I33" s="7"/>
      <c r="J33" s="7"/>
      <c r="K33" s="7"/>
      <c r="L33" s="7"/>
      <c r="M33" s="7"/>
      <c r="N33" s="7"/>
      <c r="O33" s="7"/>
      <c r="P33" s="7"/>
      <c r="Q33" s="7"/>
      <c r="R33" s="11" t="s">
        <v>28</v>
      </c>
      <c r="S33" s="12"/>
      <c r="T33" s="12"/>
      <c r="U33" s="12"/>
      <c r="V33" s="12"/>
      <c r="W33" s="12"/>
      <c r="X33" s="12"/>
      <c r="Y33" s="12"/>
      <c r="Z33" s="13"/>
      <c r="AA33" s="30"/>
      <c r="AB33" s="18" t="s">
        <v>146</v>
      </c>
      <c r="AD33" s="5"/>
      <c r="AE33" s="5"/>
      <c r="AF33" s="5"/>
      <c r="AG33" s="5"/>
      <c r="AH33" s="5"/>
      <c r="AI33" s="5"/>
    </row>
    <row r="34" spans="1:35" ht="24.9" customHeight="1" thickBot="1">
      <c r="A34" s="25"/>
      <c r="B34" s="34" t="s">
        <v>139</v>
      </c>
      <c r="C34" s="7"/>
      <c r="D34" s="7"/>
      <c r="E34" s="7"/>
      <c r="F34" s="7"/>
      <c r="G34" s="7"/>
      <c r="H34" s="7"/>
      <c r="I34" s="7"/>
      <c r="J34" s="7"/>
      <c r="K34" s="7"/>
      <c r="L34" s="7"/>
      <c r="M34" s="7"/>
      <c r="N34" s="7"/>
      <c r="O34" s="7"/>
      <c r="P34" s="7"/>
      <c r="Q34" s="7"/>
      <c r="R34" s="14" t="s">
        <v>29</v>
      </c>
      <c r="S34" s="15"/>
      <c r="T34" s="15"/>
      <c r="U34" s="15"/>
      <c r="V34" s="15"/>
      <c r="W34" s="15"/>
      <c r="X34" s="15"/>
      <c r="Y34" s="15"/>
      <c r="Z34" s="16"/>
      <c r="AA34" s="30"/>
      <c r="AD34" s="5"/>
      <c r="AE34" s="5"/>
      <c r="AF34" s="5"/>
      <c r="AG34" s="5"/>
      <c r="AH34" s="5"/>
      <c r="AI34" s="5"/>
    </row>
    <row r="35" spans="1:35" ht="24.9" customHeight="1">
      <c r="A35" s="25"/>
      <c r="B35" s="34" t="s">
        <v>140</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30</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141</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142</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31</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154</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138</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6"/>
      <c r="AB42" s="4"/>
    </row>
    <row r="43" spans="1:35" ht="24.9" customHeight="1">
      <c r="A43" s="25"/>
      <c r="B43" s="37" t="s">
        <v>32</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33</v>
      </c>
    </row>
    <row r="44" spans="1:35" ht="24.9" customHeight="1" thickBot="1">
      <c r="A44" s="25"/>
      <c r="B44" s="26" t="s">
        <v>34</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25" t="s">
        <v>35</v>
      </c>
      <c r="D45" s="126"/>
      <c r="E45" s="126"/>
      <c r="F45" s="126"/>
      <c r="G45" s="126" t="s">
        <v>36</v>
      </c>
      <c r="H45" s="126"/>
      <c r="I45" s="126"/>
      <c r="J45" s="126"/>
      <c r="K45" s="126" t="s">
        <v>37</v>
      </c>
      <c r="L45" s="126"/>
      <c r="M45" s="126"/>
      <c r="N45" s="126"/>
      <c r="O45" s="136" t="s">
        <v>38</v>
      </c>
      <c r="P45" s="136"/>
      <c r="Q45" s="136"/>
      <c r="R45" s="136"/>
      <c r="S45" s="127" t="s">
        <v>39</v>
      </c>
      <c r="T45" s="127"/>
      <c r="U45" s="127"/>
      <c r="V45" s="127"/>
      <c r="W45" s="128" t="s">
        <v>40</v>
      </c>
      <c r="X45" s="128"/>
      <c r="Y45" s="128"/>
      <c r="Z45" s="129"/>
      <c r="AA45" s="38"/>
    </row>
    <row r="46" spans="1:35" ht="24.9" customHeight="1" thickBot="1">
      <c r="A46" s="25"/>
      <c r="B46" s="26"/>
      <c r="C46" s="137"/>
      <c r="D46" s="134"/>
      <c r="E46" s="134"/>
      <c r="F46" s="138"/>
      <c r="G46" s="133"/>
      <c r="H46" s="134"/>
      <c r="I46" s="134"/>
      <c r="J46" s="138"/>
      <c r="K46" s="133"/>
      <c r="L46" s="134"/>
      <c r="M46" s="134"/>
      <c r="N46" s="138"/>
      <c r="O46" s="133"/>
      <c r="P46" s="134"/>
      <c r="Q46" s="134"/>
      <c r="R46" s="138"/>
      <c r="S46" s="133">
        <f>G46+K46-O46</f>
        <v>0</v>
      </c>
      <c r="T46" s="134"/>
      <c r="U46" s="134"/>
      <c r="V46" s="138"/>
      <c r="W46" s="133">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34"/>
      <c r="Y46" s="134"/>
      <c r="Z46" s="135"/>
      <c r="AA46" s="38"/>
    </row>
    <row r="47" spans="1:35" ht="24.9" customHeight="1" thickBot="1">
      <c r="A47" s="25"/>
      <c r="B47" s="39" t="s">
        <v>41</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25" t="s">
        <v>35</v>
      </c>
      <c r="D48" s="126"/>
      <c r="E48" s="126"/>
      <c r="F48" s="126"/>
      <c r="G48" s="126"/>
      <c r="H48" s="126"/>
      <c r="I48" s="127" t="s">
        <v>42</v>
      </c>
      <c r="J48" s="127"/>
      <c r="K48" s="127"/>
      <c r="L48" s="127"/>
      <c r="M48" s="127"/>
      <c r="N48" s="127"/>
      <c r="O48" s="127" t="s">
        <v>43</v>
      </c>
      <c r="P48" s="127"/>
      <c r="Q48" s="127"/>
      <c r="R48" s="127"/>
      <c r="S48" s="127"/>
      <c r="T48" s="127"/>
      <c r="U48" s="128" t="s">
        <v>40</v>
      </c>
      <c r="V48" s="128"/>
      <c r="W48" s="128"/>
      <c r="X48" s="128"/>
      <c r="Y48" s="128"/>
      <c r="Z48" s="129"/>
      <c r="AA48" s="40"/>
    </row>
    <row r="49" spans="1:28" ht="24.9" customHeight="1" thickBot="1">
      <c r="A49" s="25"/>
      <c r="B49" s="26"/>
      <c r="C49" s="130"/>
      <c r="D49" s="131"/>
      <c r="E49" s="131"/>
      <c r="F49" s="131"/>
      <c r="G49" s="131"/>
      <c r="H49" s="131"/>
      <c r="I49" s="131">
        <f>C49*1.1</f>
        <v>0</v>
      </c>
      <c r="J49" s="131"/>
      <c r="K49" s="131"/>
      <c r="L49" s="131"/>
      <c r="M49" s="131"/>
      <c r="N49" s="131"/>
      <c r="O49" s="131">
        <f>I49*0.7</f>
        <v>0</v>
      </c>
      <c r="P49" s="131"/>
      <c r="Q49" s="131"/>
      <c r="R49" s="131"/>
      <c r="S49" s="131"/>
      <c r="T49" s="131"/>
      <c r="U49" s="131">
        <f>IF(O49&lt;500000000,O49*G29,IF(AND(O49&gt;=500000000,O49&lt;5000000000),(O49*K29)+O29,IF(AND(O49&gt;=5000000000,I49&lt;80000000000),O49*S29,O49*W29)))</f>
        <v>0</v>
      </c>
      <c r="V49" s="131"/>
      <c r="W49" s="131"/>
      <c r="X49" s="131"/>
      <c r="Y49" s="131"/>
      <c r="Z49" s="132"/>
      <c r="AA49" s="40"/>
    </row>
    <row r="50" spans="1:28" ht="24.9" customHeight="1">
      <c r="A50" s="25"/>
      <c r="B50" s="123" t="s">
        <v>151</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36"/>
    </row>
    <row r="51" spans="1:28" ht="24.9" customHeight="1">
      <c r="A51" s="25"/>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36"/>
    </row>
    <row r="52" spans="1:28" ht="24.9" customHeight="1">
      <c r="A52" s="25"/>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36"/>
      <c r="AB52" s="19"/>
    </row>
    <row r="53" spans="1:28" ht="24.9" customHeight="1" thickBot="1">
      <c r="A53" s="42"/>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43"/>
      <c r="AB53" s="19"/>
    </row>
  </sheetData>
  <mergeCells count="3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 ref="W46:Z46"/>
    <mergeCell ref="C45:F45"/>
    <mergeCell ref="G45:J45"/>
    <mergeCell ref="K45:N45"/>
    <mergeCell ref="O45:R45"/>
    <mergeCell ref="S45:V45"/>
    <mergeCell ref="W45:Z45"/>
    <mergeCell ref="C46:F46"/>
    <mergeCell ref="G46:J46"/>
    <mergeCell ref="K46:N46"/>
    <mergeCell ref="O46:R46"/>
    <mergeCell ref="S46:V46"/>
    <mergeCell ref="B50:Z53"/>
    <mergeCell ref="C48:H48"/>
    <mergeCell ref="I48:N48"/>
    <mergeCell ref="O48:T48"/>
    <mergeCell ref="U48:Z48"/>
    <mergeCell ref="C49:H49"/>
    <mergeCell ref="I49:N49"/>
    <mergeCell ref="O49:T49"/>
    <mergeCell ref="U49:Z49"/>
  </mergeCells>
  <phoneticPr fontId="3" type="noConversion"/>
  <pageMargins left="0.7" right="0.7" top="0.75" bottom="0.75" header="0.3" footer="0.3"/>
  <pageSetup paperSize="8"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showGridLines="0" view="pageBreakPreview" zoomScaleNormal="100" zoomScaleSheetLayoutView="100" workbookViewId="0">
      <selection activeCell="B50" sqref="B50:Z53"/>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39" t="s">
        <v>0</v>
      </c>
      <c r="C1" s="139"/>
      <c r="D1" s="139"/>
      <c r="E1" s="139"/>
      <c r="F1" s="139"/>
      <c r="G1" s="139"/>
      <c r="H1" s="139"/>
      <c r="I1" s="139"/>
      <c r="J1" s="139"/>
      <c r="K1" s="139"/>
      <c r="L1" s="139"/>
      <c r="M1" s="139"/>
      <c r="N1" s="139"/>
      <c r="O1" s="139"/>
      <c r="P1" s="139"/>
      <c r="Q1" s="139"/>
      <c r="R1" s="139"/>
      <c r="S1" s="139"/>
      <c r="T1" s="139"/>
      <c r="U1" s="139"/>
      <c r="V1" s="139"/>
      <c r="W1" s="139"/>
      <c r="X1" s="139"/>
      <c r="Y1" s="139"/>
      <c r="Z1" s="139"/>
      <c r="AA1" s="21"/>
    </row>
    <row r="2" spans="1:34" s="1" customFormat="1" ht="24.9" customHeight="1">
      <c r="A2" s="22"/>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v>
      </c>
      <c r="C4" s="26"/>
      <c r="D4" s="26"/>
      <c r="E4" s="26"/>
      <c r="F4" s="26"/>
      <c r="G4" s="26"/>
      <c r="H4" s="26"/>
      <c r="I4" s="26"/>
      <c r="J4" s="26"/>
      <c r="K4" s="26"/>
      <c r="L4" s="26"/>
      <c r="M4" s="26"/>
      <c r="N4" s="26"/>
      <c r="O4" s="26"/>
      <c r="P4" s="26"/>
      <c r="Q4" s="26"/>
      <c r="R4" s="26"/>
      <c r="S4" s="26"/>
      <c r="T4" s="26"/>
      <c r="U4" s="26"/>
      <c r="V4" s="26"/>
      <c r="W4" s="26"/>
      <c r="X4" s="26"/>
      <c r="Y4" s="26"/>
      <c r="Z4" s="26"/>
      <c r="AA4" s="27"/>
      <c r="AC4" s="143" t="s">
        <v>2</v>
      </c>
      <c r="AD4" s="144"/>
      <c r="AE4" s="144"/>
      <c r="AF4" s="144"/>
      <c r="AG4" s="144"/>
      <c r="AH4" s="144"/>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43"/>
      <c r="AD5" s="144"/>
      <c r="AE5" s="144"/>
      <c r="AF5" s="144"/>
      <c r="AG5" s="144"/>
      <c r="AH5" s="144"/>
    </row>
    <row r="6" spans="1:34" ht="24.9" customHeight="1">
      <c r="A6" s="25"/>
      <c r="B6" s="28" t="s">
        <v>3</v>
      </c>
      <c r="C6" s="28"/>
      <c r="D6" s="28"/>
      <c r="E6" s="28"/>
      <c r="F6" s="28"/>
      <c r="G6" s="26"/>
      <c r="H6" s="26"/>
      <c r="I6" s="26"/>
      <c r="J6" s="26"/>
      <c r="K6" s="26"/>
      <c r="L6" s="26"/>
      <c r="M6" s="26"/>
      <c r="N6" s="26"/>
      <c r="O6" s="26"/>
      <c r="P6" s="26"/>
      <c r="Q6" s="26"/>
      <c r="R6" s="26"/>
      <c r="S6" s="26"/>
      <c r="T6" s="26"/>
      <c r="U6" s="26"/>
      <c r="V6" s="26"/>
      <c r="W6" s="26"/>
      <c r="X6" s="26"/>
      <c r="Y6" s="26"/>
      <c r="Z6" s="26"/>
      <c r="AA6" s="27"/>
      <c r="AC6" s="144"/>
      <c r="AD6" s="144"/>
      <c r="AE6" s="144"/>
      <c r="AF6" s="144"/>
      <c r="AG6" s="144"/>
      <c r="AH6" s="144"/>
    </row>
    <row r="7" spans="1:34" ht="24.9" customHeight="1">
      <c r="A7" s="25"/>
      <c r="B7" s="17" t="s">
        <v>152</v>
      </c>
      <c r="C7" s="17"/>
      <c r="D7" s="17"/>
      <c r="E7" s="17"/>
      <c r="F7" s="17"/>
      <c r="G7" s="5"/>
      <c r="H7" s="5"/>
      <c r="I7" s="5"/>
      <c r="J7" s="5"/>
      <c r="K7" s="5"/>
      <c r="L7" s="5"/>
      <c r="M7" s="5"/>
      <c r="N7" s="5"/>
      <c r="O7" s="5"/>
      <c r="P7" s="5"/>
      <c r="Q7" s="5"/>
      <c r="R7" s="5"/>
      <c r="S7" s="5"/>
      <c r="T7" s="5"/>
      <c r="U7" s="5"/>
      <c r="V7" s="5"/>
      <c r="W7" s="5"/>
      <c r="X7" s="5"/>
      <c r="Y7" s="5"/>
      <c r="Z7" s="5"/>
      <c r="AA7" s="29"/>
      <c r="AB7" s="3"/>
      <c r="AC7" s="144"/>
      <c r="AD7" s="144"/>
      <c r="AE7" s="144"/>
      <c r="AF7" s="144"/>
      <c r="AG7" s="144"/>
      <c r="AH7" s="144"/>
    </row>
    <row r="8" spans="1:34" ht="24.9" customHeight="1">
      <c r="A8" s="25"/>
      <c r="B8" s="7" t="s">
        <v>4</v>
      </c>
      <c r="C8" s="7"/>
      <c r="D8" s="7"/>
      <c r="E8" s="7"/>
      <c r="F8" s="7"/>
      <c r="G8" s="5"/>
      <c r="H8" s="5"/>
      <c r="I8" s="5"/>
      <c r="J8" s="5"/>
      <c r="K8" s="5"/>
      <c r="L8" s="5"/>
      <c r="M8" s="5"/>
      <c r="N8" s="5"/>
      <c r="O8" s="5"/>
      <c r="P8" s="5"/>
      <c r="Q8" s="5"/>
      <c r="R8" s="5"/>
      <c r="S8" s="5"/>
      <c r="T8" s="5"/>
      <c r="U8" s="5"/>
      <c r="V8" s="5"/>
      <c r="W8" s="5"/>
      <c r="X8" s="5"/>
      <c r="Y8" s="5"/>
      <c r="Z8" s="5"/>
      <c r="AA8" s="29"/>
      <c r="AB8" s="3"/>
      <c r="AC8" s="144"/>
      <c r="AD8" s="144"/>
      <c r="AE8" s="144"/>
      <c r="AF8" s="144"/>
      <c r="AG8" s="144"/>
      <c r="AH8" s="144"/>
    </row>
    <row r="9" spans="1:34" ht="24.9" customHeight="1">
      <c r="A9" s="25"/>
      <c r="B9" s="7" t="s">
        <v>5</v>
      </c>
      <c r="C9" s="7"/>
      <c r="D9" s="7"/>
      <c r="E9" s="7"/>
      <c r="F9" s="7"/>
      <c r="G9" s="5"/>
      <c r="H9" s="5"/>
      <c r="I9" s="5"/>
      <c r="J9" s="5"/>
      <c r="K9" s="5"/>
      <c r="L9" s="5"/>
      <c r="M9" s="5"/>
      <c r="N9" s="5"/>
      <c r="O9" s="5"/>
      <c r="P9" s="5"/>
      <c r="Q9" s="5"/>
      <c r="R9" s="5"/>
      <c r="S9" s="5"/>
      <c r="T9" s="5"/>
      <c r="U9" s="5"/>
      <c r="V9" s="5"/>
      <c r="W9" s="5"/>
      <c r="X9" s="5"/>
      <c r="Y9" s="5"/>
      <c r="Z9" s="5"/>
      <c r="AA9" s="29"/>
      <c r="AB9" s="3"/>
      <c r="AC9" s="144"/>
      <c r="AD9" s="144"/>
      <c r="AE9" s="144"/>
      <c r="AF9" s="144"/>
      <c r="AG9" s="144"/>
      <c r="AH9" s="144"/>
    </row>
    <row r="10" spans="1:34" ht="24.9" customHeight="1">
      <c r="A10" s="25"/>
      <c r="B10" s="7" t="s">
        <v>6</v>
      </c>
      <c r="C10" s="7"/>
      <c r="D10" s="7"/>
      <c r="E10" s="7"/>
      <c r="F10" s="7"/>
      <c r="G10" s="7"/>
      <c r="H10" s="7"/>
      <c r="I10" s="7"/>
      <c r="J10" s="7"/>
      <c r="K10" s="7"/>
      <c r="L10" s="7"/>
      <c r="M10" s="7"/>
      <c r="N10" s="7"/>
      <c r="O10" s="7"/>
      <c r="P10" s="7"/>
      <c r="Q10" s="7"/>
      <c r="R10" s="7"/>
      <c r="S10" s="7"/>
      <c r="T10" s="7"/>
      <c r="U10" s="7"/>
      <c r="V10" s="7"/>
      <c r="W10" s="7"/>
      <c r="X10" s="7"/>
      <c r="Y10" s="7"/>
      <c r="Z10" s="7"/>
      <c r="AA10" s="30"/>
      <c r="AB10" s="3"/>
      <c r="AC10" s="144"/>
      <c r="AD10" s="144"/>
      <c r="AE10" s="144"/>
      <c r="AF10" s="144"/>
      <c r="AG10" s="144"/>
      <c r="AH10" s="144"/>
    </row>
    <row r="11" spans="1:34" ht="24.9" customHeight="1">
      <c r="A11" s="25"/>
      <c r="B11" s="7" t="s">
        <v>7</v>
      </c>
      <c r="C11" s="7"/>
      <c r="D11" s="7"/>
      <c r="E11" s="7"/>
      <c r="F11" s="7"/>
      <c r="G11" s="7"/>
      <c r="H11" s="7"/>
      <c r="I11" s="7"/>
      <c r="J11" s="7"/>
      <c r="K11" s="7"/>
      <c r="L11" s="7"/>
      <c r="M11" s="7"/>
      <c r="N11" s="7"/>
      <c r="O11" s="7"/>
      <c r="P11" s="7"/>
      <c r="Q11" s="7"/>
      <c r="R11" s="7"/>
      <c r="S11" s="7"/>
      <c r="T11" s="7"/>
      <c r="U11" s="7"/>
      <c r="V11" s="7"/>
      <c r="W11" s="7"/>
      <c r="X11" s="7"/>
      <c r="Y11" s="7"/>
      <c r="Z11" s="7"/>
      <c r="AA11" s="30"/>
      <c r="AB11" s="3"/>
      <c r="AC11" s="144"/>
      <c r="AD11" s="144"/>
      <c r="AE11" s="144"/>
      <c r="AF11" s="144"/>
      <c r="AG11" s="144"/>
      <c r="AH11" s="144"/>
    </row>
    <row r="12" spans="1:34" ht="24.9" customHeight="1">
      <c r="A12" s="25"/>
      <c r="B12" s="7" t="s">
        <v>8</v>
      </c>
      <c r="C12" s="7"/>
      <c r="D12" s="7"/>
      <c r="E12" s="7"/>
      <c r="F12" s="7"/>
      <c r="G12" s="7"/>
      <c r="H12" s="7"/>
      <c r="I12" s="7"/>
      <c r="J12" s="7"/>
      <c r="K12" s="7"/>
      <c r="L12" s="7"/>
      <c r="M12" s="7"/>
      <c r="N12" s="7"/>
      <c r="O12" s="7"/>
      <c r="P12" s="7"/>
      <c r="Q12" s="7"/>
      <c r="R12" s="7"/>
      <c r="S12" s="7"/>
      <c r="T12" s="7"/>
      <c r="U12" s="7"/>
      <c r="V12" s="7"/>
      <c r="W12" s="7"/>
      <c r="X12" s="7"/>
      <c r="Y12" s="7"/>
      <c r="Z12" s="7"/>
      <c r="AA12" s="30"/>
      <c r="AB12" s="3"/>
      <c r="AC12" s="144"/>
      <c r="AD12" s="144"/>
      <c r="AE12" s="144"/>
      <c r="AF12" s="144"/>
      <c r="AG12" s="144"/>
      <c r="AH12" s="144"/>
    </row>
    <row r="13" spans="1:34" ht="24.9" customHeight="1">
      <c r="A13" s="25"/>
      <c r="B13" s="7" t="s">
        <v>9</v>
      </c>
      <c r="C13" s="7"/>
      <c r="D13" s="7"/>
      <c r="E13" s="7"/>
      <c r="F13" s="7"/>
      <c r="G13" s="7"/>
      <c r="H13" s="7"/>
      <c r="I13" s="7"/>
      <c r="J13" s="7"/>
      <c r="K13" s="7"/>
      <c r="L13" s="7"/>
      <c r="M13" s="7"/>
      <c r="N13" s="7"/>
      <c r="O13" s="7"/>
      <c r="P13" s="7"/>
      <c r="Q13" s="7"/>
      <c r="R13" s="7"/>
      <c r="S13" s="7"/>
      <c r="T13" s="7"/>
      <c r="U13" s="7"/>
      <c r="V13" s="7"/>
      <c r="W13" s="7"/>
      <c r="X13" s="7"/>
      <c r="Y13" s="7"/>
      <c r="Z13" s="7"/>
      <c r="AA13" s="30"/>
      <c r="AB13" s="3"/>
      <c r="AC13" s="144"/>
      <c r="AD13" s="144"/>
      <c r="AE13" s="144"/>
      <c r="AF13" s="144"/>
      <c r="AG13" s="144"/>
      <c r="AH13" s="144"/>
    </row>
    <row r="14" spans="1:34" ht="24.9" customHeight="1">
      <c r="A14" s="25"/>
      <c r="B14" s="7" t="s">
        <v>10</v>
      </c>
      <c r="C14" s="7"/>
      <c r="D14" s="7"/>
      <c r="E14" s="7"/>
      <c r="F14" s="7"/>
      <c r="G14" s="7"/>
      <c r="H14" s="7"/>
      <c r="I14" s="7"/>
      <c r="J14" s="7"/>
      <c r="K14" s="7"/>
      <c r="L14" s="7"/>
      <c r="M14" s="7"/>
      <c r="N14" s="7"/>
      <c r="O14" s="7"/>
      <c r="P14" s="7"/>
      <c r="Q14" s="7"/>
      <c r="R14" s="7"/>
      <c r="S14" s="7"/>
      <c r="T14" s="7"/>
      <c r="U14" s="7"/>
      <c r="V14" s="7"/>
      <c r="W14" s="7"/>
      <c r="X14" s="7"/>
      <c r="Y14" s="7"/>
      <c r="Z14" s="7"/>
      <c r="AA14" s="30"/>
      <c r="AB14" s="3"/>
      <c r="AC14" s="144"/>
      <c r="AD14" s="144"/>
      <c r="AE14" s="144"/>
      <c r="AF14" s="144"/>
      <c r="AG14" s="144"/>
      <c r="AH14" s="144"/>
    </row>
    <row r="15" spans="1:34" ht="24.9" customHeight="1">
      <c r="A15" s="25"/>
      <c r="B15" s="7" t="s">
        <v>11</v>
      </c>
      <c r="C15" s="7"/>
      <c r="D15" s="7"/>
      <c r="E15" s="7"/>
      <c r="F15" s="7"/>
      <c r="G15" s="7"/>
      <c r="H15" s="7"/>
      <c r="I15" s="7"/>
      <c r="J15" s="7"/>
      <c r="K15" s="7"/>
      <c r="L15" s="7"/>
      <c r="M15" s="7"/>
      <c r="N15" s="7"/>
      <c r="O15" s="7"/>
      <c r="P15" s="7"/>
      <c r="Q15" s="7"/>
      <c r="R15" s="7"/>
      <c r="S15" s="7"/>
      <c r="T15" s="7"/>
      <c r="U15" s="7"/>
      <c r="V15" s="7"/>
      <c r="W15" s="7"/>
      <c r="X15" s="7"/>
      <c r="Y15" s="7"/>
      <c r="Z15" s="7"/>
      <c r="AA15" s="30"/>
      <c r="AB15" s="3"/>
      <c r="AC15" s="144"/>
      <c r="AD15" s="144"/>
      <c r="AE15" s="144"/>
      <c r="AF15" s="144"/>
      <c r="AG15" s="144"/>
      <c r="AH15" s="144"/>
    </row>
    <row r="16" spans="1:34" ht="24.9" customHeight="1">
      <c r="A16" s="25"/>
      <c r="B16" s="7" t="s">
        <v>12</v>
      </c>
      <c r="C16" s="7"/>
      <c r="D16" s="7"/>
      <c r="E16" s="7"/>
      <c r="F16" s="7"/>
      <c r="G16" s="7"/>
      <c r="H16" s="7"/>
      <c r="I16" s="7"/>
      <c r="J16" s="7"/>
      <c r="K16" s="7"/>
      <c r="L16" s="7"/>
      <c r="M16" s="7"/>
      <c r="N16" s="7"/>
      <c r="O16" s="7"/>
      <c r="P16" s="7"/>
      <c r="Q16" s="7"/>
      <c r="R16" s="7"/>
      <c r="S16" s="7"/>
      <c r="T16" s="7"/>
      <c r="U16" s="7"/>
      <c r="V16" s="7"/>
      <c r="W16" s="7"/>
      <c r="X16" s="7"/>
      <c r="Y16" s="7"/>
      <c r="Z16" s="7"/>
      <c r="AA16" s="30"/>
      <c r="AB16" s="3"/>
      <c r="AC16" s="144"/>
      <c r="AD16" s="144"/>
      <c r="AE16" s="144"/>
      <c r="AF16" s="144"/>
      <c r="AG16" s="144"/>
      <c r="AH16" s="144"/>
    </row>
    <row r="17" spans="1:35" ht="24.9" customHeight="1">
      <c r="A17" s="25"/>
      <c r="B17" s="7" t="s">
        <v>13</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14</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15</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16</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17</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18</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19</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7" t="s">
        <v>20</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21</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45" t="s">
        <v>22</v>
      </c>
      <c r="D27" s="146"/>
      <c r="E27" s="146"/>
      <c r="F27" s="146"/>
      <c r="G27" s="146" t="s">
        <v>149</v>
      </c>
      <c r="H27" s="146"/>
      <c r="I27" s="146"/>
      <c r="J27" s="146"/>
      <c r="K27" s="149" t="s">
        <v>147</v>
      </c>
      <c r="L27" s="150"/>
      <c r="M27" s="150"/>
      <c r="N27" s="150"/>
      <c r="O27" s="150"/>
      <c r="P27" s="150"/>
      <c r="Q27" s="150"/>
      <c r="R27" s="151"/>
      <c r="S27" s="152" t="s">
        <v>148</v>
      </c>
      <c r="T27" s="152"/>
      <c r="U27" s="152"/>
      <c r="V27" s="153"/>
      <c r="W27" s="156" t="s">
        <v>150</v>
      </c>
      <c r="X27" s="156"/>
      <c r="Y27" s="156"/>
      <c r="Z27" s="157"/>
      <c r="AA27" s="31"/>
    </row>
    <row r="28" spans="1:35" ht="24.9" customHeight="1">
      <c r="A28" s="25"/>
      <c r="B28" s="26"/>
      <c r="C28" s="147"/>
      <c r="D28" s="148"/>
      <c r="E28" s="148"/>
      <c r="F28" s="148"/>
      <c r="G28" s="148"/>
      <c r="H28" s="148"/>
      <c r="I28" s="148"/>
      <c r="J28" s="148"/>
      <c r="K28" s="160" t="s">
        <v>23</v>
      </c>
      <c r="L28" s="161"/>
      <c r="M28" s="161"/>
      <c r="N28" s="162"/>
      <c r="O28" s="160" t="s">
        <v>24</v>
      </c>
      <c r="P28" s="161"/>
      <c r="Q28" s="161"/>
      <c r="R28" s="162"/>
      <c r="S28" s="154"/>
      <c r="T28" s="154"/>
      <c r="U28" s="154"/>
      <c r="V28" s="155"/>
      <c r="W28" s="158"/>
      <c r="X28" s="158"/>
      <c r="Y28" s="158"/>
      <c r="Z28" s="159"/>
      <c r="AA28" s="31"/>
    </row>
    <row r="29" spans="1:35" ht="24.9" customHeight="1" thickBot="1">
      <c r="A29" s="25"/>
      <c r="B29" s="26"/>
      <c r="C29" s="163" t="s">
        <v>25</v>
      </c>
      <c r="D29" s="164"/>
      <c r="E29" s="164"/>
      <c r="F29" s="164"/>
      <c r="G29" s="141">
        <v>3.09E-2</v>
      </c>
      <c r="H29" s="141"/>
      <c r="I29" s="141"/>
      <c r="J29" s="141"/>
      <c r="K29" s="165">
        <v>1.9900000000000001E-2</v>
      </c>
      <c r="L29" s="166"/>
      <c r="M29" s="166"/>
      <c r="N29" s="167"/>
      <c r="O29" s="133">
        <v>5499000</v>
      </c>
      <c r="P29" s="134"/>
      <c r="Q29" s="134"/>
      <c r="R29" s="138"/>
      <c r="S29" s="165">
        <v>2.1000000000000001E-2</v>
      </c>
      <c r="T29" s="166"/>
      <c r="U29" s="166"/>
      <c r="V29" s="167"/>
      <c r="W29" s="141">
        <v>2.29E-2</v>
      </c>
      <c r="X29" s="141"/>
      <c r="Y29" s="141"/>
      <c r="Z29" s="142"/>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26</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137</v>
      </c>
      <c r="C32" s="17"/>
      <c r="D32" s="17"/>
      <c r="E32" s="17"/>
      <c r="F32" s="17"/>
      <c r="G32" s="7"/>
      <c r="H32" s="7"/>
      <c r="I32" s="7"/>
      <c r="J32" s="7"/>
      <c r="K32" s="7"/>
      <c r="L32" s="7"/>
      <c r="M32" s="7"/>
      <c r="N32" s="7"/>
      <c r="O32" s="7"/>
      <c r="P32" s="7"/>
      <c r="Q32" s="7"/>
      <c r="R32" s="8" t="s">
        <v>44</v>
      </c>
      <c r="S32" s="9"/>
      <c r="T32" s="9"/>
      <c r="U32" s="9"/>
      <c r="V32" s="9"/>
      <c r="W32" s="9"/>
      <c r="X32" s="9"/>
      <c r="Y32" s="9"/>
      <c r="Z32" s="10"/>
      <c r="AA32" s="30"/>
      <c r="AB32" s="18" t="s">
        <v>145</v>
      </c>
      <c r="AD32" s="5"/>
      <c r="AE32" s="5"/>
      <c r="AF32" s="5"/>
      <c r="AG32" s="5"/>
      <c r="AH32" s="5"/>
      <c r="AI32" s="5"/>
    </row>
    <row r="33" spans="1:35" ht="24.9" customHeight="1">
      <c r="A33" s="25"/>
      <c r="B33" s="33" t="s">
        <v>27</v>
      </c>
      <c r="C33" s="17"/>
      <c r="D33" s="17"/>
      <c r="E33" s="17"/>
      <c r="F33" s="17"/>
      <c r="G33" s="7"/>
      <c r="H33" s="7"/>
      <c r="I33" s="7"/>
      <c r="J33" s="7"/>
      <c r="K33" s="7"/>
      <c r="L33" s="7"/>
      <c r="M33" s="7"/>
      <c r="N33" s="7"/>
      <c r="O33" s="7"/>
      <c r="P33" s="7"/>
      <c r="Q33" s="7"/>
      <c r="R33" s="11" t="s">
        <v>28</v>
      </c>
      <c r="S33" s="12"/>
      <c r="T33" s="12"/>
      <c r="U33" s="12"/>
      <c r="V33" s="12"/>
      <c r="W33" s="12"/>
      <c r="X33" s="12"/>
      <c r="Y33" s="12"/>
      <c r="Z33" s="13"/>
      <c r="AA33" s="30"/>
      <c r="AB33" s="18" t="s">
        <v>146</v>
      </c>
      <c r="AD33" s="5"/>
      <c r="AE33" s="5"/>
      <c r="AF33" s="5"/>
      <c r="AG33" s="5"/>
      <c r="AH33" s="5"/>
      <c r="AI33" s="5"/>
    </row>
    <row r="34" spans="1:35" ht="24.9" customHeight="1" thickBot="1">
      <c r="A34" s="25"/>
      <c r="B34" s="34" t="s">
        <v>139</v>
      </c>
      <c r="C34" s="7"/>
      <c r="D34" s="7"/>
      <c r="E34" s="7"/>
      <c r="F34" s="7"/>
      <c r="G34" s="7"/>
      <c r="H34" s="7"/>
      <c r="I34" s="7"/>
      <c r="J34" s="7"/>
      <c r="K34" s="7"/>
      <c r="L34" s="7"/>
      <c r="M34" s="7"/>
      <c r="N34" s="7"/>
      <c r="O34" s="7"/>
      <c r="P34" s="7"/>
      <c r="Q34" s="7"/>
      <c r="R34" s="14" t="s">
        <v>29</v>
      </c>
      <c r="S34" s="15"/>
      <c r="T34" s="15"/>
      <c r="U34" s="15"/>
      <c r="V34" s="15"/>
      <c r="W34" s="15"/>
      <c r="X34" s="15"/>
      <c r="Y34" s="15"/>
      <c r="Z34" s="16"/>
      <c r="AA34" s="30"/>
      <c r="AD34" s="5"/>
      <c r="AE34" s="5"/>
      <c r="AF34" s="5"/>
      <c r="AG34" s="5"/>
      <c r="AH34" s="5"/>
      <c r="AI34" s="5"/>
    </row>
    <row r="35" spans="1:35" ht="24.9" customHeight="1">
      <c r="A35" s="25"/>
      <c r="B35" s="34" t="s">
        <v>140</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143</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141</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142</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31</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153</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138</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36"/>
      <c r="AB42" s="4"/>
    </row>
    <row r="43" spans="1:35" ht="24.9" customHeight="1">
      <c r="A43" s="25"/>
      <c r="B43" s="37" t="s">
        <v>32</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144</v>
      </c>
    </row>
    <row r="44" spans="1:35" ht="24.9" customHeight="1" thickBot="1">
      <c r="A44" s="25"/>
      <c r="B44" s="26" t="s">
        <v>34</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25" t="s">
        <v>35</v>
      </c>
      <c r="D45" s="126"/>
      <c r="E45" s="126"/>
      <c r="F45" s="126"/>
      <c r="G45" s="126" t="s">
        <v>36</v>
      </c>
      <c r="H45" s="126"/>
      <c r="I45" s="126"/>
      <c r="J45" s="126"/>
      <c r="K45" s="126" t="s">
        <v>37</v>
      </c>
      <c r="L45" s="126"/>
      <c r="M45" s="126"/>
      <c r="N45" s="126"/>
      <c r="O45" s="136" t="s">
        <v>38</v>
      </c>
      <c r="P45" s="136"/>
      <c r="Q45" s="136"/>
      <c r="R45" s="136"/>
      <c r="S45" s="127" t="s">
        <v>39</v>
      </c>
      <c r="T45" s="127"/>
      <c r="U45" s="127"/>
      <c r="V45" s="127"/>
      <c r="W45" s="128" t="s">
        <v>40</v>
      </c>
      <c r="X45" s="128"/>
      <c r="Y45" s="128"/>
      <c r="Z45" s="129"/>
      <c r="AA45" s="38"/>
    </row>
    <row r="46" spans="1:35" ht="24.9" customHeight="1" thickBot="1">
      <c r="A46" s="25"/>
      <c r="B46" s="26"/>
      <c r="C46" s="137"/>
      <c r="D46" s="134"/>
      <c r="E46" s="134"/>
      <c r="F46" s="138"/>
      <c r="G46" s="133"/>
      <c r="H46" s="134"/>
      <c r="I46" s="134"/>
      <c r="J46" s="138"/>
      <c r="K46" s="133"/>
      <c r="L46" s="134"/>
      <c r="M46" s="134"/>
      <c r="N46" s="138"/>
      <c r="O46" s="133"/>
      <c r="P46" s="134"/>
      <c r="Q46" s="134"/>
      <c r="R46" s="138"/>
      <c r="S46" s="133">
        <f>G46+K46-O46</f>
        <v>0</v>
      </c>
      <c r="T46" s="134"/>
      <c r="U46" s="134"/>
      <c r="V46" s="138"/>
      <c r="W46" s="133">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34"/>
      <c r="Y46" s="134"/>
      <c r="Z46" s="135"/>
      <c r="AA46" s="38"/>
    </row>
    <row r="47" spans="1:35" ht="24.9" customHeight="1" thickBot="1">
      <c r="A47" s="25"/>
      <c r="B47" s="39" t="s">
        <v>41</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25" t="s">
        <v>35</v>
      </c>
      <c r="D48" s="126"/>
      <c r="E48" s="126"/>
      <c r="F48" s="126"/>
      <c r="G48" s="126"/>
      <c r="H48" s="126"/>
      <c r="I48" s="127" t="s">
        <v>42</v>
      </c>
      <c r="J48" s="127"/>
      <c r="K48" s="127"/>
      <c r="L48" s="127"/>
      <c r="M48" s="127"/>
      <c r="N48" s="127"/>
      <c r="O48" s="127" t="s">
        <v>43</v>
      </c>
      <c r="P48" s="127"/>
      <c r="Q48" s="127"/>
      <c r="R48" s="127"/>
      <c r="S48" s="127"/>
      <c r="T48" s="127"/>
      <c r="U48" s="128" t="s">
        <v>40</v>
      </c>
      <c r="V48" s="128"/>
      <c r="W48" s="128"/>
      <c r="X48" s="128"/>
      <c r="Y48" s="128"/>
      <c r="Z48" s="129"/>
      <c r="AA48" s="40"/>
    </row>
    <row r="49" spans="1:32" ht="24.9" customHeight="1" thickBot="1">
      <c r="A49" s="25"/>
      <c r="B49" s="26"/>
      <c r="C49" s="130"/>
      <c r="D49" s="131"/>
      <c r="E49" s="131"/>
      <c r="F49" s="131"/>
      <c r="G49" s="131"/>
      <c r="H49" s="131"/>
      <c r="I49" s="131">
        <f>C49*1.1</f>
        <v>0</v>
      </c>
      <c r="J49" s="131"/>
      <c r="K49" s="131"/>
      <c r="L49" s="131"/>
      <c r="M49" s="131"/>
      <c r="N49" s="131"/>
      <c r="O49" s="131">
        <f>I49*0.7</f>
        <v>0</v>
      </c>
      <c r="P49" s="131"/>
      <c r="Q49" s="131"/>
      <c r="R49" s="131"/>
      <c r="S49" s="131"/>
      <c r="T49" s="131"/>
      <c r="U49" s="131">
        <f>IF(O49&lt;500000000,O49*G29,IF(AND(O49&gt;=500000000,O49&lt;5000000000),(O49*K29)+O29,IF(AND(O49&gt;=5000000000,I49&lt;80000000000),O49*S29,O49*W29)))</f>
        <v>0</v>
      </c>
      <c r="V49" s="131"/>
      <c r="W49" s="131"/>
      <c r="X49" s="131"/>
      <c r="Y49" s="131"/>
      <c r="Z49" s="132"/>
      <c r="AA49" s="40"/>
    </row>
    <row r="50" spans="1:32" ht="24.9" customHeight="1">
      <c r="A50" s="25"/>
      <c r="B50" s="123" t="s">
        <v>151</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36"/>
    </row>
    <row r="51" spans="1:32" ht="24.9" customHeight="1">
      <c r="A51" s="25"/>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36"/>
    </row>
    <row r="52" spans="1:32" ht="24.9" customHeight="1">
      <c r="A52" s="25"/>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36"/>
      <c r="AB52" s="19"/>
    </row>
    <row r="53" spans="1:32" ht="24.9" customHeight="1" thickBot="1">
      <c r="A53" s="42"/>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43"/>
      <c r="AB53" s="19"/>
    </row>
    <row r="59" spans="1:32" ht="17.399999999999999">
      <c r="AC59" s="103"/>
      <c r="AD59" s="103"/>
      <c r="AE59" s="103"/>
      <c r="AF59" s="103"/>
    </row>
    <row r="60" spans="1:32" ht="17.399999999999999">
      <c r="AC60" s="103"/>
      <c r="AD60" s="103"/>
      <c r="AE60" s="103"/>
      <c r="AF60" s="103"/>
    </row>
    <row r="61" spans="1:32" ht="17.399999999999999">
      <c r="AC61" s="103"/>
      <c r="AD61" s="103"/>
      <c r="AE61" s="103"/>
      <c r="AF61" s="103"/>
    </row>
    <row r="62" spans="1:32" ht="17.399999999999999">
      <c r="AC62" s="103"/>
      <c r="AD62" s="103"/>
      <c r="AE62" s="103"/>
      <c r="AF62" s="103"/>
    </row>
    <row r="63" spans="1:32" ht="17.399999999999999">
      <c r="AC63" s="103"/>
      <c r="AD63" s="103"/>
      <c r="AE63" s="103"/>
      <c r="AF63" s="103"/>
    </row>
    <row r="64" spans="1:32" ht="17.399999999999999">
      <c r="AC64" s="103"/>
      <c r="AD64" s="103"/>
      <c r="AE64" s="103"/>
      <c r="AF64" s="103"/>
    </row>
    <row r="65" spans="29:32" ht="17.399999999999999">
      <c r="AC65" s="103"/>
      <c r="AD65" s="103"/>
      <c r="AE65" s="103"/>
      <c r="AF65" s="103"/>
    </row>
  </sheetData>
  <mergeCells count="36">
    <mergeCell ref="AC4:AH16"/>
    <mergeCell ref="C27:F28"/>
    <mergeCell ref="G27:J28"/>
    <mergeCell ref="K27:R27"/>
    <mergeCell ref="S27:V28"/>
    <mergeCell ref="W27:Z28"/>
    <mergeCell ref="K28:N28"/>
    <mergeCell ref="O28:R28"/>
    <mergeCell ref="W45:Z45"/>
    <mergeCell ref="C29:F29"/>
    <mergeCell ref="G29:J29"/>
    <mergeCell ref="K29:N29"/>
    <mergeCell ref="O29:R29"/>
    <mergeCell ref="S29:V29"/>
    <mergeCell ref="W29:Z29"/>
    <mergeCell ref="C45:F45"/>
    <mergeCell ref="G45:J45"/>
    <mergeCell ref="K45:N45"/>
    <mergeCell ref="O45:R45"/>
    <mergeCell ref="S45:V45"/>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s>
  <phoneticPr fontId="3" type="noConversion"/>
  <pageMargins left="0.7" right="0.7" top="0.75" bottom="0.75" header="0.3" footer="0.3"/>
  <pageSetup paperSize="8"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3</vt:i4>
      </vt:variant>
    </vt:vector>
  </HeadingPairs>
  <TitlesOfParts>
    <vt:vector size="10"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이상일(물류PM4팀/과장/-)</cp:lastModifiedBy>
  <cp:lastPrinted>2018-04-20T23:40:39Z</cp:lastPrinted>
  <dcterms:created xsi:type="dcterms:W3CDTF">2018-03-09T11:38:29Z</dcterms:created>
  <dcterms:modified xsi:type="dcterms:W3CDTF">2024-05-27T03:34:50Z</dcterms:modified>
</cp:coreProperties>
</file>