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W:\E-Plan2\corning\TC17BOD H_R_241202\현자개설\"/>
    </mc:Choice>
  </mc:AlternateContent>
  <bookViews>
    <workbookView xWindow="4992" yWindow="0" windowWidth="23040" windowHeight="9108" activeTab="1"/>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A5" i="4" l="1"/>
  <c r="W46" i="3" l="1"/>
  <c r="S46" i="3"/>
  <c r="L25" i="6" l="1"/>
  <c r="K25" i="6"/>
  <c r="H25" i="6"/>
  <c r="G25" i="6"/>
  <c r="C25" i="6"/>
  <c r="H23" i="5"/>
  <c r="K23" i="5" s="1"/>
  <c r="H22" i="5"/>
  <c r="K22" i="5" s="1"/>
  <c r="H21" i="5"/>
  <c r="K21" i="5" s="1"/>
  <c r="H20" i="5"/>
  <c r="K20" i="5" s="1"/>
  <c r="H19" i="5"/>
  <c r="K19" i="5" s="1"/>
  <c r="H18" i="5"/>
  <c r="K18" i="5" s="1"/>
  <c r="H17" i="5"/>
  <c r="K17" i="5" s="1"/>
  <c r="H16" i="5"/>
  <c r="K16" i="5" s="1"/>
  <c r="H15" i="5"/>
  <c r="K15" i="5" s="1"/>
  <c r="H14" i="5"/>
  <c r="K14" i="5" s="1"/>
  <c r="H13" i="5"/>
  <c r="K13" i="5" s="1"/>
  <c r="H12" i="5"/>
  <c r="K12" i="5" s="1"/>
  <c r="H11" i="5"/>
  <c r="K11" i="5" s="1"/>
  <c r="H10" i="5"/>
  <c r="K10" i="5" s="1"/>
  <c r="K9" i="5"/>
  <c r="H9" i="5"/>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H3" i="5"/>
  <c r="K23" i="4" l="1"/>
  <c r="K22" i="4"/>
  <c r="K21" i="4"/>
  <c r="K20" i="4"/>
  <c r="K19" i="4"/>
  <c r="K18" i="4"/>
  <c r="K17" i="4"/>
  <c r="K16" i="4"/>
  <c r="K15" i="4"/>
  <c r="K14" i="4"/>
  <c r="K13" i="4"/>
  <c r="K12" i="4"/>
  <c r="A6" i="4"/>
  <c r="A7" i="4" s="1"/>
  <c r="A8" i="4" s="1"/>
  <c r="A9" i="4" s="1"/>
  <c r="A10" i="4" s="1"/>
  <c r="A11" i="4" s="1"/>
  <c r="A12" i="4" s="1"/>
  <c r="A13" i="4" s="1"/>
  <c r="A14" i="4" s="1"/>
  <c r="A15" i="4" s="1"/>
  <c r="A16" i="4" s="1"/>
  <c r="A17" i="4" s="1"/>
  <c r="A18" i="4" s="1"/>
  <c r="A19" i="4" s="1"/>
  <c r="A20" i="4" s="1"/>
  <c r="A21" i="4" s="1"/>
  <c r="A22" i="4" s="1"/>
  <c r="A23" i="4" s="1"/>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<sst xmlns="http://schemas.openxmlformats.org/spreadsheetml/2006/main" count="222" uniqueCount="164">
  <si>
    <t>일반건설공사(을)</t>
    <phoneticPr fontId="3" type="noConversion"/>
  </si>
  <si>
    <t xml:space="preserve">1. 적용 대상 : 총공사금액 40,000,000원 이상인 공사 </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</si>
  <si>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</si>
  <si>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</si>
  <si>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</si>
  <si>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</si>
  <si>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</si>
  <si>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</si>
  <si>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</si>
  <si>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</si>
  <si>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</si>
  <si>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</si>
  <si>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</si>
  <si>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</si>
  <si>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</si>
  <si>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</si>
  <si>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</si>
  <si>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</si>
  <si>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</si>
  <si>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</si>
  <si>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</si>
  <si>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</si>
  <si>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</si>
  <si>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</si>
  <si>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</si>
  <si>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</si>
  <si>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</si>
  <si>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</si>
  <si>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</si>
  <si>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</si>
  <si>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</si>
  <si>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</si>
  <si>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</si>
  <si>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</si>
  <si>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</si>
  <si>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</si>
  <si>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</si>
  <si>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</si>
  <si>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</si>
  <si>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</si>
  <si>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</si>
  <si>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</si>
  <si>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</si>
  <si>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</si>
  <si>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</si>
  <si>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</si>
  <si>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</si>
  <si>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</si>
  <si>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</si>
  <si>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</si>
  <si>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</si>
  <si>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</si>
  <si>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</si>
  <si>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</si>
  <si>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</si>
  <si>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</si>
  <si>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</si>
  <si>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</si>
  <si>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</si>
  <si>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</si>
  <si>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</si>
  <si>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</si>
  <si>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</si>
  <si>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</si>
  <si>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</si>
  <si>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</si>
  <si>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</si>
  <si>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</si>
  <si>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</si>
  <si>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</si>
  <si>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</si>
  <si>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</si>
  <si>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</si>
  <si>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</si>
  <si>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</si>
  <si>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</si>
  <si>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</si>
  <si>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부서</t>
    <phoneticPr fontId="3" type="noConversion"/>
  </si>
  <si>
    <t>PJT CODE</t>
    <phoneticPr fontId="17" type="noConversion"/>
  </si>
  <si>
    <t>PJT 명</t>
    <phoneticPr fontId="17"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</si>
  <si>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</si>
  <si>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</si>
  <si>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</si>
  <si>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</si>
  <si>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</si>
  <si>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</si>
  <si>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</si>
  <si>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</si>
  <si>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</si>
  <si>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</si>
  <si>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</si>
  <si>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</si>
  <si>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</si>
  <si>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</si>
  <si>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</si>
  <si>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</si>
  <si>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</si>
  <si>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</si>
  <si>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</si>
  <si>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</si>
  <si>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</si>
  <si>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</si>
  <si>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</si>
  <si>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</si>
  <si>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</si>
  <si>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</si>
  <si>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</si>
  <si>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성  명 : </t>
    <phoneticPr fontId="17" type="noConversion"/>
  </si>
  <si>
    <t xml:space="preserve">                                                 직  급 :  </t>
    <phoneticPr fontId="17" type="noConversion"/>
  </si>
  <si>
    <t xml:space="preserve">                                                 공사명 :  </t>
    <phoneticPr fontId="17" type="noConversion"/>
  </si>
  <si>
    <t xml:space="preserve">                                                 소재지 : </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</si>
  <si>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</si>
  <si>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20   년    월    일 </t>
    <phoneticPr fontId="17" type="noConversion"/>
  </si>
  <si>
    <t xml:space="preserve">                   주식회사   에  스  에  프  에  이</t>
    <phoneticPr fontId="17" type="noConversion"/>
  </si>
  <si>
    <t xml:space="preserve">                   대표이사   김         영         민        (인)</t>
    <phoneticPr fontId="17" type="noConversion"/>
  </si>
  <si>
    <t xml:space="preserve">                                                 기  간 : </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</si>
  <si>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</si>
  <si>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</si>
  <si>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</si>
  <si>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</si>
  <si>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</si>
  <si>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</si>
  <si>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</si>
  <si>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</si>
  <si>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</si>
  <si>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</si>
  <si>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</si>
  <si>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</si>
  <si>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</si>
  <si>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</si>
  <si>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</si>
  <si>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</si>
  <si>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</si>
  <si>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</si>
  <si>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</si>
  <si>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</si>
  <si>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</si>
  <si>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</si>
  <si>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</si>
  <si>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</si>
  <si>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</si>
  <si>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</si>
  <si>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</si>
  <si>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</si>
  <si>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</si>
  <si>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</si>
  <si>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</si>
  <si>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</si>
  <si>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</si>
  <si>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</si>
  <si>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</si>
  <si>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</si>
  <si>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</si>
  <si>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</si>
  <si>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대상액 * 70% * 요율</t>
    <phoneticPr fontId="3" type="noConversion"/>
  </si>
  <si>
    <t>SFA</t>
    <phoneticPr fontId="3" type="noConversion"/>
  </si>
  <si>
    <t>760910-1334925</t>
    <phoneticPr fontId="3" type="noConversion"/>
  </si>
  <si>
    <t>LEE SANG IL</t>
    <phoneticPr fontId="3" type="noConversion"/>
  </si>
  <si>
    <t>030301</t>
    <phoneticPr fontId="3" type="noConversion"/>
  </si>
  <si>
    <t>7P240291ADFBO</t>
    <phoneticPr fontId="3" type="noConversion"/>
  </si>
  <si>
    <t>(CDTT)TC17BOD HOT REPAIR</t>
    <phoneticPr fontId="3" type="noConversion"/>
  </si>
  <si>
    <t>2024.06.30</t>
    <phoneticPr fontId="3" type="noConversion"/>
  </si>
  <si>
    <t>2024.07.21</t>
    <phoneticPr fontId="3" type="noConversion"/>
  </si>
  <si>
    <t>PM C팀</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</si>
</sst>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5">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
      <b/>
      <sz val="10"/>
      <name val="굴림"/>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0" fontId="35" fillId="0" borderId="10" xfId="0" applyFont="1" applyBorder="1" applyAlignment="1">
      <alignment horizontal="center" vertical="center" wrapText="1" shrinkToFit="1"/>
    </xf>
    <xf numFmtId="0" fontId="34" fillId="0" borderId="32" xfId="47" quotePrefix="1" applyFont="1" applyBorder="1" applyAlignment="1">
      <alignment horizontal="center" vertical="center"/>
    </xf>
    <xf numFmtId="0" fontId="54" fillId="0" borderId="32" xfId="47"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750040" y="13510260"/>
          <a:ext cx="5809642" cy="250476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소스"/>
      <sheetName val="공사내역"/>
      <sheetName val="드롭다운LIST"/>
      <sheetName val="Sheet2"/>
      <sheetName val="(3)Product mix"/>
      <sheetName val="1월"/>
      <sheetName val="재무제표"/>
      <sheetName val="통계자료Check"/>
      <sheetName val="대당 Cost 사전예측"/>
      <sheetName val="DAT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1417-W1"/>
      <sheetName val="TEL"/>
      <sheetName val="항목별"/>
      <sheetName val="DBASE"/>
      <sheetName val="이강규"/>
      <sheetName val="BC자재"/>
      <sheetName val="Index"/>
      <sheetName val="교대일보"/>
      <sheetName val="3 상세 내역 NEGO"/>
      <sheetName val="97"/>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부하_팀별"/>
      <sheetName val="기본자료"/>
      <sheetName val="2.대외공문"/>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제품별"/>
      <sheetName val="총경최종확정"/>
      <sheetName val="Check List"/>
      <sheetName val="BOE_MODULE_원가"/>
      <sheetName val="공수TABLE"/>
      <sheetName val="반입실적"/>
      <sheetName val="AIR SHOWER(3인용)"/>
      <sheetName val="총괄표"/>
      <sheetName val="#REF"/>
      <sheetName val="설계내역서"/>
      <sheetName val="공정코드"/>
      <sheetName val="목록"/>
      <sheetName val="결과"/>
      <sheetName val="9509"/>
      <sheetName val="부하_팀별"/>
      <sheetName val="정율표"/>
      <sheetName val="장비임대료"/>
      <sheetName val="트라데사매트릭Temp"/>
      <sheetName val="단가"/>
      <sheetName val="20관리비율"/>
      <sheetName val="99생산계획 (1,300)"/>
      <sheetName val="법인세등 (2)"/>
      <sheetName val="소계정"/>
      <sheetName val="공정일보"/>
      <sheetName val="전주자재"/>
      <sheetName val="자금Raw"/>
      <sheetName val="DB"/>
      <sheetName val="자동화설비불합리적출관리표"/>
      <sheetName val="일일안전 점검활동"/>
      <sheetName val="리니어모터 LIST"/>
      <sheetName val="일정"/>
      <sheetName val="가공계획"/>
      <sheetName val="1417-W1"/>
      <sheetName val="9811"/>
      <sheetName val="SCS_STOCKER_견적조견표_제출_130515.xls"/>
      <sheetName val="1단1열(S)"/>
      <sheetName val="토목주소"/>
      <sheetName val="증감내역서"/>
      <sheetName val="97"/>
      <sheetName val="CF손익계산서"/>
      <sheetName val="ODF"/>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전주자재"/>
      <sheetName val="리니어모터 LIST"/>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법인세등 (2)"/>
      <sheetName val="별제권_정리담보권1"/>
      <sheetName val="97PLAN"/>
      <sheetName val="98연계표"/>
      <sheetName val="01월"/>
      <sheetName val="비용"/>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FAX"/>
      <sheetName val="97PLAN"/>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인사자료총집계"/>
      <sheetName val="BM_08'上"/>
      <sheetName val="자동화설비불합리적출관리표"/>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상세내역"/>
      <sheetName val="2.대외공문"/>
      <sheetName val="소계정"/>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설비등록"/>
      <sheetName val="3월"/>
      <sheetName val="인원"/>
      <sheetName val="비고"/>
      <sheetName val="별제권_정리담보권"/>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AQL(0.65)"/>
      <sheetName val="R&amp;D"/>
      <sheetName val="협조전"/>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주차 전체"/>
      <sheetName val="BASE MC"/>
      <sheetName val="CF연락처"/>
      <sheetName val="항목등록"/>
      <sheetName val="QandAJunio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법인구분"/>
      <sheetName val="기초코드"/>
      <sheetName val="상세내역"/>
      <sheetName val="98연계표"/>
      <sheetName val="DB"/>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첨부자료"/>
      <sheetName val="소방사항"/>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생산매출 (3)"/>
      <sheetName val="생산현황"/>
      <sheetName val="LSTK#1"/>
      <sheetName val="거래선 구분 Table"/>
      <sheetName val="원장STK단가표"/>
      <sheetName val="3-4현"/>
      <sheetName val="3-3현"/>
      <sheetName val="보고"/>
      <sheetName val="96수출"/>
      <sheetName val="기번기준"/>
      <sheetName val="종합"/>
      <sheetName val="11"/>
      <sheetName val="브라운관"/>
      <sheetName val="소계정"/>
      <sheetName val="법인세등 (2)"/>
      <sheetName val="일위대가(1)"/>
      <sheetName val="9GNG운반"/>
      <sheetName val="법인구분"/>
      <sheetName val="기초코드"/>
      <sheetName val="1650P데이타"/>
      <sheetName val="전주자재"/>
      <sheetName val="데모라인"/>
      <sheetName val="별제권_정리담보권1"/>
      <sheetName val="성신"/>
      <sheetName val="PAN"/>
      <sheetName val="Y3-LIST"/>
      <sheetName val="2007_수주출하"/>
      <sheetName val="3000P데이타"/>
      <sheetName val="일정요약"/>
      <sheetName val="PI"/>
      <sheetName val="성명데이터"/>
      <sheetName val="WORK"/>
      <sheetName val="Guide"/>
      <sheetName val="제조 경영"/>
      <sheetName val="반송"/>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반송"/>
      <sheetName val="종합"/>
      <sheetName val="성신"/>
      <sheetName val="Gamma"/>
      <sheetName val="color SR"/>
      <sheetName val="FLANGE"/>
      <sheetName val="KD율"/>
      <sheetName val="SISH-BC자재"/>
      <sheetName val="7-STOCKER 사급예산(1대분)"/>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H26" sqref="H26:H27"/>
    </sheetView>
  </sheetViews>
  <sheetFormatPr defaultRowHeight="17.399999999999999"/>
  <sheetData>
    <row r="2" spans="1:15" ht="16.5" customHeight="1">
      <c r="B2" s="109" t="s">
        <v>116</v>
      </c>
      <c r="C2" s="109"/>
      <c r="D2" s="109"/>
      <c r="E2" s="109"/>
      <c r="F2" s="109"/>
      <c r="G2" s="109"/>
      <c r="H2" s="109"/>
      <c r="I2" s="109"/>
      <c r="J2" s="109"/>
      <c r="K2" s="109"/>
      <c r="L2" s="109"/>
      <c r="M2" s="109"/>
      <c r="N2" s="109"/>
      <c r="O2" s="79"/>
    </row>
    <row r="3" spans="1:15" ht="16.5" customHeight="1">
      <c r="A3" s="79"/>
      <c r="B3" s="109"/>
      <c r="C3" s="109"/>
      <c r="D3" s="109"/>
      <c r="E3" s="109"/>
      <c r="F3" s="109"/>
      <c r="G3" s="109"/>
      <c r="H3" s="109"/>
      <c r="I3" s="109"/>
      <c r="J3" s="109"/>
      <c r="K3" s="109"/>
      <c r="L3" s="109"/>
      <c r="M3" s="109"/>
      <c r="N3" s="109"/>
      <c r="O3" s="79"/>
    </row>
    <row r="5" spans="1:15">
      <c r="B5" s="78" t="s">
        <v>118</v>
      </c>
      <c r="C5" s="107" t="s">
        <v>117</v>
      </c>
      <c r="D5" s="107"/>
      <c r="E5" s="107"/>
      <c r="F5" s="107"/>
      <c r="G5" s="107"/>
      <c r="H5" s="107" t="s">
        <v>120</v>
      </c>
      <c r="I5" s="107"/>
      <c r="J5" s="107"/>
      <c r="K5" s="107" t="s">
        <v>121</v>
      </c>
      <c r="L5" s="107"/>
      <c r="M5" s="107"/>
      <c r="N5" s="107"/>
      <c r="O5" s="77"/>
    </row>
    <row r="6" spans="1:15">
      <c r="B6" s="78">
        <v>1</v>
      </c>
      <c r="C6" s="108" t="s">
        <v>119</v>
      </c>
      <c r="D6" s="108"/>
      <c r="E6" s="108"/>
      <c r="F6" s="108"/>
      <c r="G6" s="108"/>
      <c r="H6" s="107" t="s">
        <v>131</v>
      </c>
      <c r="I6" s="107"/>
      <c r="J6" s="107"/>
      <c r="K6" s="107" t="s">
        <v>134</v>
      </c>
      <c r="L6" s="107"/>
      <c r="M6" s="107"/>
      <c r="N6" s="107"/>
    </row>
    <row r="7" spans="1:15">
      <c r="B7" s="78">
        <v>2</v>
      </c>
      <c r="C7" s="108" t="s">
        <v>122</v>
      </c>
      <c r="D7" s="108"/>
      <c r="E7" s="108"/>
      <c r="F7" s="108"/>
      <c r="G7" s="108"/>
      <c r="H7" s="107" t="s">
        <v>131</v>
      </c>
      <c r="I7" s="107"/>
      <c r="J7" s="107"/>
      <c r="K7" s="107" t="s">
        <v>134</v>
      </c>
      <c r="L7" s="107"/>
      <c r="M7" s="107"/>
      <c r="N7" s="107"/>
    </row>
    <row r="8" spans="1:15">
      <c r="B8" s="78">
        <v>3</v>
      </c>
      <c r="C8" s="108" t="s">
        <v>124</v>
      </c>
      <c r="D8" s="108"/>
      <c r="E8" s="108"/>
      <c r="F8" s="108"/>
      <c r="G8" s="108"/>
      <c r="H8" s="107" t="s">
        <v>132</v>
      </c>
      <c r="I8" s="107"/>
      <c r="J8" s="107"/>
      <c r="K8" s="107" t="s">
        <v>129</v>
      </c>
      <c r="L8" s="107"/>
      <c r="M8" s="107"/>
      <c r="N8" s="107"/>
    </row>
    <row r="9" spans="1:15">
      <c r="B9" s="78">
        <v>4</v>
      </c>
      <c r="C9" s="108" t="s">
        <v>126</v>
      </c>
      <c r="D9" s="108"/>
      <c r="E9" s="108"/>
      <c r="F9" s="108"/>
      <c r="G9" s="108"/>
      <c r="H9" s="107" t="s">
        <v>133</v>
      </c>
      <c r="I9" s="107"/>
      <c r="J9" s="107"/>
      <c r="K9" s="107" t="s">
        <v>135</v>
      </c>
      <c r="L9" s="107"/>
      <c r="M9" s="107"/>
      <c r="N9" s="107"/>
    </row>
    <row r="10" spans="1:15">
      <c r="B10" s="78">
        <v>5</v>
      </c>
      <c r="C10" s="108" t="s">
        <v>127</v>
      </c>
      <c r="D10" s="108"/>
      <c r="E10" s="108"/>
      <c r="F10" s="108"/>
      <c r="G10" s="108"/>
      <c r="H10" s="107" t="s">
        <v>136</v>
      </c>
      <c r="I10" s="107"/>
      <c r="J10" s="107"/>
      <c r="K10" s="107" t="s">
        <v>135</v>
      </c>
      <c r="L10" s="107"/>
      <c r="M10" s="107"/>
      <c r="N10" s="107"/>
    </row>
    <row r="11" spans="1:15">
      <c r="B11" s="78">
        <v>6</v>
      </c>
      <c r="C11" s="108" t="s">
        <v>128</v>
      </c>
      <c r="D11" s="108"/>
      <c r="E11" s="108"/>
      <c r="F11" s="108"/>
      <c r="G11" s="108"/>
      <c r="H11" s="107" t="s">
        <v>136</v>
      </c>
      <c r="I11" s="107"/>
      <c r="J11" s="107"/>
      <c r="K11" s="107" t="s">
        <v>135</v>
      </c>
      <c r="L11" s="107"/>
      <c r="M11" s="107"/>
      <c r="N11" s="107"/>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
  <sheetViews>
    <sheetView tabSelected="1" view="pageBreakPreview" zoomScaleNormal="100" zoomScaleSheetLayoutView="100" workbookViewId="0">
      <selection activeCell="I8" sqref="I8"/>
    </sheetView>
  </sheetViews>
  <sheetFormatPr defaultRowHeight="17.399999999999999"/>
  <cols>
    <col min="1" max="1" width="5" style="44" customWidth="1"/>
    <col min="2" max="3" width="13.59765625" style="45" customWidth="1"/>
    <col min="4" max="4" width="18" style="45" customWidth="1"/>
    <col min="5" max="5" width="13.59765625" style="45" customWidth="1"/>
    <col min="6" max="6" width="18.19921875" style="45" bestFit="1" customWidth="1"/>
    <col min="7" max="7" width="13.5" style="45" hidden="1" customWidth="1"/>
    <col min="8" max="8" width="9.19921875" style="45" bestFit="1" customWidth="1"/>
    <col min="9" max="10" width="13.19921875" style="45" bestFit="1" customWidth="1"/>
    <col min="11" max="11" width="15.19921875" style="45" hidden="1" customWidth="1"/>
    <col min="12" max="13" width="20.59765625" style="45" customWidth="1"/>
  </cols>
  <sheetData>
    <row r="1" spans="1:13" ht="30" customHeight="1">
      <c r="A1" s="110" t="s">
        <v>83</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70</v>
      </c>
      <c r="F2" s="61" t="s">
        <v>71</v>
      </c>
      <c r="G2" s="61" t="s">
        <v>72</v>
      </c>
      <c r="H2" s="62" t="s">
        <v>73</v>
      </c>
      <c r="I2" s="63" t="s">
        <v>74</v>
      </c>
      <c r="J2" s="63" t="s">
        <v>75</v>
      </c>
      <c r="K2" s="61" t="s">
        <v>76</v>
      </c>
      <c r="L2" s="61" t="s">
        <v>78</v>
      </c>
      <c r="M2" s="61" t="s">
        <v>79</v>
      </c>
    </row>
    <row r="3" spans="1:13" ht="24.9" customHeight="1" thickTop="1">
      <c r="A3" s="73"/>
      <c r="B3" s="46"/>
      <c r="C3" s="46"/>
      <c r="D3" s="46"/>
      <c r="E3" s="46"/>
      <c r="F3" s="46"/>
      <c r="G3" s="46"/>
      <c r="H3" s="47"/>
      <c r="I3" s="48"/>
      <c r="J3" s="48"/>
      <c r="K3" s="46"/>
      <c r="L3" s="46"/>
      <c r="M3" s="76"/>
    </row>
    <row r="4" spans="1:13" ht="24.9" customHeight="1">
      <c r="A4" s="74">
        <v>1</v>
      </c>
      <c r="B4" s="46" t="s">
        <v>155</v>
      </c>
      <c r="C4" s="46" t="s">
        <v>163</v>
      </c>
      <c r="D4" s="106" t="s">
        <v>157</v>
      </c>
      <c r="E4" s="105" t="s">
        <v>158</v>
      </c>
      <c r="F4" s="46" t="s">
        <v>156</v>
      </c>
      <c r="G4" s="49"/>
      <c r="H4" s="47">
        <v>22</v>
      </c>
      <c r="I4" s="50" t="s">
        <v>161</v>
      </c>
      <c r="J4" s="50" t="s">
        <v>162</v>
      </c>
      <c r="K4" s="51"/>
      <c r="L4" s="104" t="s">
        <v>159</v>
      </c>
      <c r="M4" s="52" t="s">
        <v>160</v>
      </c>
    </row>
    <row r="5" spans="1:13" ht="24.9" customHeight="1">
      <c r="A5" s="74">
        <f>A4+1</f>
        <v>2</v>
      </c>
      <c r="B5" s="46"/>
      <c r="C5" s="46"/>
      <c r="D5" s="46"/>
      <c r="E5" s="105"/>
      <c r="F5" s="46"/>
      <c r="G5" s="49"/>
      <c r="H5" s="47"/>
      <c r="I5" s="50"/>
      <c r="J5" s="50"/>
      <c r="K5" s="51"/>
      <c r="L5" s="104"/>
      <c r="M5" s="52"/>
    </row>
    <row r="6" spans="1:13" ht="24.9" customHeight="1">
      <c r="A6" s="74">
        <f>A5+1</f>
        <v>3</v>
      </c>
      <c r="B6" s="46"/>
      <c r="C6" s="46"/>
      <c r="D6" s="46"/>
      <c r="E6" s="105"/>
      <c r="F6" s="46"/>
      <c r="G6" s="53"/>
      <c r="H6" s="47"/>
      <c r="I6" s="50"/>
      <c r="J6" s="50"/>
      <c r="K6" s="51"/>
      <c r="L6" s="104"/>
      <c r="M6" s="52"/>
    </row>
    <row r="7" spans="1:13" ht="24.9" customHeight="1">
      <c r="A7" s="74">
        <f t="shared" ref="A7:A23" si="0">A6+1</f>
        <v>4</v>
      </c>
      <c r="B7" s="46"/>
      <c r="C7" s="46"/>
      <c r="D7" s="46"/>
      <c r="E7" s="46"/>
      <c r="F7" s="46"/>
      <c r="G7" s="53"/>
      <c r="H7" s="47"/>
      <c r="I7" s="50"/>
      <c r="J7" s="50"/>
      <c r="K7" s="51"/>
      <c r="L7" s="104"/>
      <c r="M7" s="52"/>
    </row>
    <row r="8" spans="1:13" ht="24.9" customHeight="1">
      <c r="A8" s="74">
        <f t="shared" si="0"/>
        <v>5</v>
      </c>
      <c r="B8" s="46"/>
      <c r="C8" s="46"/>
      <c r="D8" s="46"/>
      <c r="E8" s="46"/>
      <c r="F8" s="46"/>
      <c r="G8" s="53"/>
      <c r="H8" s="47"/>
      <c r="I8" s="50"/>
      <c r="J8" s="50"/>
      <c r="K8" s="51"/>
      <c r="L8" s="104"/>
      <c r="M8" s="52"/>
    </row>
    <row r="9" spans="1:13" ht="24.9" customHeight="1">
      <c r="A9" s="74">
        <f t="shared" si="0"/>
        <v>6</v>
      </c>
      <c r="B9" s="46"/>
      <c r="C9" s="46"/>
      <c r="D9" s="46"/>
      <c r="E9" s="46"/>
      <c r="F9" s="46"/>
      <c r="G9" s="53"/>
      <c r="H9" s="47"/>
      <c r="I9" s="50"/>
      <c r="J9" s="50"/>
      <c r="K9" s="51"/>
      <c r="L9" s="104"/>
      <c r="M9" s="52"/>
    </row>
    <row r="10" spans="1:13" ht="24.9" customHeight="1">
      <c r="A10" s="74">
        <f t="shared" si="0"/>
        <v>7</v>
      </c>
      <c r="B10" s="46"/>
      <c r="C10" s="46"/>
      <c r="D10" s="46"/>
      <c r="E10" s="46"/>
      <c r="F10" s="46"/>
      <c r="G10" s="53"/>
      <c r="H10" s="47"/>
      <c r="I10" s="50"/>
      <c r="J10" s="50"/>
      <c r="K10" s="51"/>
      <c r="L10" s="104"/>
      <c r="M10" s="52"/>
    </row>
    <row r="11" spans="1:13" ht="24.9" customHeight="1">
      <c r="A11" s="74">
        <f t="shared" si="0"/>
        <v>8</v>
      </c>
      <c r="B11" s="46"/>
      <c r="C11" s="46"/>
      <c r="D11" s="46"/>
      <c r="E11" s="46"/>
      <c r="F11" s="46"/>
      <c r="G11" s="53"/>
      <c r="H11" s="47"/>
      <c r="I11" s="50"/>
      <c r="J11" s="50"/>
      <c r="K11" s="51"/>
      <c r="L11" s="104"/>
      <c r="M11" s="52"/>
    </row>
    <row r="12" spans="1:13" ht="24.9" customHeight="1">
      <c r="A12" s="74">
        <f t="shared" si="0"/>
        <v>9</v>
      </c>
      <c r="B12" s="46"/>
      <c r="C12" s="46"/>
      <c r="D12" s="46"/>
      <c r="E12" s="46"/>
      <c r="F12" s="46"/>
      <c r="G12" s="53"/>
      <c r="H12" s="47"/>
      <c r="I12" s="50"/>
      <c r="J12" s="50"/>
      <c r="K12" s="51">
        <f t="shared" ref="K12:K23" si="1">G12*0.01259*H12/365</f>
        <v>0</v>
      </c>
      <c r="L12" s="52"/>
      <c r="M12" s="52"/>
    </row>
    <row r="13" spans="1:13" ht="24.9" customHeight="1">
      <c r="A13" s="74">
        <f t="shared" si="0"/>
        <v>10</v>
      </c>
      <c r="B13" s="46"/>
      <c r="C13" s="46"/>
      <c r="D13" s="46"/>
      <c r="E13" s="46"/>
      <c r="F13" s="46"/>
      <c r="G13" s="53"/>
      <c r="H13" s="47"/>
      <c r="I13" s="50"/>
      <c r="J13" s="50"/>
      <c r="K13" s="51">
        <f t="shared" si="1"/>
        <v>0</v>
      </c>
      <c r="L13" s="52"/>
      <c r="M13" s="52"/>
    </row>
    <row r="14" spans="1:13" ht="24.9" customHeight="1">
      <c r="A14" s="74">
        <f t="shared" si="0"/>
        <v>11</v>
      </c>
      <c r="B14" s="46"/>
      <c r="C14" s="46"/>
      <c r="D14" s="46"/>
      <c r="E14" s="46"/>
      <c r="F14" s="46"/>
      <c r="G14" s="53"/>
      <c r="H14" s="47"/>
      <c r="I14" s="50"/>
      <c r="J14" s="50"/>
      <c r="K14" s="51">
        <f t="shared" si="1"/>
        <v>0</v>
      </c>
      <c r="L14" s="52"/>
      <c r="M14" s="52"/>
    </row>
    <row r="15" spans="1:13" ht="24.9" customHeight="1">
      <c r="A15" s="74">
        <f t="shared" si="0"/>
        <v>12</v>
      </c>
      <c r="B15" s="46"/>
      <c r="C15" s="46"/>
      <c r="D15" s="46"/>
      <c r="E15" s="46"/>
      <c r="F15" s="46"/>
      <c r="G15" s="53"/>
      <c r="H15" s="47"/>
      <c r="I15" s="50"/>
      <c r="J15" s="50"/>
      <c r="K15" s="51">
        <f t="shared" si="1"/>
        <v>0</v>
      </c>
      <c r="L15" s="52"/>
      <c r="M15" s="52"/>
    </row>
    <row r="16" spans="1:13" ht="24.9" customHeight="1">
      <c r="A16" s="74">
        <f t="shared" si="0"/>
        <v>13</v>
      </c>
      <c r="B16" s="46"/>
      <c r="C16" s="46"/>
      <c r="D16" s="46"/>
      <c r="E16" s="46"/>
      <c r="F16" s="46"/>
      <c r="G16" s="53"/>
      <c r="H16" s="47"/>
      <c r="I16" s="50"/>
      <c r="J16" s="50"/>
      <c r="K16" s="51">
        <f t="shared" si="1"/>
        <v>0</v>
      </c>
      <c r="L16" s="52"/>
      <c r="M16" s="52"/>
    </row>
    <row r="17" spans="1:13" ht="24.9" customHeight="1">
      <c r="A17" s="74">
        <f t="shared" si="0"/>
        <v>14</v>
      </c>
      <c r="B17" s="46"/>
      <c r="C17" s="46"/>
      <c r="D17" s="46"/>
      <c r="E17" s="46"/>
      <c r="F17" s="46"/>
      <c r="G17" s="53"/>
      <c r="H17" s="47"/>
      <c r="I17" s="50"/>
      <c r="J17" s="50"/>
      <c r="K17" s="51">
        <f t="shared" si="1"/>
        <v>0</v>
      </c>
      <c r="L17" s="52"/>
      <c r="M17" s="52"/>
    </row>
    <row r="18" spans="1:13" ht="24.9" customHeight="1">
      <c r="A18" s="74">
        <f t="shared" si="0"/>
        <v>15</v>
      </c>
      <c r="B18" s="46"/>
      <c r="C18" s="46"/>
      <c r="D18" s="46"/>
      <c r="E18" s="46"/>
      <c r="F18" s="46"/>
      <c r="G18" s="53"/>
      <c r="H18" s="47"/>
      <c r="I18" s="50"/>
      <c r="J18" s="50"/>
      <c r="K18" s="51">
        <f t="shared" si="1"/>
        <v>0</v>
      </c>
      <c r="L18" s="52"/>
      <c r="M18" s="52"/>
    </row>
    <row r="19" spans="1:13" ht="24.9" customHeight="1">
      <c r="A19" s="74">
        <f t="shared" si="0"/>
        <v>16</v>
      </c>
      <c r="B19" s="46"/>
      <c r="C19" s="46"/>
      <c r="D19" s="46"/>
      <c r="E19" s="46"/>
      <c r="F19" s="46"/>
      <c r="G19" s="53"/>
      <c r="H19" s="47"/>
      <c r="I19" s="50"/>
      <c r="J19" s="50"/>
      <c r="K19" s="51">
        <f t="shared" si="1"/>
        <v>0</v>
      </c>
      <c r="L19" s="52"/>
      <c r="M19" s="52"/>
    </row>
    <row r="20" spans="1:13" ht="24.9" customHeight="1">
      <c r="A20" s="74">
        <f t="shared" si="0"/>
        <v>17</v>
      </c>
      <c r="B20" s="46"/>
      <c r="C20" s="46"/>
      <c r="D20" s="46"/>
      <c r="E20" s="46"/>
      <c r="F20" s="46"/>
      <c r="G20" s="53"/>
      <c r="H20" s="47"/>
      <c r="I20" s="50"/>
      <c r="J20" s="50"/>
      <c r="K20" s="51">
        <f t="shared" si="1"/>
        <v>0</v>
      </c>
      <c r="L20" s="52"/>
      <c r="M20" s="52"/>
    </row>
    <row r="21" spans="1:13" ht="24.9" customHeight="1">
      <c r="A21" s="74">
        <f t="shared" si="0"/>
        <v>18</v>
      </c>
      <c r="B21" s="46"/>
      <c r="C21" s="46"/>
      <c r="D21" s="46"/>
      <c r="E21" s="46"/>
      <c r="F21" s="46"/>
      <c r="G21" s="53"/>
      <c r="H21" s="47"/>
      <c r="I21" s="50"/>
      <c r="J21" s="50"/>
      <c r="K21" s="51">
        <f t="shared" si="1"/>
        <v>0</v>
      </c>
      <c r="L21" s="52"/>
      <c r="M21" s="52"/>
    </row>
    <row r="22" spans="1:13" ht="24.9" customHeight="1">
      <c r="A22" s="74">
        <f t="shared" si="0"/>
        <v>19</v>
      </c>
      <c r="B22" s="46"/>
      <c r="C22" s="46"/>
      <c r="D22" s="46"/>
      <c r="E22" s="46"/>
      <c r="F22" s="46"/>
      <c r="G22" s="54"/>
      <c r="H22" s="47"/>
      <c r="I22" s="55"/>
      <c r="J22" s="55"/>
      <c r="K22" s="51">
        <f t="shared" si="1"/>
        <v>0</v>
      </c>
      <c r="L22" s="56"/>
      <c r="M22" s="56"/>
    </row>
    <row r="23" spans="1:13" ht="24.9" customHeight="1" thickBot="1">
      <c r="A23" s="75">
        <f t="shared" si="0"/>
        <v>20</v>
      </c>
      <c r="B23" s="46"/>
      <c r="C23" s="46"/>
      <c r="D23" s="46"/>
      <c r="E23" s="46"/>
      <c r="F23" s="46"/>
      <c r="G23" s="57"/>
      <c r="H23" s="47"/>
      <c r="I23" s="58"/>
      <c r="J23" s="58"/>
      <c r="K23" s="59">
        <f t="shared" si="1"/>
        <v>0</v>
      </c>
      <c r="L23" s="60"/>
      <c r="M23" s="60"/>
    </row>
  </sheetData>
  <mergeCells count="1">
    <mergeCell ref="A1:M1"/>
  </mergeCells>
  <phoneticPr fontId="3" type="noConversion"/>
  <pageMargins left="0.7" right="0.7" top="0.75" bottom="0.75" header="0.3" footer="0.3"/>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D6" sqref="D6"/>
    </sheetView>
  </sheetViews>
  <sheetFormatPr defaultRowHeight="17.399999999999999"/>
  <cols>
    <col min="1" max="1" width="5" style="44" customWidth="1"/>
    <col min="2" max="5" width="13.59765625" style="45" customWidth="1"/>
    <col min="6" max="6" width="18.19921875" style="45" bestFit="1" customWidth="1"/>
    <col min="7" max="7" width="13.5" style="45" hidden="1" customWidth="1"/>
    <col min="8" max="8" width="9" style="45"/>
    <col min="9" max="10" width="13.19921875" style="45" bestFit="1" customWidth="1"/>
    <col min="11" max="11" width="15.19921875" style="45" hidden="1" customWidth="1"/>
    <col min="12" max="13" width="20.59765625" style="45" customWidth="1"/>
  </cols>
  <sheetData>
    <row r="1" spans="1:13" ht="30" customHeight="1">
      <c r="A1" s="110" t="s">
        <v>130</v>
      </c>
      <c r="B1" s="110"/>
      <c r="C1" s="110"/>
      <c r="D1" s="110"/>
      <c r="E1" s="110"/>
      <c r="F1" s="110"/>
      <c r="G1" s="110"/>
      <c r="H1" s="110"/>
      <c r="I1" s="110"/>
      <c r="J1" s="110"/>
      <c r="K1" s="110"/>
      <c r="L1" s="110"/>
      <c r="M1" s="110"/>
    </row>
    <row r="2" spans="1:13" ht="24.9" customHeight="1" thickBot="1">
      <c r="A2" s="72" t="s">
        <v>67</v>
      </c>
      <c r="B2" s="61" t="s">
        <v>68</v>
      </c>
      <c r="C2" s="61" t="s">
        <v>77</v>
      </c>
      <c r="D2" s="61" t="s">
        <v>69</v>
      </c>
      <c r="E2" s="61" t="s">
        <v>85</v>
      </c>
      <c r="F2" s="61" t="s">
        <v>71</v>
      </c>
      <c r="G2" s="61" t="s">
        <v>72</v>
      </c>
      <c r="H2" s="62" t="s">
        <v>73</v>
      </c>
      <c r="I2" s="63" t="s">
        <v>74</v>
      </c>
      <c r="J2" s="63" t="s">
        <v>75</v>
      </c>
      <c r="K2" s="61" t="s">
        <v>76</v>
      </c>
      <c r="L2" s="61" t="s">
        <v>78</v>
      </c>
      <c r="M2" s="61" t="s">
        <v>79</v>
      </c>
    </row>
    <row r="3" spans="1:13" ht="24.9" customHeight="1" thickTop="1">
      <c r="A3" s="73" t="s">
        <v>82</v>
      </c>
      <c r="B3" s="46" t="s">
        <v>84</v>
      </c>
      <c r="C3" s="46" t="s">
        <v>86</v>
      </c>
      <c r="D3" s="46" t="s">
        <v>80</v>
      </c>
      <c r="E3" s="64">
        <v>50000000</v>
      </c>
      <c r="F3" s="46" t="s">
        <v>81</v>
      </c>
      <c r="G3" s="46"/>
      <c r="H3" s="47">
        <f>J3-I3+1</f>
        <v>1</v>
      </c>
      <c r="I3" s="48"/>
      <c r="J3" s="48"/>
      <c r="K3" s="46"/>
      <c r="L3" s="46"/>
      <c r="M3" s="76"/>
    </row>
    <row r="4" spans="1:13" ht="24.9" customHeight="1">
      <c r="A4" s="74">
        <v>1</v>
      </c>
      <c r="B4" s="46"/>
      <c r="C4" s="46"/>
      <c r="D4" s="46"/>
      <c r="E4" s="46"/>
      <c r="F4" s="46"/>
      <c r="G4" s="49"/>
      <c r="H4" s="47">
        <f>IF(OR(J4="", I4=""),0,J4-I4+1)</f>
        <v>0</v>
      </c>
      <c r="I4" s="50"/>
      <c r="J4" s="50"/>
      <c r="K4" s="51"/>
      <c r="L4" s="52"/>
      <c r="M4" s="52"/>
    </row>
    <row r="5" spans="1:13" ht="24.9" customHeight="1">
      <c r="A5" s="74">
        <f>A4+1</f>
        <v>2</v>
      </c>
      <c r="B5" s="46"/>
      <c r="C5" s="46"/>
      <c r="D5" s="46"/>
      <c r="E5" s="46"/>
      <c r="F5" s="46"/>
      <c r="G5" s="53"/>
      <c r="H5" s="47">
        <f t="shared" ref="H5:H23" si="0">IF(OR(J5="", I5=""),0,J5-I5+1)</f>
        <v>0</v>
      </c>
      <c r="I5" s="50"/>
      <c r="J5" s="50"/>
      <c r="K5" s="51">
        <f t="shared" ref="K5:K23" si="1">G5*0.01259*H5/365</f>
        <v>0</v>
      </c>
      <c r="L5" s="52"/>
      <c r="M5" s="52"/>
    </row>
    <row r="6" spans="1:13" ht="24.9" customHeight="1">
      <c r="A6" s="74">
        <f t="shared" ref="A6:A23" si="2">A5+1</f>
        <v>3</v>
      </c>
      <c r="B6" s="46"/>
      <c r="C6" s="46"/>
      <c r="D6" s="46"/>
      <c r="E6" s="46"/>
      <c r="F6" s="46"/>
      <c r="G6" s="53"/>
      <c r="H6" s="47">
        <f t="shared" si="0"/>
        <v>0</v>
      </c>
      <c r="I6" s="50"/>
      <c r="J6" s="50"/>
      <c r="K6" s="51">
        <f t="shared" si="1"/>
        <v>0</v>
      </c>
      <c r="L6" s="52"/>
      <c r="M6" s="52"/>
    </row>
    <row r="7" spans="1:13" ht="24.9" customHeight="1">
      <c r="A7" s="74">
        <f t="shared" si="2"/>
        <v>4</v>
      </c>
      <c r="B7" s="46"/>
      <c r="C7" s="46"/>
      <c r="D7" s="46"/>
      <c r="E7" s="46"/>
      <c r="F7" s="46"/>
      <c r="G7" s="53"/>
      <c r="H7" s="47">
        <f t="shared" si="0"/>
        <v>0</v>
      </c>
      <c r="I7" s="50"/>
      <c r="J7" s="50"/>
      <c r="K7" s="51">
        <f t="shared" si="1"/>
        <v>0</v>
      </c>
      <c r="L7" s="52"/>
      <c r="M7" s="52"/>
    </row>
    <row r="8" spans="1:13" ht="24.9" customHeight="1">
      <c r="A8" s="74">
        <f t="shared" si="2"/>
        <v>5</v>
      </c>
      <c r="B8" s="46"/>
      <c r="C8" s="46"/>
      <c r="D8" s="46"/>
      <c r="E8" s="46"/>
      <c r="F8" s="46"/>
      <c r="G8" s="53"/>
      <c r="H8" s="47">
        <f t="shared" si="0"/>
        <v>0</v>
      </c>
      <c r="I8" s="50"/>
      <c r="J8" s="50"/>
      <c r="K8" s="51">
        <f t="shared" si="1"/>
        <v>0</v>
      </c>
      <c r="L8" s="52"/>
      <c r="M8" s="52"/>
    </row>
    <row r="9" spans="1:13" ht="24.9" customHeight="1">
      <c r="A9" s="74">
        <f t="shared" si="2"/>
        <v>6</v>
      </c>
      <c r="B9" s="46"/>
      <c r="C9" s="46"/>
      <c r="D9" s="46"/>
      <c r="E9" s="46"/>
      <c r="F9" s="46"/>
      <c r="G9" s="53"/>
      <c r="H9" s="47">
        <f t="shared" si="0"/>
        <v>0</v>
      </c>
      <c r="I9" s="50"/>
      <c r="J9" s="50"/>
      <c r="K9" s="51">
        <f t="shared" si="1"/>
        <v>0</v>
      </c>
      <c r="L9" s="52"/>
      <c r="M9" s="52"/>
    </row>
    <row r="10" spans="1:13" ht="24.9" customHeight="1">
      <c r="A10" s="74">
        <f t="shared" si="2"/>
        <v>7</v>
      </c>
      <c r="B10" s="46"/>
      <c r="C10" s="46"/>
      <c r="D10" s="46"/>
      <c r="E10" s="46"/>
      <c r="F10" s="46"/>
      <c r="G10" s="53"/>
      <c r="H10" s="47">
        <f t="shared" si="0"/>
        <v>0</v>
      </c>
      <c r="I10" s="50"/>
      <c r="J10" s="50"/>
      <c r="K10" s="51">
        <f t="shared" si="1"/>
        <v>0</v>
      </c>
      <c r="L10" s="52"/>
      <c r="M10" s="52"/>
    </row>
    <row r="11" spans="1:13" ht="24.9" customHeight="1">
      <c r="A11" s="74">
        <f t="shared" si="2"/>
        <v>8</v>
      </c>
      <c r="B11" s="46"/>
      <c r="C11" s="46"/>
      <c r="D11" s="46"/>
      <c r="E11" s="46"/>
      <c r="F11" s="46"/>
      <c r="G11" s="53"/>
      <c r="H11" s="47">
        <f t="shared" si="0"/>
        <v>0</v>
      </c>
      <c r="I11" s="50"/>
      <c r="J11" s="50"/>
      <c r="K11" s="51">
        <f t="shared" si="1"/>
        <v>0</v>
      </c>
      <c r="L11" s="52"/>
      <c r="M11" s="52"/>
    </row>
    <row r="12" spans="1:13" ht="24.9" customHeight="1">
      <c r="A12" s="74">
        <f t="shared" si="2"/>
        <v>9</v>
      </c>
      <c r="B12" s="46"/>
      <c r="C12" s="46"/>
      <c r="D12" s="46"/>
      <c r="E12" s="46"/>
      <c r="F12" s="46"/>
      <c r="G12" s="53"/>
      <c r="H12" s="47">
        <f t="shared" si="0"/>
        <v>0</v>
      </c>
      <c r="I12" s="50"/>
      <c r="J12" s="50"/>
      <c r="K12" s="51">
        <f t="shared" si="1"/>
        <v>0</v>
      </c>
      <c r="L12" s="52"/>
      <c r="M12" s="52"/>
    </row>
    <row r="13" spans="1:13" ht="24.9" customHeight="1">
      <c r="A13" s="74">
        <f t="shared" si="2"/>
        <v>10</v>
      </c>
      <c r="B13" s="46"/>
      <c r="C13" s="46"/>
      <c r="D13" s="46"/>
      <c r="E13" s="46"/>
      <c r="F13" s="46"/>
      <c r="G13" s="53"/>
      <c r="H13" s="47">
        <f t="shared" si="0"/>
        <v>0</v>
      </c>
      <c r="I13" s="50"/>
      <c r="J13" s="50"/>
      <c r="K13" s="51">
        <f t="shared" si="1"/>
        <v>0</v>
      </c>
      <c r="L13" s="52"/>
      <c r="M13" s="52"/>
    </row>
    <row r="14" spans="1:13" ht="24.9" customHeight="1">
      <c r="A14" s="74">
        <f t="shared" si="2"/>
        <v>11</v>
      </c>
      <c r="B14" s="46"/>
      <c r="C14" s="46"/>
      <c r="D14" s="46"/>
      <c r="E14" s="46"/>
      <c r="F14" s="46"/>
      <c r="G14" s="53"/>
      <c r="H14" s="47">
        <f t="shared" si="0"/>
        <v>0</v>
      </c>
      <c r="I14" s="50"/>
      <c r="J14" s="50"/>
      <c r="K14" s="51">
        <f t="shared" si="1"/>
        <v>0</v>
      </c>
      <c r="L14" s="52"/>
      <c r="M14" s="52"/>
    </row>
    <row r="15" spans="1:13" ht="24.9" customHeight="1">
      <c r="A15" s="74">
        <f t="shared" si="2"/>
        <v>12</v>
      </c>
      <c r="B15" s="46"/>
      <c r="C15" s="46"/>
      <c r="D15" s="46"/>
      <c r="E15" s="46"/>
      <c r="F15" s="46"/>
      <c r="G15" s="53"/>
      <c r="H15" s="47">
        <f t="shared" si="0"/>
        <v>0</v>
      </c>
      <c r="I15" s="50"/>
      <c r="J15" s="50"/>
      <c r="K15" s="51">
        <f t="shared" si="1"/>
        <v>0</v>
      </c>
      <c r="L15" s="52"/>
      <c r="M15" s="52"/>
    </row>
    <row r="16" spans="1:13" ht="24.9" customHeight="1">
      <c r="A16" s="74">
        <f t="shared" si="2"/>
        <v>13</v>
      </c>
      <c r="B16" s="46"/>
      <c r="C16" s="46"/>
      <c r="D16" s="46"/>
      <c r="E16" s="46"/>
      <c r="F16" s="46"/>
      <c r="G16" s="53"/>
      <c r="H16" s="47">
        <f t="shared" si="0"/>
        <v>0</v>
      </c>
      <c r="I16" s="50"/>
      <c r="J16" s="50"/>
      <c r="K16" s="51">
        <f t="shared" si="1"/>
        <v>0</v>
      </c>
      <c r="L16" s="52"/>
      <c r="M16" s="52"/>
    </row>
    <row r="17" spans="1:13" ht="24.9" customHeight="1">
      <c r="A17" s="74">
        <f t="shared" si="2"/>
        <v>14</v>
      </c>
      <c r="B17" s="46"/>
      <c r="C17" s="46"/>
      <c r="D17" s="46"/>
      <c r="E17" s="46"/>
      <c r="F17" s="46"/>
      <c r="G17" s="53"/>
      <c r="H17" s="47">
        <f t="shared" si="0"/>
        <v>0</v>
      </c>
      <c r="I17" s="50"/>
      <c r="J17" s="50"/>
      <c r="K17" s="51">
        <f t="shared" si="1"/>
        <v>0</v>
      </c>
      <c r="L17" s="52"/>
      <c r="M17" s="52"/>
    </row>
    <row r="18" spans="1:13" ht="24.9" customHeight="1">
      <c r="A18" s="74">
        <f t="shared" si="2"/>
        <v>15</v>
      </c>
      <c r="B18" s="46"/>
      <c r="C18" s="46"/>
      <c r="D18" s="46"/>
      <c r="E18" s="46"/>
      <c r="F18" s="46"/>
      <c r="G18" s="53"/>
      <c r="H18" s="47">
        <f t="shared" si="0"/>
        <v>0</v>
      </c>
      <c r="I18" s="50"/>
      <c r="J18" s="50"/>
      <c r="K18" s="51">
        <f t="shared" si="1"/>
        <v>0</v>
      </c>
      <c r="L18" s="52"/>
      <c r="M18" s="52"/>
    </row>
    <row r="19" spans="1:13" ht="24.9" customHeight="1">
      <c r="A19" s="74">
        <f t="shared" si="2"/>
        <v>16</v>
      </c>
      <c r="B19" s="46"/>
      <c r="C19" s="46"/>
      <c r="D19" s="46"/>
      <c r="E19" s="46"/>
      <c r="F19" s="46"/>
      <c r="G19" s="53"/>
      <c r="H19" s="47">
        <f t="shared" si="0"/>
        <v>0</v>
      </c>
      <c r="I19" s="50"/>
      <c r="J19" s="50"/>
      <c r="K19" s="51">
        <f t="shared" si="1"/>
        <v>0</v>
      </c>
      <c r="L19" s="52"/>
      <c r="M19" s="52"/>
    </row>
    <row r="20" spans="1:13" ht="24.9" customHeight="1">
      <c r="A20" s="74">
        <f t="shared" si="2"/>
        <v>17</v>
      </c>
      <c r="B20" s="46"/>
      <c r="C20" s="46"/>
      <c r="D20" s="46"/>
      <c r="E20" s="46"/>
      <c r="F20" s="46"/>
      <c r="G20" s="53"/>
      <c r="H20" s="47">
        <f t="shared" si="0"/>
        <v>0</v>
      </c>
      <c r="I20" s="50"/>
      <c r="J20" s="50"/>
      <c r="K20" s="51">
        <f t="shared" si="1"/>
        <v>0</v>
      </c>
      <c r="L20" s="52"/>
      <c r="M20" s="52"/>
    </row>
    <row r="21" spans="1:13" ht="24.9" customHeight="1">
      <c r="A21" s="74">
        <f t="shared" si="2"/>
        <v>18</v>
      </c>
      <c r="B21" s="46"/>
      <c r="C21" s="46"/>
      <c r="D21" s="46"/>
      <c r="E21" s="46"/>
      <c r="F21" s="46"/>
      <c r="G21" s="53"/>
      <c r="H21" s="47">
        <f t="shared" si="0"/>
        <v>0</v>
      </c>
      <c r="I21" s="50"/>
      <c r="J21" s="50"/>
      <c r="K21" s="51">
        <f t="shared" si="1"/>
        <v>0</v>
      </c>
      <c r="L21" s="52"/>
      <c r="M21" s="52"/>
    </row>
    <row r="22" spans="1:13" ht="24.9" customHeight="1">
      <c r="A22" s="74">
        <f t="shared" si="2"/>
        <v>19</v>
      </c>
      <c r="B22" s="46"/>
      <c r="C22" s="46"/>
      <c r="D22" s="46"/>
      <c r="E22" s="46"/>
      <c r="F22" s="46"/>
      <c r="G22" s="54"/>
      <c r="H22" s="47">
        <f t="shared" si="0"/>
        <v>0</v>
      </c>
      <c r="I22" s="55"/>
      <c r="J22" s="55"/>
      <c r="K22" s="51">
        <f t="shared" si="1"/>
        <v>0</v>
      </c>
      <c r="L22" s="56"/>
      <c r="M22" s="56"/>
    </row>
    <row r="23" spans="1:13" ht="24.9"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I17" sqref="I17"/>
    </sheetView>
  </sheetViews>
  <sheetFormatPr defaultColWidth="9" defaultRowHeight="14.4"/>
  <cols>
    <col min="1" max="1" width="4.69921875" style="101" bestFit="1" customWidth="1"/>
    <col min="2" max="2" width="13.8984375" style="102" bestFit="1" customWidth="1"/>
    <col min="3" max="3" width="5.59765625" style="102" bestFit="1" customWidth="1"/>
    <col min="4" max="8" width="10.59765625" style="102" customWidth="1"/>
    <col min="9" max="11" width="20.59765625" style="102" customWidth="1"/>
    <col min="12" max="12" width="9" style="102"/>
    <col min="13" max="16384" width="9" style="83"/>
  </cols>
  <sheetData>
    <row r="1" spans="1:12" s="80" customFormat="1" ht="30" customHeight="1">
      <c r="A1" s="112" t="s">
        <v>123</v>
      </c>
      <c r="B1" s="112"/>
      <c r="C1" s="112"/>
      <c r="D1" s="112"/>
      <c r="E1" s="112"/>
      <c r="F1" s="112"/>
      <c r="G1" s="112"/>
      <c r="H1" s="112"/>
      <c r="I1" s="112"/>
      <c r="J1" s="112"/>
      <c r="K1" s="112"/>
      <c r="L1" s="112"/>
    </row>
    <row r="2" spans="1:12" ht="24.9" customHeight="1">
      <c r="A2" s="81"/>
      <c r="B2" s="82" t="s">
        <v>87</v>
      </c>
      <c r="C2" s="82"/>
      <c r="D2" s="82"/>
      <c r="E2" s="82"/>
      <c r="F2" s="82"/>
      <c r="G2" s="82"/>
      <c r="H2" s="82"/>
      <c r="I2" s="82"/>
      <c r="J2" s="82"/>
      <c r="K2" s="82"/>
      <c r="L2" s="82"/>
    </row>
    <row r="3" spans="1:12" ht="24.9" customHeight="1">
      <c r="A3" s="113" t="s">
        <v>88</v>
      </c>
      <c r="B3" s="113" t="s">
        <v>89</v>
      </c>
      <c r="C3" s="113" t="s">
        <v>90</v>
      </c>
      <c r="D3" s="113" t="s">
        <v>91</v>
      </c>
      <c r="E3" s="113"/>
      <c r="F3" s="113"/>
      <c r="G3" s="113"/>
      <c r="H3" s="113"/>
      <c r="I3" s="115" t="s">
        <v>92</v>
      </c>
      <c r="J3" s="116" t="s">
        <v>93</v>
      </c>
      <c r="K3" s="116" t="s">
        <v>94</v>
      </c>
      <c r="L3" s="116" t="s">
        <v>95</v>
      </c>
    </row>
    <row r="4" spans="1:12" ht="24.9" customHeight="1" thickBot="1">
      <c r="A4" s="114"/>
      <c r="B4" s="114"/>
      <c r="C4" s="114"/>
      <c r="D4" s="84" t="s">
        <v>96</v>
      </c>
      <c r="E4" s="84" t="s">
        <v>97</v>
      </c>
      <c r="F4" s="84" t="s">
        <v>98</v>
      </c>
      <c r="G4" s="84" t="s">
        <v>99</v>
      </c>
      <c r="H4" s="84" t="s">
        <v>100</v>
      </c>
      <c r="I4" s="114"/>
      <c r="J4" s="117"/>
      <c r="K4" s="117"/>
      <c r="L4" s="117"/>
    </row>
    <row r="5" spans="1:12" ht="24.9" customHeight="1" thickTop="1">
      <c r="A5" s="85">
        <v>1</v>
      </c>
      <c r="B5" s="86"/>
      <c r="C5" s="87"/>
      <c r="D5" s="88"/>
      <c r="E5" s="88"/>
      <c r="F5" s="88"/>
      <c r="G5" s="88"/>
      <c r="H5" s="88"/>
      <c r="I5" s="89" t="s">
        <v>101</v>
      </c>
      <c r="J5" s="90"/>
      <c r="K5" s="90"/>
      <c r="L5" s="89" t="s">
        <v>102</v>
      </c>
    </row>
    <row r="6" spans="1:12" ht="24.9" customHeight="1">
      <c r="A6" s="91">
        <v>2</v>
      </c>
      <c r="B6" s="92"/>
      <c r="C6" s="93"/>
      <c r="D6" s="94"/>
      <c r="E6" s="94"/>
      <c r="F6" s="94"/>
      <c r="G6" s="94"/>
      <c r="H6" s="94"/>
      <c r="I6" s="95" t="s">
        <v>103</v>
      </c>
      <c r="J6" s="96"/>
      <c r="K6" s="96"/>
      <c r="L6" s="95" t="s">
        <v>102</v>
      </c>
    </row>
    <row r="7" spans="1:12" ht="24.9" customHeight="1">
      <c r="A7" s="91">
        <v>3</v>
      </c>
      <c r="B7" s="92"/>
      <c r="C7" s="93"/>
      <c r="D7" s="94"/>
      <c r="E7" s="94"/>
      <c r="F7" s="94"/>
      <c r="G7" s="94"/>
      <c r="H7" s="94"/>
      <c r="I7" s="95" t="s">
        <v>104</v>
      </c>
      <c r="J7" s="96"/>
      <c r="K7" s="96"/>
      <c r="L7" s="95" t="s">
        <v>105</v>
      </c>
    </row>
    <row r="8" spans="1:12" ht="24.9" customHeight="1">
      <c r="A8" s="91">
        <v>4</v>
      </c>
      <c r="B8" s="92"/>
      <c r="C8" s="93"/>
      <c r="D8" s="94"/>
      <c r="E8" s="94"/>
      <c r="F8" s="94"/>
      <c r="G8" s="94"/>
      <c r="H8" s="94"/>
      <c r="I8" s="97"/>
      <c r="J8" s="98"/>
      <c r="K8" s="98"/>
      <c r="L8" s="97"/>
    </row>
    <row r="9" spans="1:12" ht="24.9" customHeight="1">
      <c r="A9" s="91">
        <v>5</v>
      </c>
      <c r="B9" s="92"/>
      <c r="C9" s="93"/>
      <c r="D9" s="94"/>
      <c r="E9" s="94"/>
      <c r="F9" s="94"/>
      <c r="G9" s="94"/>
      <c r="H9" s="94"/>
      <c r="I9" s="97"/>
      <c r="J9" s="98"/>
      <c r="K9" s="98"/>
      <c r="L9" s="97"/>
    </row>
    <row r="10" spans="1:12" ht="24.9" customHeight="1">
      <c r="A10" s="91">
        <v>6</v>
      </c>
      <c r="B10" s="92"/>
      <c r="C10" s="93"/>
      <c r="D10" s="94"/>
      <c r="E10" s="94"/>
      <c r="F10" s="94"/>
      <c r="G10" s="94"/>
      <c r="H10" s="94"/>
      <c r="I10" s="97"/>
      <c r="J10" s="98"/>
      <c r="K10" s="98"/>
      <c r="L10" s="97"/>
    </row>
    <row r="11" spans="1:12" ht="24.9" customHeight="1">
      <c r="A11" s="91">
        <v>7</v>
      </c>
      <c r="B11" s="92"/>
      <c r="C11" s="93"/>
      <c r="D11" s="94"/>
      <c r="E11" s="94"/>
      <c r="F11" s="94"/>
      <c r="G11" s="94"/>
      <c r="H11" s="94"/>
      <c r="I11" s="97"/>
      <c r="J11" s="98"/>
      <c r="K11" s="98"/>
      <c r="L11" s="97"/>
    </row>
    <row r="12" spans="1:12" ht="24.9" customHeight="1">
      <c r="A12" s="91">
        <v>8</v>
      </c>
      <c r="B12" s="92"/>
      <c r="C12" s="92"/>
      <c r="D12" s="92"/>
      <c r="E12" s="92"/>
      <c r="F12" s="92"/>
      <c r="G12" s="92"/>
      <c r="H12" s="92"/>
      <c r="I12" s="92"/>
      <c r="J12" s="92"/>
      <c r="K12" s="92"/>
      <c r="L12" s="92"/>
    </row>
    <row r="13" spans="1:12" ht="24.9" customHeight="1">
      <c r="A13" s="91">
        <v>9</v>
      </c>
      <c r="B13" s="92"/>
      <c r="C13" s="92"/>
      <c r="D13" s="92"/>
      <c r="E13" s="92"/>
      <c r="F13" s="92"/>
      <c r="G13" s="92"/>
      <c r="H13" s="92"/>
      <c r="I13" s="92"/>
      <c r="J13" s="92"/>
      <c r="K13" s="92"/>
      <c r="L13" s="92"/>
    </row>
    <row r="14" spans="1:12" ht="24.9" customHeight="1">
      <c r="A14" s="91">
        <v>10</v>
      </c>
      <c r="B14" s="92"/>
      <c r="C14" s="92"/>
      <c r="D14" s="92"/>
      <c r="E14" s="92"/>
      <c r="F14" s="92"/>
      <c r="G14" s="92"/>
      <c r="H14" s="92"/>
      <c r="I14" s="92"/>
      <c r="J14" s="92"/>
      <c r="K14" s="92"/>
      <c r="L14" s="92"/>
    </row>
    <row r="15" spans="1:12" ht="24.9" customHeight="1">
      <c r="A15" s="91">
        <v>11</v>
      </c>
      <c r="B15" s="92"/>
      <c r="C15" s="92"/>
      <c r="D15" s="92"/>
      <c r="E15" s="92"/>
      <c r="F15" s="92"/>
      <c r="G15" s="92"/>
      <c r="H15" s="92"/>
      <c r="I15" s="92"/>
      <c r="J15" s="92"/>
      <c r="K15" s="92"/>
      <c r="L15" s="92"/>
    </row>
    <row r="16" spans="1:12" ht="24.9" customHeight="1">
      <c r="A16" s="91">
        <v>12</v>
      </c>
      <c r="B16" s="92"/>
      <c r="C16" s="92"/>
      <c r="D16" s="92"/>
      <c r="E16" s="92"/>
      <c r="F16" s="92"/>
      <c r="G16" s="92"/>
      <c r="H16" s="92"/>
      <c r="I16" s="92"/>
      <c r="J16" s="92"/>
      <c r="K16" s="92"/>
      <c r="L16" s="92"/>
    </row>
    <row r="17" spans="1:12" ht="24.9" customHeight="1">
      <c r="A17" s="91">
        <v>13</v>
      </c>
      <c r="B17" s="92"/>
      <c r="C17" s="92"/>
      <c r="D17" s="92"/>
      <c r="E17" s="92"/>
      <c r="F17" s="92"/>
      <c r="G17" s="92"/>
      <c r="H17" s="92"/>
      <c r="I17" s="92"/>
      <c r="J17" s="92"/>
      <c r="K17" s="92"/>
      <c r="L17" s="92"/>
    </row>
    <row r="18" spans="1:12" ht="24.9" customHeight="1">
      <c r="A18" s="91">
        <v>14</v>
      </c>
      <c r="B18" s="92"/>
      <c r="C18" s="92"/>
      <c r="D18" s="92"/>
      <c r="E18" s="92"/>
      <c r="F18" s="92"/>
      <c r="G18" s="92"/>
      <c r="H18" s="92"/>
      <c r="I18" s="92"/>
      <c r="J18" s="92"/>
      <c r="K18" s="92"/>
      <c r="L18" s="92"/>
    </row>
    <row r="19" spans="1:12" ht="24.9" customHeight="1">
      <c r="A19" s="91">
        <v>15</v>
      </c>
      <c r="B19" s="92"/>
      <c r="C19" s="92"/>
      <c r="D19" s="92"/>
      <c r="E19" s="92"/>
      <c r="F19" s="92"/>
      <c r="G19" s="92"/>
      <c r="H19" s="92"/>
      <c r="I19" s="92"/>
      <c r="J19" s="92"/>
      <c r="K19" s="92"/>
      <c r="L19" s="92"/>
    </row>
    <row r="20" spans="1:12" ht="24.9" customHeight="1">
      <c r="A20" s="91">
        <v>16</v>
      </c>
      <c r="B20" s="92"/>
      <c r="C20" s="92"/>
      <c r="D20" s="92"/>
      <c r="E20" s="92"/>
      <c r="F20" s="92"/>
      <c r="G20" s="92"/>
      <c r="H20" s="92"/>
      <c r="I20" s="92"/>
      <c r="J20" s="92"/>
      <c r="K20" s="92"/>
      <c r="L20" s="92"/>
    </row>
    <row r="21" spans="1:12" ht="24.9" customHeight="1">
      <c r="A21" s="91">
        <v>17</v>
      </c>
      <c r="B21" s="92"/>
      <c r="C21" s="92"/>
      <c r="D21" s="92"/>
      <c r="E21" s="92"/>
      <c r="F21" s="92"/>
      <c r="G21" s="92"/>
      <c r="H21" s="92"/>
      <c r="I21" s="92"/>
      <c r="J21" s="92"/>
      <c r="K21" s="92"/>
      <c r="L21" s="92"/>
    </row>
    <row r="22" spans="1:12" ht="24.9" customHeight="1">
      <c r="A22" s="91">
        <v>18</v>
      </c>
      <c r="B22" s="92"/>
      <c r="C22" s="92"/>
      <c r="D22" s="92"/>
      <c r="E22" s="92"/>
      <c r="F22" s="92"/>
      <c r="G22" s="92"/>
      <c r="H22" s="92"/>
      <c r="I22" s="92"/>
      <c r="J22" s="92"/>
      <c r="K22" s="92"/>
      <c r="L22" s="92"/>
    </row>
    <row r="23" spans="1:12" ht="24.9" customHeight="1">
      <c r="A23" s="91">
        <v>19</v>
      </c>
      <c r="B23" s="92"/>
      <c r="C23" s="92"/>
      <c r="D23" s="92"/>
      <c r="E23" s="92"/>
      <c r="F23" s="92"/>
      <c r="G23" s="92"/>
      <c r="H23" s="92"/>
      <c r="I23" s="92"/>
      <c r="J23" s="92"/>
      <c r="K23" s="92"/>
      <c r="L23" s="92"/>
    </row>
    <row r="24" spans="1:12" ht="24.9" customHeight="1">
      <c r="A24" s="91">
        <v>20</v>
      </c>
      <c r="B24" s="92"/>
      <c r="C24" s="92"/>
      <c r="D24" s="92"/>
      <c r="E24" s="92"/>
      <c r="F24" s="92"/>
      <c r="G24" s="92"/>
      <c r="H24" s="92"/>
      <c r="I24" s="92"/>
      <c r="J24" s="92"/>
      <c r="K24" s="92"/>
      <c r="L24" s="92"/>
    </row>
    <row r="25" spans="1:12" ht="24.9" customHeight="1">
      <c r="A25" s="111" t="s">
        <v>106</v>
      </c>
      <c r="B25" s="111"/>
      <c r="C25" s="99">
        <f>SUM(C5:C24)</f>
        <v>0</v>
      </c>
      <c r="D25" s="99"/>
      <c r="E25" s="99"/>
      <c r="F25" s="99"/>
      <c r="G25" s="99">
        <f>SUM(G5:G24)</f>
        <v>0</v>
      </c>
      <c r="H25" s="99">
        <f>SUM(H5:H24)</f>
        <v>0</v>
      </c>
      <c r="I25" s="99"/>
      <c r="J25" s="91" t="s">
        <v>106</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8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4" zoomScaleNormal="100" zoomScaleSheetLayoutView="100" workbookViewId="0">
      <selection activeCell="K6" sqref="K6"/>
    </sheetView>
  </sheetViews>
  <sheetFormatPr defaultRowHeight="17.399999999999999"/>
  <cols>
    <col min="1" max="8" width="9.59765625" style="45" customWidth="1"/>
  </cols>
  <sheetData>
    <row r="1" spans="1:8" ht="15" customHeight="1"/>
    <row r="2" spans="1:8" ht="15" customHeight="1"/>
    <row r="3" spans="1:8" ht="15" customHeight="1">
      <c r="A3" s="121" t="s">
        <v>125</v>
      </c>
      <c r="B3" s="121"/>
      <c r="C3" s="121"/>
      <c r="D3" s="121"/>
      <c r="E3" s="121"/>
      <c r="F3" s="121"/>
      <c r="G3" s="121"/>
      <c r="H3" s="121"/>
    </row>
    <row r="4" spans="1:8" ht="15" customHeight="1">
      <c r="A4" s="121"/>
      <c r="B4" s="121"/>
      <c r="C4" s="121"/>
      <c r="D4" s="121"/>
      <c r="E4" s="121"/>
      <c r="F4" s="121"/>
      <c r="G4" s="121"/>
      <c r="H4" s="121"/>
    </row>
    <row r="5" spans="1:8" ht="15" customHeight="1">
      <c r="A5" s="121"/>
      <c r="B5" s="121"/>
      <c r="C5" s="121"/>
      <c r="D5" s="121"/>
      <c r="E5" s="121"/>
      <c r="F5" s="121"/>
      <c r="G5" s="121"/>
      <c r="H5" s="121"/>
    </row>
    <row r="6" spans="1:8" ht="15" customHeight="1">
      <c r="A6" s="65"/>
    </row>
    <row r="7" spans="1:8" ht="15" customHeight="1">
      <c r="A7" s="65"/>
    </row>
    <row r="8" spans="1:8" ht="15" customHeight="1">
      <c r="A8" s="65"/>
    </row>
    <row r="9" spans="1:8" ht="15" customHeight="1">
      <c r="A9" s="65"/>
    </row>
    <row r="10" spans="1:8" ht="15" customHeight="1">
      <c r="A10" s="122" t="s">
        <v>107</v>
      </c>
      <c r="B10" s="122"/>
      <c r="C10" s="122"/>
      <c r="D10" s="122"/>
      <c r="E10" s="122"/>
      <c r="F10" s="122"/>
      <c r="G10" s="122"/>
      <c r="H10" s="122"/>
    </row>
    <row r="11" spans="1:8" ht="15" customHeight="1">
      <c r="A11" s="122" t="s">
        <v>108</v>
      </c>
      <c r="B11" s="122"/>
      <c r="C11" s="122"/>
      <c r="D11" s="122"/>
      <c r="E11" s="122"/>
      <c r="F11" s="122"/>
      <c r="G11" s="122"/>
      <c r="H11" s="122"/>
    </row>
    <row r="12" spans="1:8" ht="15" customHeight="1">
      <c r="A12" s="122" t="s">
        <v>109</v>
      </c>
      <c r="B12" s="122"/>
      <c r="C12" s="122"/>
      <c r="D12" s="122"/>
      <c r="E12" s="122"/>
      <c r="F12" s="122"/>
      <c r="G12" s="122"/>
      <c r="H12" s="122"/>
    </row>
    <row r="13" spans="1:8" ht="15" customHeight="1">
      <c r="A13" s="122" t="s">
        <v>110</v>
      </c>
      <c r="B13" s="122"/>
      <c r="C13" s="122"/>
      <c r="D13" s="122"/>
      <c r="E13" s="122"/>
      <c r="F13" s="122"/>
      <c r="G13" s="122"/>
      <c r="H13" s="122"/>
    </row>
    <row r="14" spans="1:8" ht="15" customHeight="1">
      <c r="A14" s="122" t="s">
        <v>115</v>
      </c>
      <c r="B14" s="122"/>
      <c r="C14" s="122"/>
      <c r="D14" s="122"/>
      <c r="E14" s="122"/>
      <c r="F14" s="122"/>
      <c r="G14" s="122"/>
      <c r="H14" s="122"/>
    </row>
    <row r="15" spans="1:8" ht="15" customHeight="1">
      <c r="A15" s="66"/>
      <c r="B15" s="66"/>
      <c r="C15" s="66"/>
      <c r="D15" s="66"/>
      <c r="E15" s="66"/>
      <c r="F15" s="66"/>
      <c r="G15" s="66"/>
      <c r="H15" s="66"/>
    </row>
    <row r="16" spans="1:8" ht="15" customHeight="1">
      <c r="A16" s="118" t="s">
        <v>111</v>
      </c>
      <c r="B16" s="118"/>
      <c r="C16" s="118"/>
      <c r="D16" s="118"/>
      <c r="E16" s="118"/>
      <c r="F16" s="118"/>
      <c r="G16" s="118"/>
      <c r="H16" s="118"/>
    </row>
    <row r="17" spans="1:8" ht="15" customHeight="1">
      <c r="A17" s="118"/>
      <c r="B17" s="118"/>
      <c r="C17" s="118"/>
      <c r="D17" s="118"/>
      <c r="E17" s="118"/>
      <c r="F17" s="118"/>
      <c r="G17" s="118"/>
      <c r="H17" s="118"/>
    </row>
    <row r="18" spans="1:8" ht="15" customHeight="1">
      <c r="A18" s="118"/>
      <c r="B18" s="118"/>
      <c r="C18" s="118"/>
      <c r="D18" s="118"/>
      <c r="E18" s="118"/>
      <c r="F18" s="118"/>
      <c r="G18" s="118"/>
      <c r="H18" s="118"/>
    </row>
    <row r="19" spans="1:8" ht="15" customHeight="1">
      <c r="A19" s="118"/>
      <c r="B19" s="118"/>
      <c r="C19" s="118"/>
      <c r="D19" s="118"/>
      <c r="E19" s="118"/>
      <c r="F19" s="118"/>
      <c r="G19" s="118"/>
      <c r="H19" s="118"/>
    </row>
    <row r="20" spans="1:8" ht="15" customHeight="1">
      <c r="A20" s="118"/>
      <c r="B20" s="118"/>
      <c r="C20" s="118"/>
      <c r="D20" s="118"/>
      <c r="E20" s="118"/>
      <c r="F20" s="118"/>
      <c r="G20" s="118"/>
      <c r="H20" s="118"/>
    </row>
    <row r="21" spans="1:8" ht="15" customHeight="1">
      <c r="A21" s="118"/>
      <c r="B21" s="118"/>
      <c r="C21" s="118"/>
      <c r="D21" s="118"/>
      <c r="E21" s="118"/>
      <c r="F21" s="118"/>
      <c r="G21" s="118"/>
      <c r="H21" s="118"/>
    </row>
    <row r="22" spans="1:8" ht="15" customHeight="1">
      <c r="A22" s="118"/>
      <c r="B22" s="118"/>
      <c r="C22" s="118"/>
      <c r="D22" s="118"/>
      <c r="E22" s="118"/>
      <c r="F22" s="118"/>
      <c r="G22" s="118"/>
      <c r="H22" s="118"/>
    </row>
    <row r="23" spans="1:8" ht="15" customHeight="1">
      <c r="A23" s="118"/>
      <c r="B23" s="118"/>
      <c r="C23" s="118"/>
      <c r="D23" s="118"/>
      <c r="E23" s="118"/>
      <c r="F23" s="118"/>
      <c r="G23" s="118"/>
      <c r="H23" s="118"/>
    </row>
    <row r="24" spans="1:8" ht="15" customHeight="1">
      <c r="A24" s="118"/>
      <c r="B24" s="118"/>
      <c r="C24" s="118"/>
      <c r="D24" s="118"/>
      <c r="E24" s="118"/>
      <c r="F24" s="118"/>
      <c r="G24" s="118"/>
      <c r="H24" s="118"/>
    </row>
    <row r="25" spans="1:8" ht="15" customHeight="1">
      <c r="A25" s="118"/>
      <c r="B25" s="118"/>
      <c r="C25" s="118"/>
      <c r="D25" s="118"/>
      <c r="E25" s="118"/>
      <c r="F25" s="118"/>
      <c r="G25" s="118"/>
      <c r="H25" s="118"/>
    </row>
    <row r="26" spans="1:8" ht="15" customHeight="1">
      <c r="A26" s="118"/>
      <c r="B26" s="118"/>
      <c r="C26" s="118"/>
      <c r="D26" s="118"/>
      <c r="E26" s="118"/>
      <c r="F26" s="118"/>
      <c r="G26" s="118"/>
      <c r="H26" s="118"/>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9" t="s">
        <v>112</v>
      </c>
      <c r="B29" s="119"/>
      <c r="C29" s="119"/>
      <c r="D29" s="119"/>
      <c r="E29" s="119"/>
      <c r="F29" s="119"/>
      <c r="G29" s="119"/>
      <c r="H29" s="119"/>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113</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114</v>
      </c>
      <c r="B40" s="120"/>
      <c r="C40" s="120"/>
      <c r="D40" s="120"/>
      <c r="E40" s="120"/>
      <c r="F40" s="120"/>
      <c r="G40" s="120"/>
      <c r="H40" s="120"/>
    </row>
    <row r="41" spans="1:8" ht="15" customHeight="1">
      <c r="A41" s="120"/>
      <c r="B41" s="120"/>
      <c r="C41" s="120"/>
      <c r="D41" s="120"/>
      <c r="E41" s="120"/>
      <c r="F41" s="120"/>
      <c r="G41" s="120"/>
      <c r="H41" s="120"/>
    </row>
    <row r="42" spans="1:8" ht="21.6">
      <c r="A42" s="69"/>
    </row>
    <row r="43" spans="1:8" ht="21.6">
      <c r="A43" s="69"/>
    </row>
    <row r="44" spans="1:8" ht="21.6">
      <c r="A44" s="70"/>
    </row>
    <row r="45" spans="1:8" ht="21.6">
      <c r="A45" s="70"/>
    </row>
  </sheetData>
  <mergeCells count="10">
    <mergeCell ref="A16:H26"/>
    <mergeCell ref="A29:H29"/>
    <mergeCell ref="A38:H39"/>
    <mergeCell ref="A40:H41"/>
    <mergeCell ref="A3:H5"/>
    <mergeCell ref="A10:H10"/>
    <mergeCell ref="A11:H11"/>
    <mergeCell ref="A12:H12"/>
    <mergeCell ref="A13:H13"/>
    <mergeCell ref="A14:H14"/>
  </mergeCells>
  <phoneticPr fontId="3" type="noConversion"/>
  <pageMargins left="0.94488188976377963" right="0.74803149606299213" top="0.98425196850393704" bottom="0.98425196850393704" header="0.51181102362204722" footer="0.51181102362204722"/>
  <pageSetup paperSize="9"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40" zoomScaleNormal="100" zoomScaleSheetLayoutView="100" workbookViewId="0">
      <selection activeCell="B1" sqref="B1:Z2"/>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3" t="s">
        <v>45</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27" t="s">
        <v>2</v>
      </c>
      <c r="AD4" s="128"/>
      <c r="AE4" s="128"/>
      <c r="AF4" s="128"/>
      <c r="AG4" s="128"/>
      <c r="AH4" s="128"/>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 customHeight="1">
      <c r="A6" s="25"/>
      <c r="B6" s="28" t="s">
        <v>46</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 customHeight="1">
      <c r="A7" s="25"/>
      <c r="B7" s="17" t="s">
        <v>47</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 customHeight="1">
      <c r="A8" s="25"/>
      <c r="B8" s="7" t="s">
        <v>48</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 customHeight="1">
      <c r="A9" s="25"/>
      <c r="B9" s="7" t="s">
        <v>49</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 customHeight="1">
      <c r="A10" s="25"/>
      <c r="B10" s="7" t="s">
        <v>50</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 customHeight="1">
      <c r="A11" s="25"/>
      <c r="B11" s="7" t="s">
        <v>56</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 customHeight="1">
      <c r="A12" s="25"/>
      <c r="B12" s="7" t="s">
        <v>51</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 customHeight="1">
      <c r="A13" s="25"/>
      <c r="B13" s="7" t="s">
        <v>52</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 customHeight="1">
      <c r="A14" s="25"/>
      <c r="B14" s="7" t="s">
        <v>53</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 customHeight="1">
      <c r="A15" s="25"/>
      <c r="B15" s="7" t="s">
        <v>54</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 customHeight="1">
      <c r="A16" s="25"/>
      <c r="B16" s="7" t="s">
        <v>55</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 customHeight="1">
      <c r="A17" s="25"/>
      <c r="B17" s="7" t="s">
        <v>57</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59</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58</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60</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61</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62</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63</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12" t="s">
        <v>64</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65</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9" t="s">
        <v>22</v>
      </c>
      <c r="D27" s="130"/>
      <c r="E27" s="130"/>
      <c r="F27" s="130"/>
      <c r="G27" s="130" t="s">
        <v>149</v>
      </c>
      <c r="H27" s="130"/>
      <c r="I27" s="130"/>
      <c r="J27" s="130"/>
      <c r="K27" s="133" t="s">
        <v>147</v>
      </c>
      <c r="L27" s="134"/>
      <c r="M27" s="134"/>
      <c r="N27" s="134"/>
      <c r="O27" s="134"/>
      <c r="P27" s="134"/>
      <c r="Q27" s="134"/>
      <c r="R27" s="135"/>
      <c r="S27" s="136" t="s">
        <v>148</v>
      </c>
      <c r="T27" s="136"/>
      <c r="U27" s="136"/>
      <c r="V27" s="137"/>
      <c r="W27" s="140" t="s">
        <v>150</v>
      </c>
      <c r="X27" s="140"/>
      <c r="Y27" s="140"/>
      <c r="Z27" s="141"/>
      <c r="AA27" s="31"/>
    </row>
    <row r="28" spans="1:35" ht="24.9" customHeight="1">
      <c r="A28" s="25"/>
      <c r="B28" s="26"/>
      <c r="C28" s="131"/>
      <c r="D28" s="132"/>
      <c r="E28" s="132"/>
      <c r="F28" s="132"/>
      <c r="G28" s="132"/>
      <c r="H28" s="132"/>
      <c r="I28" s="132"/>
      <c r="J28" s="132"/>
      <c r="K28" s="144" t="s">
        <v>23</v>
      </c>
      <c r="L28" s="145"/>
      <c r="M28" s="145"/>
      <c r="N28" s="146"/>
      <c r="O28" s="144" t="s">
        <v>24</v>
      </c>
      <c r="P28" s="145"/>
      <c r="Q28" s="145"/>
      <c r="R28" s="146"/>
      <c r="S28" s="138"/>
      <c r="T28" s="138"/>
      <c r="U28" s="138"/>
      <c r="V28" s="139"/>
      <c r="W28" s="142"/>
      <c r="X28" s="142"/>
      <c r="Y28" s="142"/>
      <c r="Z28" s="143"/>
      <c r="AA28" s="31"/>
    </row>
    <row r="29" spans="1:35" ht="24.9" customHeight="1" thickBot="1">
      <c r="A29" s="25"/>
      <c r="B29" s="26"/>
      <c r="C29" s="147" t="s">
        <v>66</v>
      </c>
      <c r="D29" s="148"/>
      <c r="E29" s="148"/>
      <c r="F29" s="148"/>
      <c r="G29" s="125">
        <v>2.93E-2</v>
      </c>
      <c r="H29" s="125"/>
      <c r="I29" s="125"/>
      <c r="J29" s="125"/>
      <c r="K29" s="149">
        <v>1.8599999999999998E-2</v>
      </c>
      <c r="L29" s="150"/>
      <c r="M29" s="150"/>
      <c r="N29" s="151"/>
      <c r="O29" s="152">
        <v>5349000</v>
      </c>
      <c r="P29" s="153"/>
      <c r="Q29" s="153"/>
      <c r="R29" s="154"/>
      <c r="S29" s="149">
        <v>1.9699999999999999E-2</v>
      </c>
      <c r="T29" s="150"/>
      <c r="U29" s="150"/>
      <c r="V29" s="151"/>
      <c r="W29" s="125">
        <v>2.1499999999999998E-2</v>
      </c>
      <c r="X29" s="125"/>
      <c r="Y29" s="125"/>
      <c r="Z29" s="126"/>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30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154</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33</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6" t="s">
        <v>35</v>
      </c>
      <c r="D45" s="157"/>
      <c r="E45" s="157"/>
      <c r="F45" s="157"/>
      <c r="G45" s="157" t="s">
        <v>36</v>
      </c>
      <c r="H45" s="157"/>
      <c r="I45" s="157"/>
      <c r="J45" s="157"/>
      <c r="K45" s="157" t="s">
        <v>37</v>
      </c>
      <c r="L45" s="157"/>
      <c r="M45" s="157"/>
      <c r="N45" s="157"/>
      <c r="O45" s="158" t="s">
        <v>38</v>
      </c>
      <c r="P45" s="158"/>
      <c r="Q45" s="158"/>
      <c r="R45" s="158"/>
      <c r="S45" s="159" t="s">
        <v>39</v>
      </c>
      <c r="T45" s="159"/>
      <c r="U45" s="159"/>
      <c r="V45" s="159"/>
      <c r="W45" s="160" t="s">
        <v>40</v>
      </c>
      <c r="X45" s="160"/>
      <c r="Y45" s="160"/>
      <c r="Z45" s="161"/>
      <c r="AA45" s="38"/>
    </row>
    <row r="46" spans="1:35" ht="24.9" customHeight="1" thickBot="1">
      <c r="A46" s="25"/>
      <c r="B46" s="26"/>
      <c r="C46" s="162"/>
      <c r="D46" s="153"/>
      <c r="E46" s="153"/>
      <c r="F46" s="154"/>
      <c r="G46" s="152"/>
      <c r="H46" s="153"/>
      <c r="I46" s="153"/>
      <c r="J46" s="154"/>
      <c r="K46" s="152"/>
      <c r="L46" s="153"/>
      <c r="M46" s="153"/>
      <c r="N46" s="154"/>
      <c r="O46" s="152"/>
      <c r="P46" s="153"/>
      <c r="Q46" s="153"/>
      <c r="R46" s="154"/>
      <c r="S46" s="152">
        <f>G46+K46-O46</f>
        <v>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3"/>
      <c r="Y46" s="153"/>
      <c r="Z46" s="15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6" t="s">
        <v>35</v>
      </c>
      <c r="D48" s="157"/>
      <c r="E48" s="157"/>
      <c r="F48" s="157"/>
      <c r="G48" s="157"/>
      <c r="H48" s="157"/>
      <c r="I48" s="159" t="s">
        <v>42</v>
      </c>
      <c r="J48" s="159"/>
      <c r="K48" s="159"/>
      <c r="L48" s="159"/>
      <c r="M48" s="159"/>
      <c r="N48" s="159"/>
      <c r="O48" s="159" t="s">
        <v>43</v>
      </c>
      <c r="P48" s="159"/>
      <c r="Q48" s="159"/>
      <c r="R48" s="159"/>
      <c r="S48" s="159"/>
      <c r="T48" s="159"/>
      <c r="U48" s="160" t="s">
        <v>40</v>
      </c>
      <c r="V48" s="160"/>
      <c r="W48" s="160"/>
      <c r="X48" s="160"/>
      <c r="Y48" s="160"/>
      <c r="Z48" s="161"/>
      <c r="AA48" s="40"/>
    </row>
    <row r="49" spans="1:28" ht="24.9"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28" ht="24.9" customHeight="1">
      <c r="A50" s="25"/>
      <c r="B50" s="163" t="s">
        <v>151</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28" ht="24.9"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28" ht="24.9"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28" ht="24.9"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view="pageBreakPreview" zoomScaleNormal="100" zoomScaleSheetLayoutView="100" workbookViewId="0">
      <selection activeCell="B50" sqref="B50:Z53"/>
    </sheetView>
  </sheetViews>
  <sheetFormatPr defaultColWidth="9" defaultRowHeight="14.4"/>
  <cols>
    <col min="1" max="27" width="5.59765625" style="2" customWidth="1"/>
    <col min="28" max="28" width="10.59765625" style="2" customWidth="1"/>
    <col min="29" max="16384" width="9" style="2"/>
  </cols>
  <sheetData>
    <row r="1" spans="1:34" s="1" customFormat="1" ht="24.9" customHeight="1">
      <c r="A1" s="20"/>
      <c r="B1" s="123" t="s">
        <v>0</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 customHeight="1">
      <c r="A4" s="25"/>
      <c r="B4" s="28" t="s">
        <v>1</v>
      </c>
      <c r="C4" s="26"/>
      <c r="D4" s="26"/>
      <c r="E4" s="26"/>
      <c r="F4" s="26"/>
      <c r="G4" s="26"/>
      <c r="H4" s="26"/>
      <c r="I4" s="26"/>
      <c r="J4" s="26"/>
      <c r="K4" s="26"/>
      <c r="L4" s="26"/>
      <c r="M4" s="26"/>
      <c r="N4" s="26"/>
      <c r="O4" s="26"/>
      <c r="P4" s="26"/>
      <c r="Q4" s="26"/>
      <c r="R4" s="26"/>
      <c r="S4" s="26"/>
      <c r="T4" s="26"/>
      <c r="U4" s="26"/>
      <c r="V4" s="26"/>
      <c r="W4" s="26"/>
      <c r="X4" s="26"/>
      <c r="Y4" s="26"/>
      <c r="Z4" s="26"/>
      <c r="AA4" s="27"/>
      <c r="AC4" s="127" t="s">
        <v>2</v>
      </c>
      <c r="AD4" s="128"/>
      <c r="AE4" s="128"/>
      <c r="AF4" s="128"/>
      <c r="AG4" s="128"/>
      <c r="AH4" s="128"/>
    </row>
    <row r="5" spans="1:34" ht="24.9"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 customHeight="1">
      <c r="A6" s="25"/>
      <c r="B6" s="28" t="s">
        <v>3</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 customHeight="1">
      <c r="A7" s="25"/>
      <c r="B7" s="17" t="s">
        <v>152</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 customHeight="1">
      <c r="A8" s="25"/>
      <c r="B8" s="7" t="s">
        <v>4</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 customHeight="1">
      <c r="A9" s="25"/>
      <c r="B9" s="7" t="s">
        <v>5</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 customHeight="1">
      <c r="A10" s="25"/>
      <c r="B10" s="7" t="s">
        <v>6</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 customHeight="1">
      <c r="A11" s="25"/>
      <c r="B11" s="7" t="s">
        <v>7</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 customHeight="1">
      <c r="A12" s="25"/>
      <c r="B12" s="7" t="s">
        <v>8</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 customHeight="1">
      <c r="A13" s="25"/>
      <c r="B13" s="7" t="s">
        <v>9</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 customHeight="1">
      <c r="A14" s="25"/>
      <c r="B14" s="7" t="s">
        <v>10</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 customHeight="1">
      <c r="A15" s="25"/>
      <c r="B15" s="7" t="s">
        <v>11</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 customHeight="1">
      <c r="A16" s="25"/>
      <c r="B16" s="7" t="s">
        <v>12</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 customHeight="1">
      <c r="A17" s="25"/>
      <c r="B17" s="7" t="s">
        <v>13</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 customHeight="1">
      <c r="A18" s="25"/>
      <c r="B18" s="7" t="s">
        <v>14</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 customHeight="1">
      <c r="A19" s="25"/>
      <c r="B19" s="7" t="s">
        <v>15</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 customHeight="1">
      <c r="A20" s="25"/>
      <c r="B20" s="7" t="s">
        <v>16</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 customHeight="1">
      <c r="A21" s="25"/>
      <c r="B21" s="7" t="s">
        <v>17</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 customHeight="1">
      <c r="A22" s="25"/>
      <c r="B22" s="7" t="s">
        <v>18</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 customHeight="1">
      <c r="A23" s="25"/>
      <c r="B23" s="7" t="s">
        <v>19</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 customHeight="1">
      <c r="A24" s="25"/>
      <c r="B24" s="7" t="s">
        <v>20</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 customHeight="1" thickBot="1">
      <c r="A26" s="25"/>
      <c r="B26" s="28" t="s">
        <v>21</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 customHeight="1">
      <c r="A27" s="25"/>
      <c r="B27" s="26"/>
      <c r="C27" s="129" t="s">
        <v>22</v>
      </c>
      <c r="D27" s="130"/>
      <c r="E27" s="130"/>
      <c r="F27" s="130"/>
      <c r="G27" s="130" t="s">
        <v>149</v>
      </c>
      <c r="H27" s="130"/>
      <c r="I27" s="130"/>
      <c r="J27" s="130"/>
      <c r="K27" s="133" t="s">
        <v>147</v>
      </c>
      <c r="L27" s="134"/>
      <c r="M27" s="134"/>
      <c r="N27" s="134"/>
      <c r="O27" s="134"/>
      <c r="P27" s="134"/>
      <c r="Q27" s="134"/>
      <c r="R27" s="135"/>
      <c r="S27" s="136" t="s">
        <v>148</v>
      </c>
      <c r="T27" s="136"/>
      <c r="U27" s="136"/>
      <c r="V27" s="137"/>
      <c r="W27" s="140" t="s">
        <v>150</v>
      </c>
      <c r="X27" s="140"/>
      <c r="Y27" s="140"/>
      <c r="Z27" s="141"/>
      <c r="AA27" s="31"/>
    </row>
    <row r="28" spans="1:35" ht="24.9" customHeight="1">
      <c r="A28" s="25"/>
      <c r="B28" s="26"/>
      <c r="C28" s="131"/>
      <c r="D28" s="132"/>
      <c r="E28" s="132"/>
      <c r="F28" s="132"/>
      <c r="G28" s="132"/>
      <c r="H28" s="132"/>
      <c r="I28" s="132"/>
      <c r="J28" s="132"/>
      <c r="K28" s="144" t="s">
        <v>23</v>
      </c>
      <c r="L28" s="145"/>
      <c r="M28" s="145"/>
      <c r="N28" s="146"/>
      <c r="O28" s="144" t="s">
        <v>24</v>
      </c>
      <c r="P28" s="145"/>
      <c r="Q28" s="145"/>
      <c r="R28" s="146"/>
      <c r="S28" s="138"/>
      <c r="T28" s="138"/>
      <c r="U28" s="138"/>
      <c r="V28" s="139"/>
      <c r="W28" s="142"/>
      <c r="X28" s="142"/>
      <c r="Y28" s="142"/>
      <c r="Z28" s="143"/>
      <c r="AA28" s="31"/>
    </row>
    <row r="29" spans="1:35" ht="24.9" customHeight="1" thickBot="1">
      <c r="A29" s="25"/>
      <c r="B29" s="26"/>
      <c r="C29" s="147" t="s">
        <v>25</v>
      </c>
      <c r="D29" s="148"/>
      <c r="E29" s="148"/>
      <c r="F29" s="148"/>
      <c r="G29" s="125">
        <v>3.09E-2</v>
      </c>
      <c r="H29" s="125"/>
      <c r="I29" s="125"/>
      <c r="J29" s="125"/>
      <c r="K29" s="149">
        <v>1.9900000000000001E-2</v>
      </c>
      <c r="L29" s="150"/>
      <c r="M29" s="150"/>
      <c r="N29" s="151"/>
      <c r="O29" s="152">
        <v>5499000</v>
      </c>
      <c r="P29" s="153"/>
      <c r="Q29" s="153"/>
      <c r="R29" s="154"/>
      <c r="S29" s="149">
        <v>2.1000000000000001E-2</v>
      </c>
      <c r="T29" s="150"/>
      <c r="U29" s="150"/>
      <c r="V29" s="151"/>
      <c r="W29" s="125">
        <v>2.29E-2</v>
      </c>
      <c r="X29" s="125"/>
      <c r="Y29" s="125"/>
      <c r="Z29" s="126"/>
      <c r="AA29" s="32"/>
    </row>
    <row r="30" spans="1:35" ht="24.9"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 customHeight="1" thickBot="1">
      <c r="A31" s="25"/>
      <c r="B31" s="6" t="s">
        <v>26</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 customHeight="1">
      <c r="A32" s="25"/>
      <c r="B32" s="17" t="s">
        <v>137</v>
      </c>
      <c r="C32" s="17"/>
      <c r="D32" s="17"/>
      <c r="E32" s="17"/>
      <c r="F32" s="17"/>
      <c r="G32" s="7"/>
      <c r="H32" s="7"/>
      <c r="I32" s="7"/>
      <c r="J32" s="7"/>
      <c r="K32" s="7"/>
      <c r="L32" s="7"/>
      <c r="M32" s="7"/>
      <c r="N32" s="7"/>
      <c r="O32" s="7"/>
      <c r="P32" s="7"/>
      <c r="Q32" s="7"/>
      <c r="R32" s="8" t="s">
        <v>44</v>
      </c>
      <c r="S32" s="9"/>
      <c r="T32" s="9"/>
      <c r="U32" s="9"/>
      <c r="V32" s="9"/>
      <c r="W32" s="9"/>
      <c r="X32" s="9"/>
      <c r="Y32" s="9"/>
      <c r="Z32" s="10"/>
      <c r="AA32" s="30"/>
      <c r="AB32" s="18" t="s">
        <v>145</v>
      </c>
      <c r="AD32" s="5"/>
      <c r="AE32" s="5"/>
      <c r="AF32" s="5"/>
      <c r="AG32" s="5"/>
      <c r="AH32" s="5"/>
      <c r="AI32" s="5"/>
    </row>
    <row r="33" spans="1:35" ht="24.9" customHeight="1">
      <c r="A33" s="25"/>
      <c r="B33" s="33" t="s">
        <v>27</v>
      </c>
      <c r="C33" s="17"/>
      <c r="D33" s="17"/>
      <c r="E33" s="17"/>
      <c r="F33" s="17"/>
      <c r="G33" s="7"/>
      <c r="H33" s="7"/>
      <c r="I33" s="7"/>
      <c r="J33" s="7"/>
      <c r="K33" s="7"/>
      <c r="L33" s="7"/>
      <c r="M33" s="7"/>
      <c r="N33" s="7"/>
      <c r="O33" s="7"/>
      <c r="P33" s="7"/>
      <c r="Q33" s="7"/>
      <c r="R33" s="11" t="s">
        <v>28</v>
      </c>
      <c r="S33" s="12"/>
      <c r="T33" s="12"/>
      <c r="U33" s="12"/>
      <c r="V33" s="12"/>
      <c r="W33" s="12"/>
      <c r="X33" s="12"/>
      <c r="Y33" s="12"/>
      <c r="Z33" s="13"/>
      <c r="AA33" s="30"/>
      <c r="AB33" s="18" t="s">
        <v>146</v>
      </c>
      <c r="AD33" s="5"/>
      <c r="AE33" s="5"/>
      <c r="AF33" s="5"/>
      <c r="AG33" s="5"/>
      <c r="AH33" s="5"/>
      <c r="AI33" s="5"/>
    </row>
    <row r="34" spans="1:35" ht="24.9" customHeight="1" thickBot="1">
      <c r="A34" s="25"/>
      <c r="B34" s="34" t="s">
        <v>139</v>
      </c>
      <c r="C34" s="7"/>
      <c r="D34" s="7"/>
      <c r="E34" s="7"/>
      <c r="F34" s="7"/>
      <c r="G34" s="7"/>
      <c r="H34" s="7"/>
      <c r="I34" s="7"/>
      <c r="J34" s="7"/>
      <c r="K34" s="7"/>
      <c r="L34" s="7"/>
      <c r="M34" s="7"/>
      <c r="N34" s="7"/>
      <c r="O34" s="7"/>
      <c r="P34" s="7"/>
      <c r="Q34" s="7"/>
      <c r="R34" s="14" t="s">
        <v>29</v>
      </c>
      <c r="S34" s="15"/>
      <c r="T34" s="15"/>
      <c r="U34" s="15"/>
      <c r="V34" s="15"/>
      <c r="W34" s="15"/>
      <c r="X34" s="15"/>
      <c r="Y34" s="15"/>
      <c r="Z34" s="16"/>
      <c r="AA34" s="30"/>
      <c r="AD34" s="5"/>
      <c r="AE34" s="5"/>
      <c r="AF34" s="5"/>
      <c r="AG34" s="5"/>
      <c r="AH34" s="5"/>
      <c r="AI34" s="5"/>
    </row>
    <row r="35" spans="1:35" ht="24.9" customHeight="1">
      <c r="A35" s="25"/>
      <c r="B35" s="34" t="s">
        <v>140</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 customHeight="1">
      <c r="A36" s="25"/>
      <c r="B36" s="33" t="s">
        <v>143</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 customHeight="1">
      <c r="A37" s="25"/>
      <c r="B37" s="34" t="s">
        <v>141</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 customHeight="1">
      <c r="A38" s="25"/>
      <c r="B38" s="7" t="s">
        <v>142</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 customHeight="1">
      <c r="A39" s="25"/>
      <c r="B39" s="17" t="s">
        <v>31</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 customHeight="1">
      <c r="A40" s="25"/>
      <c r="B40" s="7" t="s">
        <v>153</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 customHeight="1">
      <c r="A41" s="25"/>
      <c r="B41" s="7" t="s">
        <v>138</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 customHeight="1">
      <c r="A43" s="25"/>
      <c r="B43" s="37" t="s">
        <v>32</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144</v>
      </c>
    </row>
    <row r="44" spans="1:35" ht="24.9" customHeight="1" thickBot="1">
      <c r="A44" s="25"/>
      <c r="B44" s="26" t="s">
        <v>34</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 customHeight="1">
      <c r="A45" s="25"/>
      <c r="B45" s="26"/>
      <c r="C45" s="156" t="s">
        <v>35</v>
      </c>
      <c r="D45" s="157"/>
      <c r="E45" s="157"/>
      <c r="F45" s="157"/>
      <c r="G45" s="157" t="s">
        <v>36</v>
      </c>
      <c r="H45" s="157"/>
      <c r="I45" s="157"/>
      <c r="J45" s="157"/>
      <c r="K45" s="157" t="s">
        <v>37</v>
      </c>
      <c r="L45" s="157"/>
      <c r="M45" s="157"/>
      <c r="N45" s="157"/>
      <c r="O45" s="158" t="s">
        <v>38</v>
      </c>
      <c r="P45" s="158"/>
      <c r="Q45" s="158"/>
      <c r="R45" s="158"/>
      <c r="S45" s="159" t="s">
        <v>39</v>
      </c>
      <c r="T45" s="159"/>
      <c r="U45" s="159"/>
      <c r="V45" s="159"/>
      <c r="W45" s="160" t="s">
        <v>40</v>
      </c>
      <c r="X45" s="160"/>
      <c r="Y45" s="160"/>
      <c r="Z45" s="161"/>
      <c r="AA45" s="38"/>
    </row>
    <row r="46" spans="1:35" ht="24.9" customHeight="1" thickBot="1">
      <c r="A46" s="25"/>
      <c r="B46" s="26"/>
      <c r="C46" s="162"/>
      <c r="D46" s="153"/>
      <c r="E46" s="153"/>
      <c r="F46" s="154"/>
      <c r="G46" s="152"/>
      <c r="H46" s="153"/>
      <c r="I46" s="153"/>
      <c r="J46" s="154"/>
      <c r="K46" s="152"/>
      <c r="L46" s="153"/>
      <c r="M46" s="153"/>
      <c r="N46" s="154"/>
      <c r="O46" s="152"/>
      <c r="P46" s="153"/>
      <c r="Q46" s="153"/>
      <c r="R46" s="154"/>
      <c r="S46" s="152">
        <f>G46+K46-O46</f>
        <v>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3"/>
      <c r="Y46" s="153"/>
      <c r="Z46" s="155"/>
      <c r="AA46" s="38"/>
    </row>
    <row r="47" spans="1:35" ht="24.9" customHeight="1" thickBot="1">
      <c r="A47" s="25"/>
      <c r="B47" s="39" t="s">
        <v>41</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 customHeight="1">
      <c r="A48" s="25"/>
      <c r="B48" s="39"/>
      <c r="C48" s="156" t="s">
        <v>35</v>
      </c>
      <c r="D48" s="157"/>
      <c r="E48" s="157"/>
      <c r="F48" s="157"/>
      <c r="G48" s="157"/>
      <c r="H48" s="157"/>
      <c r="I48" s="159" t="s">
        <v>42</v>
      </c>
      <c r="J48" s="159"/>
      <c r="K48" s="159"/>
      <c r="L48" s="159"/>
      <c r="M48" s="159"/>
      <c r="N48" s="159"/>
      <c r="O48" s="159" t="s">
        <v>43</v>
      </c>
      <c r="P48" s="159"/>
      <c r="Q48" s="159"/>
      <c r="R48" s="159"/>
      <c r="S48" s="159"/>
      <c r="T48" s="159"/>
      <c r="U48" s="160" t="s">
        <v>40</v>
      </c>
      <c r="V48" s="160"/>
      <c r="W48" s="160"/>
      <c r="X48" s="160"/>
      <c r="Y48" s="160"/>
      <c r="Z48" s="161"/>
      <c r="AA48" s="40"/>
    </row>
    <row r="49" spans="1:32" ht="24.9"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32" ht="24.9" customHeight="1">
      <c r="A50" s="25"/>
      <c r="B50" s="163" t="s">
        <v>151</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32" ht="24.9"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32" ht="24.9"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32" ht="24.9"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row r="59" spans="1:32" ht="17.399999999999999">
      <c r="AC59" s="103"/>
      <c r="AD59" s="103"/>
      <c r="AE59" s="103"/>
      <c r="AF59" s="103"/>
    </row>
    <row r="60" spans="1:32" ht="17.399999999999999">
      <c r="AC60" s="103"/>
      <c r="AD60" s="103"/>
      <c r="AE60" s="103"/>
      <c r="AF60" s="103"/>
    </row>
    <row r="61" spans="1:32" ht="17.399999999999999">
      <c r="AC61" s="103"/>
      <c r="AD61" s="103"/>
      <c r="AE61" s="103"/>
      <c r="AF61" s="103"/>
    </row>
    <row r="62" spans="1:32" ht="17.399999999999999">
      <c r="AC62" s="103"/>
      <c r="AD62" s="103"/>
      <c r="AE62" s="103"/>
      <c r="AF62" s="103"/>
    </row>
    <row r="63" spans="1:32" ht="17.399999999999999">
      <c r="AC63" s="103"/>
      <c r="AD63" s="103"/>
      <c r="AE63" s="103"/>
      <c r="AF63" s="103"/>
    </row>
    <row r="64" spans="1:32" ht="17.399999999999999">
      <c r="AC64" s="103"/>
      <c r="AD64" s="103"/>
      <c r="AE64" s="103"/>
      <c r="AF64" s="103"/>
    </row>
    <row r="65" spans="29:32" ht="17.399999999999999">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3</vt:i4>
      </vt:variant>
    </vt:vector>
  </HeadingPairs>
  <TitlesOfParts>
    <vt:vector size="10"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이상일(물류PM4팀/과장/-)</cp:lastModifiedBy>
  <cp:lastPrinted>2018-04-20T23:40:39Z</cp:lastPrinted>
  <dcterms:created xsi:type="dcterms:W3CDTF">2018-03-09T11:38:29Z</dcterms:created>
  <dcterms:modified xsi:type="dcterms:W3CDTF">2024-06-22T04:49:00Z</dcterms:modified>
</cp:coreProperties>
</file>