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T:\24년 SDC IT STK 총 자료\24년\안전감시단 기성\산업안전보건관리비\양식\"/>
    </mc:Choice>
  </mc:AlternateContent>
  <xr:revisionPtr revIDLastSave="0" documentId="13_ncr:1_{4973F018-56ED-468B-9E2C-554A0CDE9B32}" xr6:coauthVersionLast="36" xr6:coauthVersionMax="36" xr10:uidLastSave="{00000000-0000-0000-0000-000000000000}"/>
  <bookViews>
    <workbookView xWindow="0" yWindow="0" windowWidth="23040" windowHeight="9108" xr2:uid="{00000000-000D-0000-FFFF-FFFF00000000}"/>
  </bookViews>
  <sheets>
    <sheet name="사용내역" sheetId="1" r:id="rId1"/>
    <sheet name="항목별사용내역" sheetId="6" r:id="rId2"/>
    <sheet name="안전관리자 인건비" sheetId="4" r:id="rId3"/>
    <sheet name="세금계산서" sheetId="8" r:id="rId4"/>
    <sheet name="사진 대지" sheetId="5" r:id="rId5"/>
  </sheets>
  <definedNames>
    <definedName name="_xlnm.Print_Area" localSheetId="0">사용내역!$A$1:$J$25</definedName>
    <definedName name="_xlnm.Print_Area" localSheetId="4">'사진 대지'!$A$1:$AA$43</definedName>
    <definedName name="_xlnm.Print_Area" localSheetId="3">세금계산서!$A$1:$G$34</definedName>
    <definedName name="_xlnm.Print_Area" localSheetId="2">'안전관리자 인건비'!$A$1:$G$34</definedName>
    <definedName name="_xlnm.Print_Area" localSheetId="1">항목별사용내역!$A$1:$R$68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L4" i="1" l="1"/>
  <c r="M26" i="6" l="1"/>
  <c r="M19" i="6"/>
  <c r="M12" i="6"/>
  <c r="AC14" i="6"/>
  <c r="U20" i="1"/>
  <c r="E19" i="1" l="1"/>
  <c r="E18" i="1"/>
  <c r="E17" i="1"/>
  <c r="E16" i="1"/>
  <c r="T20" i="1"/>
  <c r="AB14" i="6"/>
  <c r="S20" i="1" l="1"/>
  <c r="R20" i="1"/>
  <c r="Q20" i="1"/>
  <c r="P20" i="1"/>
  <c r="O20" i="1"/>
  <c r="N20" i="1"/>
  <c r="M20" i="1"/>
  <c r="L20" i="1"/>
  <c r="AA14" i="6"/>
  <c r="Z14" i="6"/>
  <c r="Y14" i="6"/>
  <c r="X14" i="6"/>
  <c r="W14" i="6"/>
  <c r="V14" i="6"/>
  <c r="U14" i="6"/>
  <c r="T14" i="6"/>
  <c r="E10" i="1" l="1"/>
  <c r="O19" i="6"/>
  <c r="Q19" i="6" l="1"/>
  <c r="G12" i="1"/>
  <c r="I12" i="1" s="1"/>
  <c r="O68" i="6"/>
  <c r="G19" i="1" s="1"/>
  <c r="I19" i="1" s="1"/>
  <c r="O61" i="6"/>
  <c r="O50" i="6"/>
  <c r="O44" i="6"/>
  <c r="O38" i="6"/>
  <c r="O32" i="6"/>
  <c r="O12" i="6"/>
  <c r="G11" i="1" s="1"/>
  <c r="I11" i="1" s="1"/>
  <c r="O26" i="6" l="1"/>
  <c r="Q32" i="6"/>
  <c r="G14" i="1"/>
  <c r="I14" i="1" s="1"/>
  <c r="Q38" i="6"/>
  <c r="G15" i="1"/>
  <c r="I15" i="1" s="1"/>
  <c r="Q44" i="6"/>
  <c r="G16" i="1"/>
  <c r="I16" i="1" s="1"/>
  <c r="Q50" i="6"/>
  <c r="G17" i="1"/>
  <c r="I17" i="1" s="1"/>
  <c r="Q12" i="6"/>
  <c r="Q61" i="6"/>
  <c r="G18" i="1"/>
  <c r="I18" i="1" s="1"/>
  <c r="Q68" i="6"/>
  <c r="Q26" i="6" l="1"/>
  <c r="G13" i="1"/>
  <c r="G10" i="1" l="1"/>
  <c r="I10" i="1" s="1"/>
  <c r="I13" i="1"/>
</calcChain>
</file>

<file path=xl/sharedStrings.xml><?xml version="1.0" encoding="utf-8"?>
<sst xmlns="http://schemas.openxmlformats.org/spreadsheetml/2006/main" count="261" uniqueCount="138">
  <si>
    <t>건설업체명</t>
    <phoneticPr fontId="1" type="noConversion"/>
  </si>
  <si>
    <t>소재지</t>
    <phoneticPr fontId="1" type="noConversion"/>
  </si>
  <si>
    <t>발 주 자</t>
    <phoneticPr fontId="1" type="noConversion"/>
  </si>
  <si>
    <t>공사명</t>
    <phoneticPr fontId="1" type="noConversion"/>
  </si>
  <si>
    <t>대표자</t>
    <phoneticPr fontId="1" type="noConversion"/>
  </si>
  <si>
    <t>공사기간</t>
    <phoneticPr fontId="1" type="noConversion"/>
  </si>
  <si>
    <t>사 용 금 액</t>
    <phoneticPr fontId="1" type="noConversion"/>
  </si>
  <si>
    <t>항목</t>
    <phoneticPr fontId="1" type="noConversion"/>
  </si>
  <si>
    <t>1. 안전·보건관리자 임금 등</t>
    <phoneticPr fontId="1" type="noConversion"/>
  </si>
  <si>
    <t>2. 안전시설비 등</t>
    <phoneticPr fontId="1" type="noConversion"/>
  </si>
  <si>
    <t>3. 보호구 등</t>
    <phoneticPr fontId="1" type="noConversion"/>
  </si>
  <si>
    <t>4. 안전보건진단비 등</t>
    <phoneticPr fontId="1" type="noConversion"/>
  </si>
  <si>
    <t>5. 안전보건교육비 등</t>
    <phoneticPr fontId="1" type="noConversion"/>
  </si>
  <si>
    <t>6. 근로자 건강장해예방비 등</t>
    <phoneticPr fontId="1" type="noConversion"/>
  </si>
  <si>
    <t>7. 건설재해예방전문지도기관 기술지도비</t>
    <phoneticPr fontId="1" type="noConversion"/>
  </si>
  <si>
    <t>8. 본사 전담조직 근로자 임금 등</t>
    <phoneticPr fontId="1" type="noConversion"/>
  </si>
  <si>
    <t>9. 위험성평가 등에 따른 소요비용</t>
    <phoneticPr fontId="1" type="noConversion"/>
  </si>
  <si>
    <t>성명</t>
    <phoneticPr fontId="1" type="noConversion"/>
  </si>
  <si>
    <t>계</t>
    <phoneticPr fontId="1" type="noConversion"/>
  </si>
  <si>
    <t>구분</t>
    <phoneticPr fontId="1" type="noConversion"/>
  </si>
  <si>
    <t>소속</t>
    <phoneticPr fontId="1" type="noConversion"/>
  </si>
  <si>
    <t>선임일</t>
    <phoneticPr fontId="1" type="noConversion"/>
  </si>
  <si>
    <t>지급금액</t>
    <phoneticPr fontId="1" type="noConversion"/>
  </si>
  <si>
    <t>지급일</t>
    <phoneticPr fontId="1" type="noConversion"/>
  </si>
  <si>
    <t>지급내역</t>
    <phoneticPr fontId="1" type="noConversion"/>
  </si>
  <si>
    <t>비고</t>
    <phoneticPr fontId="1" type="noConversion"/>
  </si>
  <si>
    <t>계상액(계획)</t>
    <phoneticPr fontId="1" type="noConversion"/>
  </si>
  <si>
    <t>전월까지 누계(A)</t>
    <phoneticPr fontId="1" type="noConversion"/>
  </si>
  <si>
    <t>금월(B)</t>
    <phoneticPr fontId="1" type="noConversion"/>
  </si>
  <si>
    <t>누계(A+B)</t>
    <phoneticPr fontId="1" type="noConversion"/>
  </si>
  <si>
    <t>사용일</t>
    <phoneticPr fontId="1" type="noConversion"/>
  </si>
  <si>
    <t>단위</t>
    <phoneticPr fontId="1" type="noConversion"/>
  </si>
  <si>
    <t>수량</t>
    <phoneticPr fontId="1" type="noConversion"/>
  </si>
  <si>
    <t>단가</t>
    <phoneticPr fontId="1" type="noConversion"/>
  </si>
  <si>
    <t>노무비</t>
    <phoneticPr fontId="1" type="noConversion"/>
  </si>
  <si>
    <t>자재비</t>
    <phoneticPr fontId="1" type="noConversion"/>
  </si>
  <si>
    <t>사용금액</t>
    <phoneticPr fontId="1" type="noConversion"/>
  </si>
  <si>
    <t>금액</t>
    <phoneticPr fontId="1" type="noConversion"/>
  </si>
  <si>
    <t>계획</t>
    <phoneticPr fontId="1" type="noConversion"/>
  </si>
  <si>
    <t>소요비용</t>
    <phoneticPr fontId="1" type="noConversion"/>
  </si>
  <si>
    <t>진단기관(검사기관)</t>
    <phoneticPr fontId="1" type="noConversion"/>
  </si>
  <si>
    <t>교육과목</t>
    <phoneticPr fontId="1" type="noConversion"/>
  </si>
  <si>
    <t>교육주관</t>
    <phoneticPr fontId="1" type="noConversion"/>
  </si>
  <si>
    <t>교육일</t>
    <phoneticPr fontId="1" type="noConversion"/>
  </si>
  <si>
    <t>참가인원</t>
    <phoneticPr fontId="1" type="noConversion"/>
  </si>
  <si>
    <t>소요경비</t>
    <phoneticPr fontId="1" type="noConversion"/>
  </si>
  <si>
    <t>진단병원</t>
    <phoneticPr fontId="1" type="noConversion"/>
  </si>
  <si>
    <t>지도항목</t>
    <phoneticPr fontId="1" type="noConversion"/>
  </si>
  <si>
    <t>지도기관</t>
    <phoneticPr fontId="1" type="noConversion"/>
  </si>
  <si>
    <t>점검일</t>
    <phoneticPr fontId="1" type="noConversion"/>
  </si>
  <si>
    <t>시공능력 평가순위</t>
    <phoneticPr fontId="1" type="noConversion"/>
  </si>
  <si>
    <t>안전보건조직·인원 현황</t>
    <phoneticPr fontId="1" type="noConversion"/>
  </si>
  <si>
    <t>조직명</t>
    <phoneticPr fontId="1" type="noConversion"/>
  </si>
  <si>
    <t>직책</t>
    <phoneticPr fontId="1" type="noConversion"/>
  </si>
  <si>
    <t xml:space="preserve">인원 수 </t>
    <phoneticPr fontId="1" type="noConversion"/>
  </si>
  <si>
    <t>안전보건관리비 계상총액</t>
    <phoneticPr fontId="1" type="noConversion"/>
  </si>
  <si>
    <t>본사 임금 등 계상액(계획)</t>
    <phoneticPr fontId="1" type="noConversion"/>
  </si>
  <si>
    <t>보직일</t>
    <phoneticPr fontId="1" type="noConversion"/>
  </si>
  <si>
    <t>지급액</t>
    <phoneticPr fontId="1" type="noConversion"/>
  </si>
  <si>
    <t>품목명</t>
    <phoneticPr fontId="1" type="noConversion"/>
  </si>
  <si>
    <t>결정일</t>
    <phoneticPr fontId="1" type="noConversion"/>
  </si>
  <si>
    <t>위험성
평가 등</t>
    <phoneticPr fontId="1" type="noConversion"/>
  </si>
  <si>
    <t>노사
협의 등</t>
    <phoneticPr fontId="1" type="noConversion"/>
  </si>
  <si>
    <t>소요 비용</t>
    <phoneticPr fontId="1" type="noConversion"/>
  </si>
  <si>
    <t>공사 금액
(VAT 포함)</t>
    <phoneticPr fontId="1" type="noConversion"/>
  </si>
  <si>
    <t>계상 금액</t>
    <phoneticPr fontId="1" type="noConversion"/>
  </si>
  <si>
    <t>누계 공정률</t>
    <phoneticPr fontId="1" type="noConversion"/>
  </si>
  <si>
    <t>주식회사 에스에프에이</t>
    <phoneticPr fontId="1" type="noConversion"/>
  </si>
  <si>
    <t>삼성디스플레이</t>
    <phoneticPr fontId="1" type="noConversion"/>
  </si>
  <si>
    <t xml:space="preserve"> 1. 안전·보건관리자 임금 등</t>
    <phoneticPr fontId="1" type="noConversion"/>
  </si>
  <si>
    <t xml:space="preserve"> 2. 안전시설비 등</t>
    <phoneticPr fontId="1" type="noConversion"/>
  </si>
  <si>
    <t xml:space="preserve"> 3. 보호구 등</t>
    <phoneticPr fontId="1" type="noConversion"/>
  </si>
  <si>
    <t xml:space="preserve"> 4. 안전보건진단비 등</t>
    <phoneticPr fontId="1" type="noConversion"/>
  </si>
  <si>
    <t xml:space="preserve"> 5. 안전보건교육비 등</t>
    <phoneticPr fontId="1" type="noConversion"/>
  </si>
  <si>
    <t xml:space="preserve"> 6. 근로자 건강장해예방비 등</t>
    <phoneticPr fontId="1" type="noConversion"/>
  </si>
  <si>
    <t xml:space="preserve"> 7. 건설재해예방전문지도기관 기술지도비</t>
    <phoneticPr fontId="1" type="noConversion"/>
  </si>
  <si>
    <t xml:space="preserve"> 8. 본사 전담조직 근로자 임금 등</t>
    <phoneticPr fontId="1" type="noConversion"/>
  </si>
  <si>
    <t xml:space="preserve"> 9. 위험성평가 등에 따른 소요비용</t>
    <phoneticPr fontId="1" type="noConversion"/>
  </si>
  <si>
    <t>소요비용</t>
    <phoneticPr fontId="1" type="noConversion"/>
  </si>
  <si>
    <t>금액</t>
    <phoneticPr fontId="1" type="noConversion"/>
  </si>
  <si>
    <t>사용일</t>
    <phoneticPr fontId="1" type="noConversion"/>
  </si>
  <si>
    <t>계획</t>
    <phoneticPr fontId="1" type="noConversion"/>
  </si>
  <si>
    <t>□ 조직 현황</t>
    <phoneticPr fontId="1" type="noConversion"/>
  </si>
  <si>
    <t>□ 사용 내역</t>
    <phoneticPr fontId="1" type="noConversion"/>
  </si>
  <si>
    <t>항목별 사용내역</t>
    <phoneticPr fontId="1" type="noConversion"/>
  </si>
  <si>
    <t>사진 대지</t>
    <phoneticPr fontId="1" type="noConversion"/>
  </si>
  <si>
    <t>No</t>
    <phoneticPr fontId="1" type="noConversion"/>
  </si>
  <si>
    <t>내용</t>
    <phoneticPr fontId="1" type="noConversion"/>
  </si>
  <si>
    <t>레이저포인트</t>
    <phoneticPr fontId="1" type="noConversion"/>
  </si>
  <si>
    <t>누계 사용금액</t>
    <phoneticPr fontId="1" type="noConversion"/>
  </si>
  <si>
    <t>「건설업 산업안전보건관리비 계상 및 사용기준」 제10조제1항에 따라 위와 같이 사용내역서를 작성하였습니다.</t>
    <phoneticPr fontId="1" type="noConversion"/>
  </si>
  <si>
    <t>5월</t>
  </si>
  <si>
    <t>김 영 민</t>
    <phoneticPr fontId="1" type="noConversion"/>
  </si>
  <si>
    <t>충남 아산시 탕정면 삼성로181</t>
    <phoneticPr fontId="1" type="noConversion"/>
  </si>
  <si>
    <t>구분</t>
  </si>
  <si>
    <t>2월</t>
  </si>
  <si>
    <t>3월</t>
  </si>
  <si>
    <t>4월</t>
  </si>
  <si>
    <t>6월</t>
  </si>
  <si>
    <t>7월</t>
  </si>
  <si>
    <t>총 금액</t>
  </si>
  <si>
    <t>8월</t>
  </si>
  <si>
    <t>8월</t>
    <phoneticPr fontId="1" type="noConversion"/>
  </si>
  <si>
    <t>금월 사용금액</t>
    <phoneticPr fontId="1" type="noConversion"/>
  </si>
  <si>
    <t>기사용금액</t>
    <phoneticPr fontId="1" type="noConversion"/>
  </si>
  <si>
    <t>안전보조원 인건비</t>
    <phoneticPr fontId="1" type="noConversion"/>
  </si>
  <si>
    <t>안전관리자 인건비(급여)</t>
    <phoneticPr fontId="1" type="noConversion"/>
  </si>
  <si>
    <t>안전시설비</t>
    <phoneticPr fontId="1" type="noConversion"/>
  </si>
  <si>
    <t>안전관리자 인건비(출장수당)</t>
    <phoneticPr fontId="1" type="noConversion"/>
  </si>
  <si>
    <t>9월</t>
    <phoneticPr fontId="1" type="noConversion"/>
  </si>
  <si>
    <t>9월</t>
    <phoneticPr fontId="1" type="noConversion"/>
  </si>
  <si>
    <t>안전감시단 인건비</t>
    <phoneticPr fontId="1" type="noConversion"/>
  </si>
  <si>
    <t>10월</t>
    <phoneticPr fontId="1" type="noConversion"/>
  </si>
  <si>
    <t>2024년 12월 안전보건관리비 사용내역서</t>
    <phoneticPr fontId="1" type="noConversion"/>
  </si>
  <si>
    <t>11월</t>
    <phoneticPr fontId="1" type="noConversion"/>
  </si>
  <si>
    <t>대상액</t>
    <phoneticPr fontId="1" type="noConversion"/>
  </si>
  <si>
    <t>안전관리자 임금</t>
    <phoneticPr fontId="1" type="noConversion"/>
  </si>
  <si>
    <t>에스에프에이</t>
    <phoneticPr fontId="1" type="noConversion"/>
  </si>
  <si>
    <t>강재승</t>
    <phoneticPr fontId="1" type="noConversion"/>
  </si>
  <si>
    <t>2024.02.01</t>
    <phoneticPr fontId="1" type="noConversion"/>
  </si>
  <si>
    <t>12월 19일</t>
    <phoneticPr fontId="1" type="noConversion"/>
  </si>
  <si>
    <t>안전관리비 인건비(급여)</t>
    <phoneticPr fontId="1" type="noConversion"/>
  </si>
  <si>
    <t>12월  30일</t>
    <phoneticPr fontId="1" type="noConversion"/>
  </si>
  <si>
    <t>안전관리비 인건비
(출장수당)</t>
    <phoneticPr fontId="1" type="noConversion"/>
  </si>
  <si>
    <t>포트세이프티</t>
    <phoneticPr fontId="1" type="noConversion"/>
  </si>
  <si>
    <t>에스알씨</t>
    <phoneticPr fontId="1" type="noConversion"/>
  </si>
  <si>
    <t>12월  26일</t>
    <phoneticPr fontId="1" type="noConversion"/>
  </si>
  <si>
    <t>안전감시단 인건비 
(포트세이프티)</t>
    <phoneticPr fontId="1" type="noConversion"/>
  </si>
  <si>
    <t>안전감시단 인건비 
(에스알씨)</t>
    <phoneticPr fontId="1" type="noConversion"/>
  </si>
  <si>
    <t>남덕외 외 13명</t>
    <phoneticPr fontId="1" type="noConversion"/>
  </si>
  <si>
    <t>김효숙 외 2명</t>
    <phoneticPr fontId="1" type="noConversion"/>
  </si>
  <si>
    <t>안전감시단 임금</t>
    <phoneticPr fontId="1" type="noConversion"/>
  </si>
  <si>
    <t>안전감시단 인건비(에스알씨)</t>
    <phoneticPr fontId="1" type="noConversion"/>
  </si>
  <si>
    <t>안전감시단 인건비(포트세이프티)</t>
    <phoneticPr fontId="1" type="noConversion"/>
  </si>
  <si>
    <r>
      <t>작성자 : 안전관리자 강재승 수석</t>
    </r>
    <r>
      <rPr>
        <sz val="12"/>
        <color theme="0" tint="-0.249977111117893"/>
        <rFont val="맑은 고딕"/>
        <family val="3"/>
        <charset val="129"/>
        <scheme val="minor"/>
      </rPr>
      <t xml:space="preserve">   (서명 또는 인)</t>
    </r>
    <phoneticPr fontId="1" type="noConversion"/>
  </si>
  <si>
    <r>
      <t xml:space="preserve">확인자 : 관리책임자 김기훈 수석   </t>
    </r>
    <r>
      <rPr>
        <sz val="12"/>
        <color theme="0" tint="-0.249977111117893"/>
        <rFont val="맑은 고딕"/>
        <family val="3"/>
        <charset val="129"/>
        <scheme val="minor"/>
      </rPr>
      <t>(서명 또는 인)</t>
    </r>
    <phoneticPr fontId="1" type="noConversion"/>
  </si>
  <si>
    <t>SDC 8.6G IT 연결물류 신규</t>
    <phoneticPr fontId="1" type="noConversion"/>
  </si>
  <si>
    <t>2023.12.05 ~ 2025.03.31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</si>
</sst>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#,##0\ &quot;원&quot;"/>
    <numFmt numFmtId="180" formatCode="mm&quot;월&quot;\ dd&quot;일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0" tint="-0.249977111117893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맑은 고딕"/>
      <family val="3"/>
      <charset val="129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0" borderId="0"/>
  </cellStyleXfs>
  <cellXfs count="15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31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41" fontId="3" fillId="0" borderId="1" xfId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41" fontId="3" fillId="0" borderId="1" xfId="1" applyFont="1" applyBorder="1" applyAlignment="1">
      <alignment horizontal="center" vertical="center"/>
    </xf>
    <xf numFmtId="0" fontId="13" fillId="3" borderId="1" xfId="2" applyFont="1" applyFill="1" applyBorder="1" applyAlignment="1" applyProtection="1">
      <alignment horizontal="center" vertical="center"/>
      <protection locked="0"/>
    </xf>
    <xf numFmtId="41" fontId="13" fillId="3" borderId="1" xfId="1" applyFont="1" applyFill="1" applyBorder="1" applyAlignment="1" applyProtection="1">
      <alignment horizontal="center" vertical="center"/>
      <protection locked="0"/>
    </xf>
    <xf numFmtId="13" fontId="3" fillId="0" borderId="1" xfId="1" applyNumberFormat="1" applyFont="1" applyBorder="1" applyAlignment="1">
      <alignment horizontal="center" vertical="center"/>
    </xf>
    <xf numFmtId="41" fontId="14" fillId="4" borderId="1" xfId="1" applyFont="1" applyFill="1" applyBorder="1" applyAlignment="1" applyProtection="1">
      <alignment horizontal="center" vertical="center"/>
      <protection locked="0"/>
    </xf>
    <xf numFmtId="41" fontId="0" fillId="0" borderId="0" xfId="1" applyFo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1" fontId="6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79" fontId="6" fillId="0" borderId="2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/>
    </xf>
    <xf numFmtId="41" fontId="6" fillId="0" borderId="13" xfId="1" applyFont="1" applyBorder="1" applyAlignment="1">
      <alignment horizontal="center" vertical="center"/>
    </xf>
    <xf numFmtId="41" fontId="6" fillId="0" borderId="14" xfId="1" applyFont="1" applyBorder="1" applyAlignment="1">
      <alignment horizontal="center" vertical="center"/>
    </xf>
    <xf numFmtId="41" fontId="5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horizontal="center" vertical="center"/>
    </xf>
    <xf numFmtId="41" fontId="5" fillId="0" borderId="12" xfId="1" applyFont="1" applyBorder="1" applyAlignment="1">
      <alignment horizontal="center" vertical="center"/>
    </xf>
    <xf numFmtId="41" fontId="6" fillId="0" borderId="12" xfId="1" applyFont="1" applyBorder="1" applyAlignment="1">
      <alignment horizontal="center" vertical="center"/>
    </xf>
    <xf numFmtId="41" fontId="6" fillId="0" borderId="12" xfId="1" applyFont="1" applyFill="1" applyBorder="1" applyAlignment="1">
      <alignment horizontal="center" vertical="center"/>
    </xf>
    <xf numFmtId="41" fontId="6" fillId="0" borderId="14" xfId="1" applyFont="1" applyFill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1" fontId="0" fillId="0" borderId="12" xfId="0" applyNumberFormat="1" applyBorder="1" applyAlignment="1">
      <alignment horizontal="center" vertical="center"/>
    </xf>
    <xf numFmtId="41" fontId="0" fillId="0" borderId="14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1" fontId="3" fillId="0" borderId="12" xfId="1" applyFont="1" applyBorder="1" applyAlignment="1">
      <alignment horizontal="center" vertical="center"/>
    </xf>
    <xf numFmtId="41" fontId="3" fillId="0" borderId="14" xfId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8" fontId="3" fillId="0" borderId="12" xfId="0" applyNumberFormat="1" applyFont="1" applyBorder="1" applyAlignment="1">
      <alignment horizontal="center" vertical="center"/>
    </xf>
    <xf numFmtId="178" fontId="3" fillId="0" borderId="13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0" borderId="13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41" fontId="11" fillId="0" borderId="12" xfId="1" applyFont="1" applyBorder="1" applyAlignment="1">
      <alignment horizontal="center" vertical="center"/>
    </xf>
    <xf numFmtId="41" fontId="11" fillId="0" borderId="14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80" fontId="3" fillId="0" borderId="12" xfId="0" applyNumberFormat="1" applyFont="1" applyBorder="1" applyAlignment="1">
      <alignment horizontal="center" vertical="center"/>
    </xf>
    <xf numFmtId="180" fontId="3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(070614) 안전관리비내역서 양식_이준경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304800</xdr:rowOff>
    </xdr:to>
    <xdr:sp macro="" textlink="">
      <xdr:nvSpPr>
        <xdr:cNvPr id="4097" name="AutoShape 1" descr="data:image/png;base64,iVBORw0KGgoAAAANSUhEUgAAAlEAAAL/CAIAAADJCAUXAAAgAElEQVR4Aey9baylV3kl6KuWRoomzChB+dNIVklIkfIjvw5iMni6Q4chHiZU2sExpJNgxzYwdJT8aeZHR1etdIuESlqWpqPqJFxwbDfOdJq0SSsOQl0B7LLL2BRlx0AmYPNhsI0L7Cp/lD8KY4jP6NYur6x6nr332e/3u8+7rtDN2s9e+9n7Xft5zrrn3OvURWt9SQEpIAWkgBRYhgIXLeMx9ZRSQApIASkgBdbyPBWBFJACUkAKLEUBed5SblrPKQWkgBSQAvI81YAUkAJSQAosRQF53lJuWs8pBaSAFJAC8jzVgBSQAlJACixFAXneUm5azykFpIAUkALyPNWAFJACUkAKLEUBed5SblrPKQWkgBSQAvI81YAUkAJSQAosRQF53lJuWs8pBaSAFJAC8jzVgBSQAlJACixFAXneUm5azykFpIAUkALyPNWAFJACUkAKLEUBed5SblrPKQWkgBSQAtvseW+44qY3XHHTEHc8h8zDnWEIxZRTCuQVOPvbP3b2t3/McEIw9d2QU8NoZiYfeOWrXTCsCjk4A/Ar6Q8gsl6vo0Em5DkHDlyQzSzUMKNAG8/7vb86tnrn3urNe6sr9laX3rj65b3Vz+75PVZv21u9dW/11j/ZBz+/t/rne6u37K3efv16vf7eer362XMLL40s9KkaRWAGAKnlGwlmIfgATAjB1HdmeoyEAMxBTh/kiLAU6F2Bl19++bnnnnty09fp06efeuqpF1544eWXX86cIeNeG52J00bJJjn4UTJm2TyAAYLxBHI0yFNMaJEfSzhnFGf81STR0CvQwPNW795b/Yu91T+7aXXV3upde6u3763+973Vr/331bV7q8v/wbpWl+2t/s+91dV/ubpmb3Vwb3Xwv+2Dq88FLztPW126t7r8E/sLf+1ckrf/w3J/xHwEfoC3dLANgFSGPKFL5tSOId4oMw4JwEnyG2lWCnRU4LnnnnvmmWe++93vfn/T19mzZ8+cOXP27NmSHb0P+UgmjyebCA8Zm5zepaJ2kgoiW8gTzQZOABtTgeYXcsTvxbPCGQVKPW//Xdq1r7xv+4VzHrb/Hm5vdfkt+xb41lfM7FcDZ2/1S3+2//5vn/Of98EvnY+fO8rT5+J/vr/w8vPxl156KXPK1BTbALAHJcsNB0nW6zWwB2YVkw0GE0mYgCBA4GeGZgr5BaRAjwo8+uijzzzzzIsvvvi9TV/f/e53n3rqqccffzz/Vi+czfuQj2SewpNNhIeMTU7vHClPijJDNkwBYJdoxAfBB/AcEzFDLBTYqECx571xb3X1h97wMxt+Pfb6t1+/OnjD6hfPfZj5tj+Jbr/6uRte/0vX73/O+ct7/+ulN65+5cP7H5O+s81bPX7dB/Ygeow3XHHTDbd8HmTD4TiwB2YV25jBYCIJExAECPzM0Ewhv4AU6FGBBx544KmnnnqOvl546PPf/7P/+/v/dff5p09TeB+eOnXqG9/4xg9+8IONB/A+5COpJFGmCfKQcSon4inPAwEAruOB53Ak8MNGWAtCChimGaZWKe4VKPa8K/dW777hHVd9ev8Tzqvi/vTkk8+86dqPrq6+NXyY6TcLkdXVH/9n1/7Z/qea1+697df+++pdfxo+LE3xM3F+3Q8Y39lRfAa/0HA8YZLMfAzzRGbKnF9DKdCLAl/4whcef/zxp+jrzJfufvH/uWz9f/2PZ//q3z/92EM089TJkycfeOCBF198cePW3odMJAxLvmMvQzZxDDMAbmQ43mAQAeDf/GE5z4agtzrPwXIAz/ERkAXyChR73lv3Vtde/5bLzv1y7hf2furqG1Zv+5hJ/eSTZ//Jr968esd/Wf3K/oeZZjYMV7+6t3r7R/+3d35k/+9frtr72ctvWf3ajc9973th9n+55k9Wr/zOL7rcBPl1H9iDzKowhSVgcgTYA8MPhNR3v5dPiIgny/OgtsBoCpw4ceLkyZOnL/x66qv3v/S7/3T9rv/huU/8wZMPfwWTjzzyyBe/+MXnnnsuf7yzv/1jL93+76Mml1/YbtZsFE3Cb++8nXCEmcbnmBZ2iUaiweipQn7PN/um1ioeVaDU89br9UsvvbT6mb3VL31o9aab9v9u8017+x9LXnrjt588X+JPPvmD/T9secve6hf/ZPXzN+z/ueZl4e82/2T186/8wu/t169+7tyv9372Rhxo9eabVu/88OpNcZsEzQN2CGAPsDBM4a9dEIedYApJMBUFnKEQN8rMZD6AwYVbiyYFmipw1113ffvb3+Y3c/v41OPP/H/HXv6X/9PL/+riZ+/9BGYfeeSREydOPPPMM/ldRva8/GG8f3iPQQQg5MwPfeaUh5k8OHAqHs2MVQJ5BRp4HhKtrvrU+b/bfNefhr/bvP76r63X6yeffGb/71wu21td81/P/93m/p9u/rfVNR9bXb3vZ3/60YdX+x9+nvtzmMs/sV6vz//d5lV/vXrXR/Y/4Xx3M9tjSwD2ACcvB0jC7oIgQHlCMHktsAeeD06YMkPwBaRAjwp8+tOfPnXq1PMXfp396r3ra/7R+pp/dPar9/LMY489dtddd508eTJzAH7XlcJYzgQE1+t1NB6Cqe+8nLH3lVQkGsdnlQyQP7UEhAA8baOrRZeYtBpGFWjjeSHR/t9e/tqN5/9u84p9r3ryybP7H12+dW/1K396/u82/0X4u83/9/ySd/yX1a/evP9e8J17q7f++eqqm87/3ebbPra6+obVL+ytrmnmeTAkNgBggOiTbwyG5ZwEGGBjkiihaWbwOVvHM3AqYSmQUuATn/jE008//RJ9ff/vbnv5X128/pf/8w++8TcvffcFmnnp5MmTt91223e+851UNu9ViADw2mgw5Xm8kHEqScZX2FEC5ggnZxzlcBAYIHUGJvAWwBsJYAoYBUo9b/XGvddd/aHVz5z7j/PetLd654ff8Oab9n9vd+ne63/5+tVb9j+oPPfZ5vU/9crfbZqd1usn9/9zvbfv/dTP3bB65e82w6ei4e823/Cmm1ZXfegTt93rFjYLwAwAmq1Ps5EQIM1tNoOEABvXlzM3phJBCqQU+PjHP/7EE098//vffxlfz51e/92n1g8cffkHLyH28ssvv/TSS4888sgnP/nJxx9/PJot5T3RjzpDhrAk9d3skqKl9g1+w+/P+Hd1iIddMGRgDgAfAjBrmY88CPIqzDIAM+WUTBBOKVDseVfu/dS7b1i98nebq3d95Bf3P5Dc/4/Kf/ra82/jzn22+dG3Jv5u8837H3juf6r581d/fHXu7zZxpn/7b/9i9a69t1/1qdW79z0V8XYAZgAQ8oRhyffUvkgIMHTm1EnwBjdD0JQU6K7AZz7zmS9+8YtnzpzJ/1d3f//3f3/69Ol777332LFjTzzxRIt9o84UDabe56XILQ7TcQm7V3mqdqvK84sZFCj2vH++9/prr1+98nebq6tvuPRtH9v/bRz9f2A599nmzT+T+LvNf/orf7p6x97qV/fe9PaPrt75EXMBq6v3/o9f+ItVw7/bNEnM0DiTme0ynEPm4c7QRRmt3TIFHn744bvvvvvee+/9wqave+655/bbb//bv/3bU6dOtRAh6lghmPpudknRopnNWg2Xo0Cp5y1HET2pFJACUOD555//8pe/fPvtt3/84x+/9dZb/zLxdeuttx45cuTEiROPPvroU089heUCUmBuCsjz5nYjOo8UmJECzz///JkzZ06dOvXoo48+9NBDX//617+W+HrooYceffTRJ5544syZMzN6AB1FClyogDzvQj00kgJSgBR4/vnnn3vuuTNnzuz/V3nnvp5IfIV/WuHMmTMb/5t0Si8oBcZWQJ43tuLaTwpIASkgBaZSQJ43lfLaVwpIASkgBcZWQJ43tuLaTwpIASkgBaZSQJ43lfLaVwpIASkgBcZWQJ43tuLaTwpIASkgBaZSQJ43lfLaVwpIASkgBcZWIOJ511133etf//qL9CUFpIAUkAJSoB4FXve612200LjnXXrppS+cfVH/YwW+8/ipu++++0F9bZECx44de+65F/iWhQdS4Myzzx87dmyLakePMjsF3vGOd/z6r/96S887ePDgQKVfb9rHTn77+PHjGwUVoRYFfvCDHxw9evTpZ56ttyYrOvnpJ58+evRoLbWhc9aowHve8573ve99G08ef58nz/OvJvK8jcVUF0Ge54t8uIg8r67uqPG08ryeP5uV59XYBpkzy/OGczifWZ6XKUVN9aKAPE+e10shbW0SeZ53puEi8rytbaTZPJg8b0aeV/6vQQ7BnE1Nzusg8rzhHM5nXqbnlbfzJL0x8+M11WSmnnfxlbf4fohGpmX6I238bNMUEA8NPhD7ChfMzOiVgwAQpSm4UYFePA9VCuArx0RGY5ZsVMIJ52cmY/N0qWG555nCRq/whZYHN64KhJCQycDt9lqv1+ZBkJCB4ZTvVc4M25mNcIZUHISKwPSeF20MH7z4ylv4f+gZz/S9F41wtoA35gQhA/ryPFOCqDlfxIgEkFpYUVHO6qitPY8rExggWpNcV4b5wtkXuWJ7ZHKqsIuJ+KA5Gw8Z+4U+s4mUeB4KHnWC7mALKQ8iDy83GENOi4UcBAbAWvABmIMgg94flnc0mF9A+AwBM9nPVhSpw/NMI3Ev+anQRT5uIn6Yek0xbZkflnge6tgUGeIoINQZQKr+UgQTR2aBQgVG9rxUEfpyRR1mprhTDPbDVON4ZmZHM+XX4thRUOJ5pgV8hZu2Aj/K5DLIE8JsnlO+F5h8gBTGpgBgNnrY6HKkynhzfoozzB9vv+d1fxGJNmcqWOJ5XBZchYwDBxEGqSqPpsVCnhUuV6Avz0MdcuV4h8CsmYoOS3LyQsYpNzKccB4TzAzNVGoXPKYBs/U89BEASqhdpJGLYAsA7B7Nk3qJ8MtNxAx5l+hGhlDFsA7PC52DDue+Yoz+CUEzVT40TKQtAUN7XqgqX5omEoo+WvpV1OV8DtnO80wFoqIAQi2ZIReYn4rWvzcVs5CHKZzfN7oFH8ZgzrbxMQ25L88zL9DoDgBD2NhWWAiAEs1E0IYgM/ALeZYxmAGYtJjFkmjje5oXIcrhtMD1gmo8z/QGhtzGvsF4lvHGNkb+pqDE81CypjS54AyHh6lKNctDUXKw3jKd8OQjex77R2HtmcI2PyByEmYyTnEQN+TM0EyFDNEgkjNo4XmmHbin0DVcP9FgqllC+3ATMc6vMpvyMLXQcwyTnw4PnjoSx81Ckxb78hIEAfKzoM0cTOx5oRl8S6DzTQMjHoCxLgS5i5AcAH3os2GKMzTCGz0vUxDlJWWYYchBYIDMvprKKNDC87jSAkYEYGOlMdMUKg9NC+Rr1eT05EBgGs7JzWUIPGSM/NEgZhm087zw6o+X9cJ28K2RinCccSibkgj8iSvNL+RZxmACYBZPjQjvFWbDKl4bXcULORswZ0CwOjBfz+NOAPbN4yMgGzAE02zxwtkXu3heu+rhQgT2oF1yrWrqedEyQxAgVA67FzCmfHU1crjocgTNSXhTP2UiOCpASVpwMqC153GhRl/QU0GzkIewUg6isxAsiUTtxC9ETgPABACh5LkCGWsBkAQgMxV9BCysCEzpedxIjDONDRqaDZFMI405VeJ5oUyj333p5Gm+RkMEcQCfWZESBZp6Xl/F5guba95gs6mZ5SGY0fypWU8G04AoMxo0C8Owhef5Ck/ZQJTJNRAlRBuQmYxDttQBeC8wfdBHsAUAOKm9osyNvuVX8UbAVYNaPQ8NE20nbnJgLGGAWQZMaIpLPC9VMb7gfCSsTcWRGQQATAk0UqC153FFAftyihZw5se+8gwbmWZrHjKOHsYQsJeP+wjIHrTwPPM6joIHYEI0yPXQiICF0VXRIJYEwBwzxUOmRXFhkGmcHzhDyExheRVgMs/zncARxqExfMQ3TJ7pM/hIPkNqR47L86qo+/JDtvO88tJKMbmoUJbwTgMM2czykJm8NWNsB3J+FrQo8GujtBBs53nB1fw7HrxF4+s2Qf9Sbgi8NmWfjQ6QSmjiPDSHjJ6wJAgOg8xGmDIHQLxGMJnnZeq+0c+VPk+qx3zcR0K2VNzv5SP9eh73UqpM82W3TcWaf9KBZmfleb7eopHyAi5kepqPdDxJWF7ueX1dd+sGab3Qn7zHVD5598jMj9f0AWvyPP5xlbFvNp4F9rRgriAARJmFwS6e1/TyxB9BgXaeV15aqDoPTMl5AiKtmdGfL022KAdbe4Dlhb4I/gtnXxzf80YoIW0xKwVm6nncBnVhed6s6rv7YVp7Xl11O5PTyvO6V6wy5BWQ583o3xLKX5VmJ1FAnjemHcrzJinyRW0qz5PnLargGz+sPE+e17hotGDGCsjz5HkzLs8ZHE2eJ8+bQRnqCL0pIM+T5/VWTFuZSJ4nz9vKwl7sQ8nz5HmLLf6iB5fnyfOKCkWkShSQ58nzKinViY4pz5PnTVR62nYQBbp63mP6ulCBL3/5y8eOHbswplHFCjz66KO33377N7/5zYqfoZ6jf+1rX7v99tvrOa9OWp8CXT3vvr/5G/2PFfjsZz97xx13fF5f26LA/ffff/To0fvuu49vWXggBT73uc8dPXp0W2pHzzFHBbp63pife1Sxl/6b9EE+j5guqT7bHLPv9N/nTVfpS9lZnqff5y2l1ts9pzxPnteucrRqngrI8+R586zMuZxKnifPm0st6hx9KCDPk+f1UUfbm0OeJ8/b3upe4pPJ8+R5S6z78meW583N81L/qFb5P3lTyCyk8T+qt7GuynNuTCVCOwWq9zz/75X4f9wEkRG6t/BvWFJ9y/9gXrsb1ap+Fdgaz/OdkmqHcmYqQ+t4l79hMXbCLRYwCiPDBMc7mU+IPABhuWcirWEiLjCaAnV4HkyLQeir8v4sZ7bu2BfOvljieabueZjCoxWENjIKzMTzUtVbHjdMbqWAUfaGifgIIO953kvYzLh3zCXyj5K8JGpsWJtK6OMmYoZI6LfjKeFxFKjD89Bsvht9BGQDyplmYaPhRs+L9kMI+ikfGacstAsU2GLP48I2FshTY+K854VLQVMAmDjujgGTU9h4EtNSqaJbe2/G8lROEASGVkCeN+rv8xpVfCPy0IWy2Pzz8TxjSxhGPcn/hGcimaGZiuYfKLjR80xT8JCxKVczxUPGTT2PvY13NDkLp5gmPJwCNXleaEXTkGaYasVCWmp5eTz/Pi/TDLhjNBIiAhMqMB/PixZhqrB93EQyQzMV3XegYEfPM59bhrIJTYe2MhzTkjzEEi4/ZPNBRDgJB83WmBIYU4FqPI/7MIPxw28GDNSuIW0jz0NTpZpkzFLQXlEF5uN5qZL29RyYIc6rmMlN9MLZF5lmpnjV0Hij54W3YmgcvjLfRCmPMUxk83HOn3kX6BdyTj6GYZr8Go6gQAWexw2MlkNbAmBqWtDI83DBqU5IxbFQYGgFZuJ5jao6NIVpDT9M+ZxhNtq6I7nE88KN+9bgCNuMrxBm+llEmBZNCAIA1qZAOTOVQfGOClTgefkumrA/oweT53WsyLktr87z0BEAoVDNMFq9TZmZJO2m8p7n3zwhYt6E9VJF5f5UzuzlYErSRYHqPc+3Vqq3U3GfoUsk73mpzgw94zvHR7pctta2UGByzzPvxlJDFC3XeQqDPDeQ97z89UWbBabIwOSJLoy2aiMm78jY7K7hyApU43mpVueuDg3sI/l4v22/0fN8L4V+CBfPTcV45LLQdlBgcs/z9Zmq8PBrOeYzkzE40bbC7PigxPPK+yLFNHEzxNV70J1ZnsHvrkgvClTjean2850cbeMQTCXpMV7iecH28KOfcUGO93LHStJFgYo8z/cCu6Cf9ZHQCKl4j22SSiXP61KrWluiwHZ6XrSjxunkQs8ruRtx5qBARZ4XLXsEff37SCCn4kg1HCj0PPxcaIAvGEMIQ0OLckZjmsNoOLQC2+l5qbd6w/UqMsvzhi7ZkfNvsef5/0RhtI9D0C8GlHjeyAWg7bZMgeo9z/TM5EN53pZ1yAw9b/IiH+4A8rwta58ZPo48b9T/32MzrAAdKa+APG84h/OZ5Xn5atRsdwXkefK87lW0zRnked6ZhovI87a5l+bxbPI8ed48KnGup5DnDedwPrM8b659sD3nkufJ87anmod4Enmed6bhIvK8IWpYOVkBeZ48j+tB2CogzxvO4XxmeZ6tP437VqCr5/V9nurznT59+vjx49U/hh7gFQWC57344ouvBPR/B1TghRdeOHr06IAbKPXiFejqecf0daECd95559GjRy+MaVS3AkePHr3nnnvqfoZKTq/2qeSiKj5mV8974tRp/Y8V+OpXv3b33Xc/q69tUeDpp58+evTot751km9ZeCAFHn74kaNHj25L7eg55qhAV8/zn8gvPKL/Jn29XV/6fd6YHa3f521X98zxaeR5+huWOdblfM4kz5PnzacadZLuCsjz5Hndq2ibM8jz5HnbXN/LezZ5njxveVXf5InlefK8JvUi7twVkOdN4Hnl/3ZJqnyi//JkNC1nAAFB5AHAlEBQQJ4nz1MvbJMCNXle9F8IMg0JDuL4x8AAMDUE6PI3LMZ4YFEAqDzDNP/qLGiZeOAgDwCvFV6v1/PxvPICHoI5RLP4nCV/w+Lbgf8RZl+0gc8cZEDZI2KWg2DiPEytxY5M9ji6vMcgUjHwx1hOpBrPS7VxKo52AgEAU0OAfj2PC5Hbj3Hg+AjHudyB2RFTy/kAy8STex7qFiDULX68Y4Aprm2/ELNmCst9TiwZFGz0PC5UYAAuaVP/0eoNC6PLuU2iazm/xzgJJ/d5eBYYAEkYMC5n8ta8iuMLwdvjedylwOFfxUQnD9quIfk8PS9VzWjshbdBSp+R3+ehbgMwdRv1J65wlLdhZoZmChmmAnnP81UaCthcH9MC5gjIqSkmM8ZCAD/LkYA5goUB+KnU43Rk8r4+Fc8uAW+P56W6lF9HUpwe4609z9eiifCQMcqUDQwYs+HHQ9NUyAPAfOGRPY/rEG7kAdN69DzulCg2+w4xzHueKchQtL50EfGAM2xczu+oeCEw8vsIpgDAAfBTpj0DM0qLnq1kuc+G8ywEVON5obd9K5rGAwHxjS8ZYPYC8p4HK8qDaK1zsTIurFReAuxBYbbl0Kb6bBOVnC/gMAtOqGE/5GwG91L2fSUp8Tz0DooQZWycAHEAvyQzZbJhLUBmLaYAsCoDApmXGMyuxlMhZ375xsfJHGybpmryvI19xa0O7MHGPF0Iec/zpeMLFxz0NgBPARcC3gjYg8Jsy6FN6HmhDjMFjCnzbo/jZsoMDRM7si92aYema0s8D7WH6g2v5uwH5vWdmWE5IgCptOCjDRlgFWjRrXkJcHQt8gSa4WDW7MLxqBqGEE27kKA8b4L/VoFry7ccz6Ywr0IL5UG0E5AHILXjYuOTeB5bETAAPvMwjgICHAsexkzQjP9FyVEOZ+sXN/I8vO5z9QIDgMY1jFkAzHKEMQgAfjZEOM4YCw0w9sZLGPMqsyRMBTIvYRzVgXMuBFfgeWjgPEDHBhpaER0OgKkhQI/v8zIlaEo5w9RURwUm9DwUPGo7WrG+sE0EeQCQxzCjDuc5WN47aOF5vhe8HxgODxmHUuEIY19Ifnbj1huTRHNGV0WZ0aB/Lp9wOZEKPK/3vho0YYnnhcaIfjeV5yvYEDBsxPRbI4+AUWB8zzMegyGAKWAf9xGzBMMoE9YYAMgjgLzn+SL3HsOfZ6TqnPMwDlfPEcamMKJvm/yOiPjlqQyGmXnGQmag5Z/FpNriYTWeF23OVBOaph2zdUs8L1VPvih9pHxtlJlKmIpHkywqOLLn+TpHBMCUvY+XREISz0TyzBQ4vYO85xmTQNECGAIKlQmew7OMPRMJAZjPOEpAMIAo32wKDgATyoO8yhxjacMt9LxUr6bi/fatPG/LWmhMz4uWKIIA+H1e6mc7Zoby9pGNZd9iycacGwkbPS+8dvu3Po3eTrFVwH58zkKfaLQ1dwcWMsicB7RokpIgcxaL5XkT/w0LV16mFVHuALyQXwhAAChhGo6GUGBMz4taArwHIErjoGf6CPPzJsrOalb1PizxPFyNgBRooUBNnse9x9g3Hs8Ce9oQkS7v81rcn5YMrcDknocq3ehbGSa6wAOsmgOQ5w1dz8pfjefNoSFLziDP27Kmmo/nlZRf7Rx53pa1zwwfR543o882Z1gfOpI8b0wfleep44ZWQJ4nzxu6xurOL8+T59VdwTr9hQrI8+R5F1aERhcqIM+T511YERrVrYA8T55XdwUPfXp5njxv6BpT/jEVkOfJ88ast/r2kufJ8+qrWp04rUB7z/vN3/zNH//xH/9tfUkBKSAFpIAUqESB1Wp1+eWXpz3x/MxFnvGBD3zgJ3/yJ39ZX1JACkgBKSAFKlHgda973bXXXrve9BXxvE1LNC8FpIAUkAJSoEoF5HlVXpsOLQWkgBSQAi0UkOe1EE1LpIAUkAJSoEoF5HlVXpsOLQWkgBSQAi0UkOe1EE1LpIAUkAJSoEoF5HlVXpsOLQWkgBSQAi0UkOe1EE1LpIAUkAJSoEoF5HlVXpsOLQWkgBSQAi0UkOe1EE1LpIAUkAJSoEoF5HlVXpsOLQWkgBSQAi0UkOe1EE1LpIAUkAJSoEoF5HlVXpsOLQWkgBSQAi0UkOe1EE1LpIAUkAJSoEoF5HlVXpsOLQWkgBSQAi0UkOe1EE1LpIAUkAJSoEoFIp73jXNfVT6NDi0FpIAUkAKLVKDQuSKed9111x08ePAf60sKSAEpIAWkQCUKvOc973nf+9630e6TnvfU8y/rf1JACvSrwHq9ftWrXnXbsRP9plU2KSAF5HnybCkwOwXkeXpplgIDKSDPm93r3UA3rbQVKSDPq+iydNS6FJDnyfOkwOwUkOfV9TKq01akgDxvdq93FVWPjjqQAvK8gWjoHn8AACAASURBVIRVWikgz5PnSYHZKSDP00uzFBhIAXne7F7vNt70xVfecvGVtxhaCKa+G3JqGM3cCzmVRPGoAvK8qCw9BlOdMlwLlGcuZ/YoyHJSyfNm6nmpnnzq+ZcbtUQJGRwAboAQxHdMRcmYFeiigDyvi3pd1pZUNTgAmR3BAQA5RPDdxDEU6FcBed5MPQ/XnGoVEPLALDfDsBZBAOQ0kTDk72AK9KiAPK9HMRulKil4cADCFmZogmY2OgxBM9Xo/CJvVECeJ8/7hzeOvtlMhIeMN9aZCI0UkOc1kqsL2ZSxGYbMF195y1v+zaexCzgAoKV+6eA/nsmsNVPYV6AXBeR52+x5vnl8hLvRz5oIDxn3UotKAgXkeZBiaMBlzJj3leexGrVjeV71nhcateQ72xsXrlnrpxAxTP9TLZgCXRSQ53VRr9HaUNL5JcHzTPH7boqm8qvCXoZsaOqs/I10mZXnzdrzLr7ylt/787+Ltke7WzepTPtlZtGT2DdKxqxAFwXkeV3Uy69FJW8EIY/vQVQ+AJjeq8ABwPFCBN9NHEOBfhWQ58nzcr/Py1Sb7+EMWVONFJDnNZJrUPJwnpc6tjorpUwvcXnefD2PSz+FUQRMQHDjxy9hFdYCcAbh8RWQ542veXRH7ghgD8JaxHmIIEB0IwVHU0CeN1PP8x2CCABXSTSY8rxAxhIPfGZewpiZwn0pIM/rS8lMHi5jxlgSghiGbuLfNRgCJ8GUB0jo+RwBTaBfBeR5c/Q89Im5bP8xCwjcLR6DFgXYDiBKM8FGZLNWw7wC8ry8Pt1nU9WbivOO4ADwrMHgABiCH5Yz/VpFNiogz5uj5+WvLdoS0aB/nxfNjLUAUZoJNiKbtRrmFZDn5fXpPpuq3lScdwQHgGcNBgfAEPywnOnXKrJRAXneVnle6Bb/fWMdBEKjZmtELjyAaEEBed4IleDbpGlJN+KXk8uZI6i0fVvI8+rzvO2rQj2RUUCeZwTRUAr0pYA8T54nBWangDyvrxc45ZECRgF53uxe78wNabhABeR5C7x0PfI4Csjz5HlSYHYKyPPGefnTLgtUQJ43u9e7BVahHtkoIM8zgmgoBfpSQJ4nz5MCs1NAntfXC5zySAGjgDxvdq935oY0XKAC8rwFXroeeRwFunreL+tLCkgBKSAFpEAlCnT1vN/WlxSQAgMo8NrXvva9733vAImVUgosWoGunrfWVw0KHD9+/PTp0zWcVGc8r8DOzs7NN98sOapQ4Nlnnz127FgVR9Uh5XmLqAF5XnXXLM+r6MrkeRVdljyvostqf1R5XnvtJlopz5tI+DbbyvPaqDbRGnneRMKPu608b1y9e9hNnteDiGOlkOeNpXQP+8jzehBx/inkefO/I3NCeZ4RZM5Ded6cb8ecTZ5nBNnOoTyvunuV51V0ZfK8ii5rVM+74oorjDQ+Egg+fkX6y+TU0Csgz/OazDzSwvN816SesZxpMnAX8lTrhJykXizPq+ju+vc87oqAIYdvDB8J5FQcqQDKmViyQLDdnrdLXyWXCzrIiOzu7iK4Xq9TceYEnGI2jSNzyvPK+6sRE/syKG+ucibn3xosz8s0S+sWMOWBPIgj0qht+/c8HCgAbgbGmPWdaZzSJDRDn9MQNFyv11vseaHuwy0zTt377u7ukSNHmNkU+8xNM6T4nDnlecxZr9dc/4wNLc9MLeR4vk+Z6bfe+og8L1XSTeOpUumxbaf3vOhDlrdQOTO60UKC2+p53FHhKn3EXLFpHs8PkVTcZMOPtxzPZyjMXO557EZ8DIO5U7AkcDD0wCRJDTl5irPF8YV7Xqqkm8YzFdJj207veb7NQiTz/JhaeKdBh41AnhckQhN6AA3DFAgmjiFAitk0joQBlHieqX8z5IRmKj/EQkMLbxbRsH6IhUsD8rzCTxebNlcoJLSSB6i08szDep7pGTPEcQNIzaLH8sBk05AV2FbP42cMGF3hp/g9GWgA4Jc3T2rHfIbUjjhAABs9z/eLj4RUPm4iZoiTmHhmaKaQYSFg4Z7nbznfAtyJBvtUTEDvAIC/cUcwK/A8nFWgtQIL8TzfCawYzwIDgIkIALrO/DAbljCNI03jOEAAGc9LfRDijaeQ6ReGM5h4ZmimzLNs/VCex1eMygfALEcC5ghoDJiQx0iYWh7iA3qebwOO5N+0YZZPL9xaga33vGi5G7miDcPBwOcI0po/e+HMzOcMTeOcc71eRz0v5WFhre8vkxNDZpqPKNF60b14FtnMH8hwfCFYnhcuGv3CQ64BNAUAfqBkGuMME9uhPZmcOsNQnmeaKmwfDfLjZXBqbSqeSbXAqe32PF/o/ooNB0MALPGRMFUeD0zPz8dxgACinmc4ZthLL/SSxBxs64fyvKh1dWwBn9MnRGmVN9cgnpdqGx/3ETyDASlmKm6WL3y4xZ6XaQO+dG4Jj1NMH+dIwP4AnJ/5+TgzU+/zAidV89E4vzMDNnvxMJoEBGTwAJwFAnme7wLvWIh4so+EKuKW8ZgrjWd9nCM9e17oBN6AsW8nH2E+Y99jiDBNOKrAtnpeqlXQXVE1zCwnaYpD/qarUnw+beZ9XqOu4ZzAmQyZqcxnmPlV2HdbwcI9j+vZXDFPNcUmVce2RbaePQ95o8A3ho9EF6rZUrIUxrfb80Iv8XfTHl4lbj+QTTAV97QUs0UcRx3H8/CDYx7gVKmGTcWxcLuBPI+7DzhcOobmT8Ci8RBMVYuZjWbINF1IO73npZrNPHaKtvBmMyqlhtvqeannNb2RorWID5fZHCbveal2MElSf5/iaYWR1L4Lb8OFe15h8WykjdNco3rexmcWYSAFluZ5A8k4ZtqM5415DO1VooA8r0SlmXDkeTO5iGGPIc8bVt8BssvzBhB1qJTyvKGUHSCvPG8AUeeXUp43vzvZcCJ53gaB5jQtz5vTbWw4izxvg0DbMS3Pq+4e5XkVXZk8r6LLkudVdFntjyrPa6/dRCvleRMJ32ZbeV4b1SZaI8+bSPhxt5Xnjat3D7vJ83oQcawU8ryxlO5hH3leDyLOP4U8b/53ZE4ozzOCzHkoz5vz7ZizyfOMINs5lOdVd6/yvIquTJ5X0WXJ8yq6rPZHlee1126ilfK8iYRvs608r41qE63p6nmf11cNCtx55533339/DSfVGc8rsLOz8/u///uSowoF7rvvvjvuuKOKo+qQXT3vMX3VoMCJEyceeuihGk6qM55XYGdn54//+I8lRxUKPPTQQydOnKjiqDpkV8+b6O2ptm2mgD7bbKbXDNj6bHMGl1B6BH22WarUDHjyvBlcwvBHkOcNr3HPO8jzehZ0yHTyvCHV7Tm3PK9nQeeZTp43z3vJnEqelxFnblPyvLndSOY88ryMONszJc+r7i7leRVdmTyvosuS51V0We2PKs9rr91EK+V5EwnfZlt5XhvVJlojz5tI+HG3leeNq3cPu8nzehBxrBTyvLGU7mGfmXpe+T+73DuzPGG5/EPkLN99vV7L8xrJNQdyC88rL7NyZqEUXRLyv73O23XJyXlGwPK8EUTua4tBPI+L2GA+t5kKw0CIlntJ0OfEjma5YaZoiGcOhql2Oc0WQwzleUHVXfpinSm8WxJnzkCZU55naiwMwxnyFc6zjPEsJjPiDJhj4jxcr9fRLTJxs7wR068dOSLPywjum4sjjFNJUpym8ZB/EM9LHb28DaLM8iAOwEtSOJAxC4AkDDKz7aY4+XBYnrder0OHBJG7YH9NXbLxWs6c8jxwfL35CMjGQjyzRYSXwAuxI88i6I+BhQwCP5WBs80Ey/NSF8HlzdjwC6eY1hRjx3l5nq97HNR0C+L5xuDZFA6pMAuALQDCVIqQioeTh0dDqpGBPG93d/fw4cMse+gZ7pwwm49zBuZzPJ8htSNnWK/X7TwvU2Zcn4xTneXjmVVmimuemzpzPPP4fndPmE9Enhe9i8JS9zRk81Mh0jSOhOv1enrPC91iesYMw4nLg1E+L2dsyH4KDQzhoq0bXWiSI8PIQJ7nPS9cQap5zAV5Ggh+KkSaxpEwgLznhWIzJWeGJiHPMs64S57Gs4zDvj6SirMpoteiLWaeaD5DeV70LlItYMieBoKfCpGmcSSc3vO4MVIYx2VCPhhtY7RWWIuh6S6zi5nFvmhORMxCJvgprBoHyPOC5/mGSTVPuBfP9/eVytA0bjJnPI/LKYVNNqaluiO/xK/inOgmJOFZBPNJzGwqA2ebCZbnFV5EqilSy1P8pnHOP+z7PFO1PIx6CQgAOGuIpOKghbbxNNNO4Humj4CcB2h7APBb50SGjkCeF5pkd/f8n6igZwCgsI+Y3wWCGYDnh0jTuEkb9bymXYOcpgLNMNBQt9FdPAfJo80V3cIzDY2HjHmvGWJ5Xsml+I7Id1Z0tntzTeZ5eY18uYdIKh6yZXrVNxuWmJP4LQyhxXCInI2OIc/z/ZZvHi+vzxA4Pp7PnOKbHaOeZzhmmCozH/cRk6rp0Cc0DspDkzw15XOahfMZyvPyd4GO8DTfDszxs0iFn18DPx/nnON5XpcK5rWMU07GTwhsFoa4D3KEuzGDscVsgTyvafP4q/QZAsfH8+2X4psdW3ieyRCGXM8gbAxGCVjeFPSbrenuI/DleRmRfcGDnJkKHE8IkaZx7Dj47/O41hnzCaJewgRjbCaPGRoy5wEzumMIZpaHVEjCmRlHkzNhEizPa9okKb6/vhSzadxkznteYZmlyjUa5yBjc7DCrXlVJlvouGjO/CrOPzmW56WuwHcBM/Oz2/DZJj9twKmy5jhjvyo/63fcGPEJeUm72fwqzj8QlueZ/uFm64LDfXXJwGv59jOelyonjgcX4YSMmYk4BxmDkPmJMMUPa9vN5lfxqSbH8rzoFaRqG2RPyEd4tinGpj1/tpn6ec3EsX2qrFNxLATwTB8BuQTkl7ebza8qOVVHjjwvCBj6hLulRdwvh6H6qaY74qI7eh7yRAEK0jRmaogkWIhIABxPJTFxZOC1CGb8lTkzwfK86EVw8TMGOdUvIAQQXdui6UK2nj3PnLVkaDohDEsWBo5vmGjC8rQ+IR8mP5v6oIYzTILleX3J7ru0r8wmT8bzupfZxjI2h+FhtL+Y0BRHE5Y3bNPthuDL83pRdZzmmt7zehFLSfIKyPPy+sxwNu95Mzzwko8kz6vo9uV5FV1W+6PK89prN9FKed5EwrfZVp7XRrWJ1sjzJhJ+3G3leePq3cNu8rweRBwrhTxvLKV72Eee14OI808hz5v/HZkTyvOMIHMeyvPmfDvmbPI8I8h2DuV51d2rPK+iK5PnVXRZ8ryKLqv9UeV57bWbaKU8byLh22wrz2uj2kRr5HkTCT/utvK8cfXuYTd5Xg8ijpVCnjeW0j3sI8/rQcT5p5Dnzf+OzAnleUaQOQ/leXO+HXM2eZ4RZDuH8rzq7lWeV9GVyfMquqyunndcXzUocMcdd9x33301nFRnPK/Azs7OBz7wAclRhQL33HPPHXfcUcVRdciunndaXzUocN999z3yyCM1nFRnPK/Azs7Ohz/8YclRhQLf+ta3Tpw4UcVRdciunlfRW9olH1WfbVZ3+/pss6Ir02ebFV2WPK+iy2p/VHlee+0mWinPm0j4NtvK89qoNtEaed5Ewo+7rTxvXL172E2e14OIY6WQ542ldA/7yPN6EHH+KeR5878jc0J5nhFkzkN53pxvx5xNnmcE2c6hPK+6e5XnVXRl8ryKLkueV9FltT+qPK+9dhOtlOdNJHybbeV5bVSbaM2onlf+rzMPwZxI4VlsK8+bxTU0OUTG87r/w+KF/eVp3bduokE1XHleNVe1Xg/iedwYrIVvoTDr4z6yXq9DWk4YgiaioVdgCZ63e+7LP3uIhFn/3c9yBuZz3OMUs2kcmTOeB44Bpmu4DU3vZJic09B4yuByplm4HUN53nq9Li91ZjL2xcCzjAPTR/LxMNu/55nq5yFjfjwfz0TMlBlyWmEosN2elyp9PH5oyEOHDnEEOCwPwxKMhQAlq0o4SLher3vxPE7InZLC+MkSfskZMpgTZmjbOiXPKylvcHZ3d1PNaCokw0Q22G1Ym4oj80iel28h3zCGbwiYDQAPI5BSYLs9Lzw117rXIdU8flWI7O7uHj58mPN4ZmpfZNjd3fUZfB4fmdbzcGbTd4h7UM70a7cgsnDP8wWMFog2UaoZfSWkmJkdo03Hmfv3PPOjIm8WbYwQNFPlQ8Pk7YShgDyvRfOYdoWYBjRtvxTfpG36Ps83gonwMIXNLwuYZo7Hw0IaL9kyLM+LOo3/wTHce6oZfVWkmKkmSsU58yCexxsw9r3BkRQ2fWiGvIr3EmYF5HmheUJLcGMwDoqBc/jwYWDT0qxtJoNZlcrmM6Te55lPOFLDcDzTGjxMYfMDq6GltuM4K7McvHDP8xeNUo82UaoZo3kOHTqEbGgo3zKeE7J5Zs+ex9VvsPcq7qhwPkQATNwPDTMQ9N0oIM9DSwRl0AkAUAxMnmIMpkmFOGdAEL918Kl8JOV5nC3gTP2bBmQmY+NzvIWh8ZQwKyDPYzVQz2iEMLsxzkl4ibc6pMIS7AUyZwBtPdDfbYYNujSMWeuH3M/8PMJRBeR5TZskxffypphN4yZz4WebpjVMktSwcFUhLbXLcuLyvHDXoebhOh1bAD8mciFhC+xito7GOUPP7/NCajYkg3nvRhjtB4C9GuVZJlme5++9e/OEnE0bO8U3J5yn55l25qE5/6KG8ryMP3El+OIPs6k4r2Wm54dIKs55BvE83oCxsaswxW0DzKuAwyyGWG4iGnoF5Hlek3yTlDRPyJliNo2bE2Y8D23igUkS7TjDMb908LMcSSVMxXntFmN5nq/2QhcMVRFdHi2YwPT8fJxTDeJ5vhUR4b0zzVbeQuVMs/Wihgv0PNMVmSFPNcWhipquSvG5JjOexzTGvhd8hPnAhbReGhabbhNYuOdxPZtr5SlggEDmIWPvmjzbFONgQ3keNsiDVLOl4j5bOdOvXU5Enof+Ca0S/dCfuyjUBsjM9zSTnOsqmiHDx1p5HqSYP5DncZ0Dh4vD0DcRpnDFIYKh6RTOYKZSSzge8FCehzd2BvgTGEIYeloqIs9LKcPxJXgeP6/vHJ7tgofLbE7Vl+dF+8t0TYpjaOYvPM0qc/5FDRfueX3d9TjNNYjn9SWB8vSlwNI8ry/dJszTwvMmPO3Ct5bnVVQA8ryKLqv9UeV57bWbaKU8byLh22wrz2uj2kRr5HkTCT/utvK8cfXuYTd5Xg8ijpVCnjeW0j3sI8/rQcT5p5Dnzf+OzAnleUaQOQ/leXO+HXM2eZ4RZDuH8rzq7lWeV9GVyfMquix5XkWX1f6o8rz22k20Up43kfBttpXntVFtojXyvImEH3dbed64evewmzyvBxHHSiHPG0vpHvaR5/Ug4vxTyPPmf0fmhPI8I8ich/K8Od+OOZs8zwiynUN5XnX3Ks+r6MrkeRVdVlfPO6avGhQ4evTo5z73uRpOqjOeV2BnZ+d3fud3JEcVCtx5551Hjx6t4qg6ZFfPe1ZfNShw7733njx5soaT6oznFdjZ2bnxxhslRxUKPP7448ePH6/iqDpkV89b66sGBfTZZg23dMEZ9dnmBXLMe6DPNud9PxecTp53gRzbOpDnVXez8ryKrkyeV9FlyfMquqz2R5XntdduopXyvImEb7OtPK+NahOtkedNJPy428rzxtW7h93keT2IOFYKed5YSvewjzyvBxHnn0KeN/87MieU5xlB5jyU5835dszZ5HlGkO0cyvOqu1d5XkVXJs+r6LJm6nn+H2hOado7szxh6kg+PnlOeZ6/lJlH+vI886+Zh2HrZ+dsnGSICuf8M8fyvJlfEB9vEM/jxjCY9zZTYRgI0RYqCfqc2NEsN8wUjeO8BHEAngUOs2ZrLNk4izwAWJvPCVoA8jwWZPfcF0cCDvHd3V1MIcJBzHrgM6cypOLImfE8FIMHWB5AqkhM3AyRJBUHAaCciSXbBOR5mdv0pc4RxqkkKU7TeMg/iOeljp5qDB/3kfV6XR7EAXhJCgcyZgGQpDVAKoBoqsxsuym/izwvaJJqkvV6vbu7e+TIkUBgssde3rAcyUEoycYcLFyv1xnPYxpjXy0+EvgmbobIyXHvryESTYgMCwHyvNRFc3kD7+7uHjp0KLXExLEKXRYITeNIOy/P477CEQG4A/PB6CwvZxzIiABwEj4YY3CiAKkAPC1MpQipePgJgF90fGaOyPNYDe4WxI3neY6PYC0AcxgHQoik4kgSQC+ex3WSqVueMticKjXMFGpqyTbF5XnR29zd3T18+DBPoQUKPS/VLE3jfIbpPS/6oh9tofJgeELD5yFjQ/ZTrFd+lpn8xjS6yjiWGZpTmcyc3E/5iDyPNUk1jPlBMr+EZ4E5M+NACJFUHEkC6MvzTKmkStHsHoaezI5oDDWaYSFBeV70or3nBVqj93mcGb0DgNny5prY87ipUhhPxYR80PR5IKNdzdCYTXQXLIlmxmHMLFIBII+JIMPGw4CQyoBUDOR5rEaqYbznpRqJszHmzIwDJ5XNM/v6bDPsy6XCGCePBk0x54epDNhiu4E8L3q/wfN82QfP8/FoEnQltwnjsCqVzTOH9TzTCTzEazc/JwgAmA2RVBy00Jme5js2LPFMH/HMFId3YU54WI7wgTMYCwFAbpRNngfd0EKIcFcwBsEv4SnGvJxx4IRIKs55Cj3P1AAPUTB5EDblhXwME88MzRQnWQKW50VvGQUfZlH5qXg0CQeRwbQkEjLBbIo8k3keThAFvoVCJBUPSUJ7RxOyGzEhnxDMQhrvwksYI2dH0CinPI/VNo3BQ8a8xPSYmcKQlzMOhBBJxZEkgJLPNk0NmKFJmBlmfNGsYiZPtd6ak9SL5XnRu0uVeioeTWKCvDZg/k08z4aFPjKe53XpCl7LmD3GSOOHZmEg+KCJGB/lWTOVSmgOya8aGezP3yUiz2P1uA0Y543NMDkhMHMYB0KIpOJIEkBTz+PKNKkaDfvK02jT2snyvOgNFpZ6vu9MZp8zEMqba3rPi77um+fkPmRs7CSsMgSkQjy6YwhGEyJDZnaInNg3mhyzJUCexypx23CreJxaxXHGPrOfZU6Y9ZEWn22ivHnHULG+fgyHh6k8geNTIcJJlobledEb94XtI2FheTwwPT8f5+ON53m8K3CqwTjOOCzkCGM/i43KgU/Ia/OzzGScX9VuNr+Kd1+v1/I8FsQ3DGZ5qgRjYQC8xPz0ylMpzNmavs/jtcCpIknFMz/VhZyphak4TrLdQJ6Xut9oqXMw0yYhJ5O7YJywZ8/DD315gO1TrZKKYyGAZ/oIyCWAl+efArMb03JOT243m19ldpHnsSDcORw37Yeh4ZshZ/BTIVIeR7ao56Hk8gBJUkWCeD4PZssTgrkoIM/LXHe0BTjI/0+OfKek2rBFPByyZ8/LPHlqCn3FIEX2cXQvpjiPweBkgE+YIRdO5XPmZ1t8POVPJc/zmrSLRHuyXar8qqjn5ZdEZ00LhGGUWRKMZuuYs2TfmXPkeb1c0DjNNb3n9SKWkuQVkOfl9ZnhbF+eN8NH274jyfMqulN5XkWX1f6o8rz22k20Up43kfBttpXntVFtojXyvImEH3dbed64evewmzyvBxHHSiHPG0vpHvaR5/Ug4vxTyPPmf0fmhPI8I8ich/K8Od+OOZs8zwiynUN5XnX3Ks+r6MrkeRVdljyvostqf1R5XnvtJlopz5tI+DbbyvPaqDbRGnneRMKPu608b1y9e9hNnteDiGOlkOeNpXQP+8jzehBx/inkefO/I3NCeZ4RZM5Ded6cb8ecravn/UBfNShw/PjxJ554ooaT6oznFdjZ2fnIRz4iOapQ4Jlnnjl27FgVR9Uhu3reUX1VosDx48crOamOua/Azs7O+9//fmkhBaRAvwp09bwX9VWDAidOnPjOd75Tw0l1xvMKhPd5kqMKBU6fPn3PPfdUcVQdsqvnmY9KNZynAvp93jzvJXMq/T4vI87cpvT7vLndSOY88ryMONszJc+r7i7leRVdmTyvosuS51V0We2PKs9rr91EK+V5EwnfZlt5XhvVJlojz5tI+HG3leeNq3cPu8nzehBxrBTyvLGU7mEfeV4PIs4/hTxv/ndkTijPM4LMeSjPm/PtmLPJ84wg2zmU51V3r/K8iq5MnlfRZVXjeTP8B5o3/vvm86kDed587qLwJC08r3VBcnPx8coTljM5/9ZgeV5FVzmI53ELGRyVpoQTXbher32zmWw8LE8CJi8PmKeAZw7keXxBu+e+fMTHAyfEd3d3eYnB4Bha0zjS5j3Pl320F0I2U8PYYiMwu2SGZmpj5i0jyPM2XqhvrlRr+FQpZtN4yDyU5/lzpyK+W3wktTbT535JJm3vU373aSPyvKB/tElCkAl8Wbu7u0eOHGEOz/pVzGyKOXNfnudrmyPGDjEMJ2Gm7zWeZcxPsRAsz8tcdOgC7oX1es1Dxj4Pz3bByDyx56VaJRXHuQG6M0OGVJ5UPLwEmHd+ONXcgDyPbyTVOYHDs6E5855n+OjnpnE+4Xq97sXzUtWbipszGFpmaKZMnq0fyvM2XjG3A+Ow0EdS8cD0/HycjzeU5+EHRgN4b/+TI2bLW8gzzY48RP4AwhSCZggOCAb4rQ1hPkN5Ht8FNwzjwOEIMADniWIwAUALkVQctAB68bxoi/m6TfWIYTLNNIthmmfZ+qE8b+MVc9kzDgt9JBUPTM/Px/l4Q3ke75HHvlt8JJUhyowGTQbTsTxrpnw2EPwU55kVlufxdfiGSc2CCcBMxqmWK+FEk/flefyBBEqXT2XKmIeMvX3yLGNOvhAsz9t40VzkjMNCH0nFA9Pz83E+3vSeV9KToVfz3/FU/baf33SgjZB2CCDPY1V9w2CWp1IY5CjgVUxAHACzPpL/bDNUuK9z1Coyipb6EgAAIABJREFUlwCTh4eM5XkZMeV5GXHCFBc5Yz/LqVLMpnHOOZTnof0M4L0HwmZHHva7o3lF6Dd5v9nkeaynbxj+JRyYTGMMQgoYchji7znNLLY22TLv80Lh+fLzEZMzNUz1iEmYGZqp1EbbGpfnbbxZLnvGYaGPpOKB6fn5OB9vEM/jDUqagTmMOU87HM3GHZ7B7Xac5yp5Ht9LqmEyHL+EyQYzmXGglUQy7/O4pBmb92GZwuYpPrnJZhLmh34tZ956LM/beMVc9ozDQh9JxQPT8/NxPl41nteuqQpXbaTxywQw6zhzLM/jCzINY4aByS1kMKeKvktDQgBe4oM+0t3zeMeAS4rcrDJLUPkA4Bsm4gsB8ryNF81Fzjgs9JFUPDA9Px/n48nz9tXId2xqNhVnfWeC5Xl8EdwwjJljMNMYBxpHgAFMKmOTKVr0s01fchxh7DeNzsK9PNjYF7xFNDkTthvL8zber6lzHqZwyJmabRrHCXv2PN850Uhop+iUCeKgJU1l1qaGyAmQT56aTcWRdj5Ansd34bslRPg780tcyq/lCOOQ2UfMjlHPMxwzzBdkftakCsPyJeXM6Ea1B+V5G28wFDzToi3gaeg+PxXNkOGH3Xv2PH6kfnHKwHppto1Jorv3+4CDZpPn9SWvb7y+Mps88jwjyJyH8rxebmec5qrG83rRdLFJ5HnVXX0Lz6vuGbfmwPK8iq5SnlfRZbU/qjyvvXYTrZTnTSR8m23leW1Um2iNPG8i4cfdVp43rt497CbP60HEsVLI88ZSuod95Hk9iDj/FPK8+d+ROaE8zwgy56E8b863Y84mzzOCbOdQnlfdvcrzKroyeV5FlyXPq+iy2h9Vntdeu4lWyvMmEr7NtvK8NqpNtEaeN5Hw424rzxtX7x52k+f1IOJYKeR5Yyndwz7yvB5EnH8Ked7878icUJ5nBJnzUJ4359sxZ+vqeS/oqwYF7rnnnscee6yGk+qM5xXY2dm56aabJEcVCjzxxBPHjh2r4qg6ZFfPO6qvShQ4fvx4JSfVMfcV2NnZef/73y8tpIAU6FeBrp5n3jZqOE8F9NnmPO8lcyp9tpkRZ25T+mxzbjeSOY88LyPO9kzJ86q7S3leRVcmz6vosuR5FV1W+6PK89prN9FKed5EwrfZVp7XRrWJ1sjzJhJ+3G3leePq3cNu8rweRBwrhTxvLKV72Eee14OI808hz5v/HZkTyvOMIHMeyvPmfDvmbPI8I8h2DuV51d2rPK+iK5PnVXRZA3qe+XdWG4ni/xFXk42HjTL3SPaH7DF5v6nkef3qOUK2XjyP28TgkkeoqMJLHmc4jjxvOG17zzyg55WclfuQ+eXN5pmc02DegrFPglmTgZmMwZ8nkOeFewn/EHPqn2PGLC4Rkd3dXQSjIM/ELNYikspc6Hn5IszP4jAGYBWAIWhoFFi453ExM2aVEEcQkVQLFDJDHpDX63U+c/+e503CRHA401E8ZAx+FPTCzCRpNxU96oRBeR46IdxCtE+OHDnC8RT295hn7u7utsg8pueZIscQwD+yIqyAPO/QoUMsiMHtWiAkyTRXmGLCxjZfr9f9e5552szQdBQPGWcyrNfr7syQIZUnFQ9bBzvPn3AOs/I80ximN8KQnWkjH9e6u7t7+PBhDPvK3JfnmZ84MeQDmyLHEIDJwl4BeV4jz9vYMlC4pA2Zwzgk8ZEBPQ/dlTIG01E8ZIznjwLPNPvy0GQwBzPDQPb5kSQzBc5MgDzPlz5HgD3ADWIKkQB8AzMBqzwADVOIrNfrEs8LFdi9Dk0GDAH4YMJeAXlexvNQ3gzMj4le0hDBEhDykfxsSDKU5/lu8RF+q2RmzRAPbECUFg36hSmacT5PA8FPmV3mM5Tn+bvg9gAGMG/XOG5SBc8LBE9DxAPkwRQiJZ7H5ceYkxRiLA+1zcPCDAunyfMOHToUytgXMyIMDh8+nOJzLWEJgvlIfjYkmdjz8CQGoOuML6InPUAGXotgazDaRq1PWLJQnmdU4t5IYdgeE0we5oQpJkcxB/0S5M+/z/NFbiK+bqMR/HaAlwMD4FQCUQXkeVzVG3Eg4E9XmO/l5VmzMJA9gZPwbIgP5Xneq/gcg+Job4dgv/tW9Iogz8PV+7bhrijBSBUALzERngIGQB4fybzPM5XMRWimkD8PQgaTJyzhYD7JwmfleTCwUAkoaQD8dMgAZcM0BAHCrP9DGLNXYeYBPQ8nzoCh/SnatJlNeSpz7Oqm5HnhynxrmQiGALhrH8nnNHwMAfKZ8+/zsDZa4ZjdCHg5sAcb8yycsHDP87cfityUOoYAWOgjmDLAMznCOCz0kZ49jz0jg81j+CG6DlM+gqkMKFy1kRZ9lsy+c5uS50V/BkQwNIb/zvfomyfM+rjP4yMbM/fiedG6DUF8qsknCY2AdgBgjrBXQJ5nNPEF7yO8JMxyJGAfz0fysyFnz56HQ/tu8RH/+Se3KFIFEF1uOH5YuCpPS82m4v4Yk0fkeb4ZopfCtBIckqSYvEWKw3Hm9+J5nJBxvnQxC8Brhb0CC/c8U8NmCLk4XoLDwhQzmhY/xfq14E/veThKHpS0H1tmBvuN8slTs6m4zz95RJ4XOsd/N1fDDYb+iQajCw2TOWYqDE2Q+VHPy1Q1T3GeKM6XLmYBokkUhAIL9zzTKeZ3e1DJVHu0BQwnrI0yU2nNYUADmN7zuFcZ44gB8JTBhtliuLG3zY5h2GKjqZbI8/pSPtqTfSXnPFHPY0IXvLHgQ/JCWpeTbMdaeV4v9zhOcw3leb1IoCR9KSDP60vJ0fIM6nmjPcVCNpLnVXTR8ryKLqv9UeV57bWbaKU8byLh22wrz2uj2kRr5HkTCT/utvK8cfXuYTd5Xg8ijpVCnjeW0j3sI8/rQcT5p5Dnzf+OzAnleUaQOQ/leXO+HXM2eZ4RZDuH8rzq7lWeV9GVyfMquix5XkWX1f6o8rz22k20Up43kfBttpXntVFtojXyvImEH3dbed64evewmzyvBxHHSiHPG0vpHvaR5/Ug4vxTyPPmf0fmhPI8I8ich/K8Od+OOZs8zwiynUN5XnX3Ks+r6MrkeRVdVlfPe1pfNShwzz33PPzwwzWcVGc8r8DOzs4NN9wgOapQ4LHHHrvzzjurOKoO2dXz7tZXDQrccccd9957bw0n1RnPK7Czs/O7v/u7kqMKBT7zmc/ceeedVRxVh+zqeRW9pV3yUfXZZnW3r882K7oyfbZZ0WXJ8yq6rPZHlee1126ilfK8iYRvs608r41qE62R500k/LjbyvPG1buH3eR5PYg4Vgp53lhK97CPPK8HEeefQp43/zsyJ5TnGUHmPJTnzfl2zNnkeUaQ7RzK86q7V3leRVcmz6vosuR5FV1W+6PK89prN9FKed5EwrfZVp7XRrWJ1ozqeeX/7HI50+sW/TfN/b9sntoiFfcbVRSR51V0WeGog3peYZEX0qrTtvcDy/N6l3S4hP17XtRywgNsbCEQAKJPnp+NLlmv12aVGWJVKg5CjUCex7e2e+7LR8rjqbUhA+fxkbA2FUfmjOdFWyz6U51hInm+yDELgIUCUQXkeVFZuMgZMxlxDhoMzu7uLk81jYe1/XsenylgdA4AOCaCIQCYDPKzzGRsVpmXAx7yqu3A8rxwj9EmCUEm5LEpid3d3UOHDplgPkNqR06S8TymmarOTDGTcebHQUPj5MKsgDyP1QDOtEbg7O7uHjlyhNsBawF4tgtGwkV7HlRgsJV9Ls/jK051TuCEWeZwnPMgHvW8VIZU3GQu8bxQq6mKNXEeMpbnGeVbDOV5UdG6e97u7u7hw4c5eb49S5qrPs8L7WqalkWJYs/nN3YGRzNUHZTn8fVxYzAOnHxTcR7wx/e8ULE4jBmGuKl5HjKW50HG1kCeF5Uu73loPQCfxHte4Pgl5W07lOdxUwED4NkQgeuEKcTB9HHPQZI8MDmXMJTn8S1zwzAOnPLmAf/QoUN+VcfMqfd5UXsLJzFTpkF4yJg9D42DhAHoe14BeV5Un+B5vjUCGQ0C4JMEz/MZ/BLPMbsg+eCex90V7ShDCCfjIM7qgz4CsgArIM9jNUzD8BCds16vU3FOBRp+u45VAOAjOchhyjPX63XK85BtI0C7AWAJN07APsJeiIUCUQXkeVFZUPBhlus8hU2eRhkM2W8aImN7Hj9SebOFpsVa0588BCcD8BKQB5kM1U3J8/jKuN9CHN1ifqOeihdmi3pbanfO2YvnmYQ85JYpb0POIMwKyPNYDeBMqfMUY6wNwE9xJGD+QxieTWUY3PP4GXynhVnEPeDlwKAhwiA1m4ov4edZeR5XiG+Mktn8Kp/B80MkFecMKc/L/5SGWZPKD9ELANwFCAL4DIqwAvI8ViODoy3gOwIZ/JSPBHI0Mz6GQcL1et2z56HrPIg2FY4Sugs9BgACg3azZhUPGfNGW4PleXyV3DaMA6e8eTgn43yG1I6cIeV5hsM95adazIZGQDsARJMrCAXkeZAiD7g1otgsTzVL0zin7dnzOLXHG1sIBACfpKSTveOGCGfjLRgzZ2uwPI+v0jQMD5ti/4Nk0wzM50MW/j4vX7r5Wd6OMVYB8KywV0Ce5zXJtwbzuQUYBw5HumDsWIHnpQzMxPFIqUY1cTPE8q0E8jy+Vu6cEA+Rwnie1uh3eD4VzinPgxTzB/K81B1xZ5nWwBLuAsaG4Kc4OcjwWs8PnHl5Hs7dxZCMF/IQ+cObRZ5izLTtwPK8vu4x1Uh95UeevjyPC5sxNsqALm2YSbt9U/K8Xu50nOYa1fN60UVJWiggz2sh2rRLCj1v2kNq96CAPK+iSpDnVXRZ7Y8qz2uv3UQr5XkTCd9mW3leG9UmWiPPm0j4cbeV542rdw+7yfN6EHGsFPK8sZTuYR95Xg8izj+FPG/+d2ROKM8zgsx5KM+b8+2Ys8nzjCDbOZTnVXev8ryKrkyeV9FlyfMquqz2R5XntdduopXyvImEb7OtPK+NahOtkedNJPy428rzxtW7h93keT2IOFYKed5YSvewjzyvBxHnn0KeN/87MieU5xlB5jyU5835dszZ5HlGkO0cyvOqu1d5XkVXJs+r6LK6et539FWDAp/5zGe+8Y1v1HBSnfG8Ajs7O3t7e5KjCgW++c1vHjt2rIqj6pBdPe8+fdWgwLFjx+6///4aTqoznldgZ2fn0KFDkqMKBU6cOHHnnXdWcVQdsqvnVfSWdslH1Web1d2+Ptus6Mr02WZFlyXPq+iy2h9Vntdeu4lWyvMmEr7NtvK8NqpNtEaeN5Hw424rzxtX7x52k+f1IOJYKeR5Yyndwz7yvB5EnH8Ked7878icUJ5nBJnzUJ4359sxZ5PnGUG2cyjPq+5e5XkVXZk8r6LLkudVdFntjyrPa6/dRCvleRMJ32ZbeV4b1SZaM7Hn8T/cbHBeEPwLzgDMjwaZEP6ddB8xZ8AQzJLMIM8HyPPmcxeFJ2nheeXFWcj0NHSEB4XPtZU0eV5F1zq45/m2KVHHrEKDYS0IAH4qGBvWAgSmX4gMBhimGRryPIdL8Lzdc195/QPHM5vG/S5NM6T4yFzueShIACRBzZspPwQTa6M/F/IsY5OQp5aA5XmZW06VeiruU6WYTeMhcwWex+0E7EF4HsSNcD7uI2YJhp7pIyDPE2y356VK39xFoIVgF2zSrtfrLtl4LWeOeh6cKYDARzUCmLgfMpOx/zGRj5TBJkmGuZVT8rzUtXJ5l2Cfp2RVCQeZK/Y89D8eJvOTqe9JH+E8jD3TR5g/Q7zdnhcE57r3V+BnQ6RpfLTMUc/j3VGEHgQa4n7IU4xNB5kp3t3gcqZZuB1DeV70HufZXMN6XuiEpv1g+DwE9sC0q7kD8BH3EUwxSNFScV47HyzPM3eBbgQAIURScdAAUsymcSQMoCLPq6sXjM69DOV5URlTLWDIngaCnwqRpnEkXK/XA3oedwLjsD3epeWBIePoSAjQxfPyZ8Asds/vxbSZYHleuIhow3D/AAPgBn2Ec4KGjzo9P0RScc6wXq8beV5JiaY6heOhsJGNpziYweYpFjKU50UvOl/qqXbgVKkMTeOccyjP424J+/kIn6MpRjaAjA8FDjMz5MKTmGyFq6aiyfOM8qZnfPsZApzM5InGfbawKh83mfOex+UHDIBUbE4I+uIvpHEGYVZAnsdqMOY+Qv0zIdpBIPDyEESS3d1d0JAkxWdm/54X+gd7cB+aKXC6AJM/mipwmOnbProwEzTZMsw5TMnz/C2gPQDQOQywkGkIZpieHyKpOOfc+D6Pyw8YwKTyw0JmIc3nX1pEnpe5cZT9kSNHfPGHheVxZJuR55mHz7dNajYVN8nNMLqKgykc8vAsZ47Go0FeNSssz/PX0b15Qk7frr1kzrzPM7WHIYB/WBMpZHoavyM02GyxqKE8r/C6fbOEheXx7s3V//s88/C+bZiQmvVx02A8zCSM5gn8zBQnjL4j9GvNkrkN5Xm+qbo3T7jlgTKnPM/XHiIAKD8fCVMmboZY7kGKmYr7DFsZkedFr7Vpa/gkTTOk+Jx5es9j92LMp8xg02w8ZMwZQtzP8u4G8/KoCxrC3IYL9Lx89fNsFxwuuksGXstlE/U8X7RcjX7WR3gL4EIa74W1AZRnMAu3YyjPS90jl3dTHHI2XZXi44Q9e56xitQQ26daJRXHQgDP9BGQGXiajwS+iZsh55wtlueFqwn9wF3RIu6X47d6fqrpjiihqOdhlgEKEgCzPoIpBoU0eR6Lxliex2oY3KgFfAf13lw9e5552o3DlCl2bMKS5Z5Tchi/auMzzoGwBM9jnaOdw4TWeLjM5kjlnoeFvjhLSjo4WYqJ5AGkaH5rs3C7h/K8Xu53nOaa2PN6UUpJNiqwNM/bKMj8CS08b/4Pta0nlOdVdLPyvIouq/1R5XnttZtopTxvIuHbbCvPa6PaRGvkeRMJP+628rxx9e5hN3leDyKOlUKeN5bSPewjz+tBxPmnkOfN/47MCeV5RpA5D+V5c74dczZ5nhFkO4fyvOruVZ5X0ZXJ8yq6LHleRZfV/qjyvPbaTbRSnjeR8G22lee1UW2iNfK8iYQfd1t53rh697CbPK8HEcdKIc8bS+ke9pHn9SDi/FPI8+Z/R+aE8jwjyJyH8rw53445mzzPCLKdQ3ledfcqz6voyuR5FV1WV897RF81KHDXXXd95StfqeGkOuN5BXZ2dv7wD/9QclShwFe/+tU77rijiqPqkO0974Mf/OBll132KX3VoMBtt932yU9+soaT6oznFXj1q1/9wQ9+UHLUosDtt99ey1EXfs5LL730mmuu2fjG9CLPOHz48Gtf+9of15cUkAJSQApIgUoU+JEf+ZE3vvGN3tFMJOJ511133cGDB0+feUD/m6cCp06d+uxnP3tWXxUqsF6vX/WqV336jo/Ns7R0qjvuuOPUqVMVVpaOfLb9Z5vyvJl3vjyv3v6W5828ueR59TaXPG9r36fK8+ptS3mePK/e6p35yeV58ryZl+gSjyfPk+ctse5HeWZ5njxvlELTJk0UkOfJ85rUi7gNFJDnyfMalIuo4yggz5PnjVNpC9xlcM977w2vwf+a1nFYaFYhWxQYshkiIYAhbNNwOb/PO0Bf+R4m4gHPDLMcz/MDkzmM/Wx55kLP4xZIlS5zPE6tMvGSfgEHwCTZpuHS/obFtwYXc6rUuR0Yp/g+Z57pc+b5YXZwz9tY6L4P0TMAG5OcPvOAJ3PmkAEcgJLMlXIW4nncjYx9//As47Nnz4ZhNMhd5HOGtZdccklq6sCB8+bKyVMYSQo9r0tllrQAOADYMUQ4DgwA8vaB5XhetDVQqAAbSzowQQNA9yGVASlm0zjSDuV53BIeR3vAt4qPRBeGoCHzENiDTMLap5bgeQcOHHjHO96Bas70Twkz1UUhP8+aHaOel9rR5/GRvOeFMk59L6xb9AK3D+fknyOjZF6YIReepy7acjwvX/ypWV/S3Jt+1kfymT0/RFJxbtihPI8r2DQMTzH2NB9hvsGGzEPgAPDdZNiy4TI9j4ubsXcgng3YNww4+alCz0vt4pPnPY8LFbXNwSg2TDMMS957w2v+3V+8EcvBAQDtvTe8xuDAwXck2Uogz0NrsJkh6EuaaX7WR/LN4vkhkorjYGfPDvzfpIcG+Og9/7qkEwKHO8RHeJaxZ3IE2ANOsmV4OZ6XKncu9OB5eWaqYXzcZL7kkkt85tSOPpuPlHheKObC5uL3YQZz2Xf3vExy3qh2LM/jFvDYlzRHGIe1PpKKgwnQ1E0HeZ8XutEbjImbugcfcRPh5XkcMjCHIwtpy4V4XrT0U00Y/e0ayJwKwVTvgRBW+cz5OJZzxyKY8TxT1WGIksYQTQSQmWLOv/uLN/IW4f2cX8ucBTaXPA+16kG0jzjIOCz3EaTlqYBNr3kC1kabaxDPQwuZZjBxHr73htfgJ1bEfadhqh1AQoB2eapYtRzPy5d4qqm4VVKcLplT+VNx3ivjeab2MpUcpkq+h5y+B5EcwOzOQ3AAeHbLsDyPyxU41DY8CXHjPSUt4NceOHDg5ptvxloATs7BkMFH+ve8UPEl37kNfL/hR1em9YWX0JbyPN82TSN5Ps8yDm3mmy0f5wwpzytpq9a17XsQqQBKGrARuSThDDnyPC7XgH3Bg2OmzJBNC0tSIN9EJZn797wWBcpNksJIywQEBzVI3qUiLM/jtilpBuYwDnl8hPMzDkzPz8c5Q8rzhis/bitgD4Y7QF2Z5XlcrhtNy/SCGWaWp5hN43zaAT0vNIz/boobfYU4IgCYynhbhhym/HdOu314CZ5nuoU7gXGoeI4wRj+YIA9T2BzADFOrUnGcZKPn+WKO1n+o6o1kv9a85/MEdOLG5NvXWafPPLBwz+MCNjWPGmZg+GYJzzIOGTjSBeM8Q3letEnQJ2iDDM3/ei/fwKlU2ItBIzIvrAgvxPPQP9wPCKLQuX8MExwfDxETN0PsBTISmqmSeODkPS9VvdF4NOg7MVrYWAsQpZlgI7JZW8tQnse/tEPlG4CC9y2Tao1yZipDJh7OM7Hn5Us82jzRYGEPY7tUEhC2ACzH89BaANHOwWwXMFxmPpU8b+YNuDTP4+IcrgWGy8znH8rzYELBXfh7eTVHnYlTeVyYPJq5cG0ttCV7Hpd4jTjveU2by7dJ0/pvxG9ErqWbzDmX7Hk1NhSfeUDPM1Wi4cgKyPO40OvCGz1v5FrSdkYBeV5dDcWnlefp3xLiehCehQLyPOMxcxvK82bRJ60OIc+T57UqHC0aUgF53txMzpxHnjdk+Q+bW54nzxu2wpS9hQLyPOMxcxvK81pU9UyWyPPkeTMpRR3jHxSQ583N5Mx55Hn/UKy1IXmePK+2ml3AeeV5xmPmNpTn1duF8jx5Xr3Vu7Unl+fNzeTMeeR59fZeV8/7or7mqsC999575513zvV0OtcGBT7wgQ8cO3ZsA0nTEylw2223ff7zn59oc23bSYGunvc1fc1VgQceeOALX/jCXE+nc+UUePjhh3/oh37oIzd/6MsP3qv/zVCB22+//Utf+lLuCjU3VwW6el6973B1cikwWwX02ab5LHFuQ322Odve2Xgwed5GiUSQAmMrIM+bm8mZ88jzxm6J/vaT5/WnpTJJgZ4UkOcZj5nbUJ7XU6VPkEaeN4Ho2lIK5BWQ583N5Mx55Hn5Ap7zrDxvzrejsy1UAXme8Zi5DeV59XamPK/eu9PJt1aBdp7X6B/xiZJDMPU9bzxICJDnVz27BM8L/5qd/57qOmZ6DmYxhQj/87OYDYA5jP0sL/RMnpXnsRrCUmAWCpR4nreWVCTE+Tv+Bb5C48lnDknAAShMXiNtIZ53ySWXFPZDsJlAZozIzTffzPEUNtsdOHAgdYZUhlQcmeV5kEJACsxFgb48D3bifchHQPbAkHkI7IHPszUReR63CttMiJvIgQMH2PPM7NmzZ30EeaKe5/khkorzaeV5rIawFJiFAvV6XnC+997wmq2xt+iDyPMyfWKMB0MPkARTiASQep/n+SGSinNaeR6rISwFZqHARs977w2v+eg9/xpvrcLrshnyi7Wf8hHmM/ZMjgB7wEm2DC/H81Je4vskxYQPAaTWRuOXXHJJNDNnAwZAKh+R50EcASkwFwXyngd3Mb+W47jxGD9lImFY8j1kZiZHzJHMMbZmuBDPY8NgnO8TZqYwZ2AOx/GZJ/7IxTDDkIOMQyofkecZkTWUAtMrkPI8OA2bRwhmzKbpm0JOXo43HqM81fyZy/E8bgbvHzzLGEwAGJinwdJ4KmBebiI8BQyAVD4iz4M4AlJgLgqkPK+dGYzjeTgbzA+R7QNL8DzfDN4/PCdEAtPw88NUKhOPZoahmi0Q5yTyPFZDWArMQoG85+HdXhQYg2EHSmEsYQKCmXeQzFkUludxn6Schv0pijlJIeY8vCQfZ6Y8j9UQlgKzUCDveSl38Y6VifipjLdlyGHKf08dcjviS/C84CLoBx4yDgSOMMZyfsuVIjDHpzWznKQE4yTyPEghIAXmokDe87zBcASmEoIYAkQ/6gyznMdjZMiD1L75VXXNLsHz4DHBUfi3buwx6BnQmIlZZANgPhICYKGhIW7ylMQDR57HWglLgVkoUOJ5HU0i6kzRYOb9X/QMqSRRcqXBhXhetBm8LUVpLYLDZebDyPNYDWEpMAsFSjwvWIv/XugiUWfy2TjSJXPh2lpoS/a8WXRIh0PI8zqIp6VSYBgF8p5XizFs8TnlecMU/hhZ5XljqKw9pEAjBeR5M/dLeV6jep4VWZ43q+vQYaTAvgLyPHmeOmEgBeR5AwmrtFKgvQLyPHle++rRyqwC8rysPJqUAlMoIM+T501Rd4vYU563iGvWQ9algDxPnldXxVZ02vae90d/9Edve9vbKnpUHVUK1KLA7bff/rrXve7vHjw285f+xR7vtttuO3PmTC3nTxG2AAAgAElEQVTlpHOyAm9961vf/e53rzd9XeQJe3t7/1hfUkAKSAEpIAXqUeCHf/iHf/qnf9o7molEPM8wNJQCUkAKSAEpsB0KRDzv8OHDl19++av0JQWkgBSQAlKgEgV+4zd+47d+67c2GnPE86677rqDBw8+9fzL+p8UkAJSQApIgSoUaP83LPK8Ki5Yh5QCUkAKSAEoIM/T+1QpIAWkgBRYigLyvKXcNH7MEZACUkAKLFYBeZ48TwpIASkgBZaigDxvKTe92B/r9OBSQApIASggz5PnSQEpIAWkwFIUkOct5abxY47AmApcfOUtF195S+GOMyEXnlY0KVCjAvI8eZ4U6KpA8CrzPbwceBszNAyfev5lT/avKeAAMAfZzKwZ8hJhKbAoBeR5XV/vFlUuetgSBdhgGIe1PoKcZsoMzXI/ayJhyN+xkYAUWKwC8jx5nhToWQH2HsbhVcZH8OpjpszQLPezJsJDxthOQAosUAF5Xs+vdwusIT2yUYANhnGg+QiWmykzNMv9rInwkDG2E5ACC1RAnifPkwJ9KmDcxQzxS7sQx/fw0mPIZsgcs5Cn8CoGDgCmBKTAYhWQ5/X5erfYMtKDQwFjVGYIzwOfAcwp/KmnX8vLM7PIg+RRMmYFpMByFJDnyfOkQG8KeGspieDlxpDNMNAQBMDyDGhEzuTRlBSoXQF5Xm+vd7WXgs7fUYGor/igj2BfMxUdIgiA5QJSQApsVECeJ8+TAj0okHIgH/cRfGJppsKQv4PJgJucyR4zU1gKLFMBeV4Pr3fLLB09dVAA1hIVJMzyFPgGpGyM1zLHZzZMHjYi80JhKbBlCsjz5HlSYEAFGplNCRkcgJKXpEbkkoTiSIFKFZDnDfh6V2lN6Ng9KtDIbGZC7vHxlUoKzE0BeZ48TwpIASkgBZaigDxvKTc9t5+2dB4pIAWkwPgKyPPkeVJACkgBKbAUBeR5S7np8X+e0o5SQApIgbkpIM+T50kBKSAFpMBSFJDnLeWm5/bTls4jBaSAFBhfAXmePE8KSAEpIAWWokBXz1vpSwpIgQEUeO1rX/sTP/ETAyRWSimwaAW6et5aX/Uo8PWvf/3BBx+s57yLPunOzs7NN9+8aAn08FJgAAXkeQOIOteU8ry53kzkXPK8iCgKSYHOCsjzOktYTwJ5Xj13tZbnVXRZOmpFCsjzKrqsrkeV53VVcMT18rwRxdZWC1JAnregy5bnVXTZ8ryKLktHrUgBeV5Fl9X1qPK8rgqOuF6eN6LY2mpBCozqeVdccUWhtF2YV6S/Snb3W6fz2cfxa8OOqXjJeXrkyPN6FHPoVPK8oRVW/mUqMIbn4RUfAFqznSC4Xq+7MDkPY87J+wIHMtN4ucee6SNNc/pdeozI81Ji7tIXcyi8y3GPU8ymcWSW50EKASnQowI9ex78I4BwUDgBgIn74UYmb1Qoh8npN01FUvl9Qj6VwakkY8bleVG1gy2FqRLsk5SsKuFwZnkeqyEsBfpSoGfP42PBEjwINMT9MDNl3gUaJh/A4CjTB33E5MHQM30kkFNxpBoHyPO8zmxFYTZEUvHuGQozy/O81IpIge4KLMXzUq7j4z4SVTlKM+/teBhNMnJQnucFL3QgT0MqPxUiTeNIGIA8zwiioRToRYGRPA+v/nxoYxs8ZGze2IUhEjKTgxmcOYPZK5OEpzjhnLE8z99OypkCM+VenCeVoWmcc67X+m/SjR4aSoF+FBjK84wVhcNyEBGYBz9QFybnyeOwi9nLDPMZ6pqV50Xvi80JJmeYzNk4hSS7uxf85Us+btLqfZ4RREMp0IsCE3te6hnKjaec6fcKa00GM/SrohE4dx5E144WlOelpIYbHTlyJGVv5XFkk+elBFdcCkylwCCeZ2wDQ4CNT9uFmXEd3pe3SOHA59lUBo7nV3nmaBF5XonU5d4Wsnm+PK9EZ3GkwCQK9O953iEQAcCj+kiY8nEfQRIDUkyOMzY7ZqY2bsRrGZuFUw3leV75po7VPUNqR5NZn20aQTSUAr0o0LPnRV/oEQTA0X0EUwZ0ZyIDQHQLP1v4xtH//YvJP/lQnhe9AjahpjgkbLoqxefjyfNYDWEp0JcCPXte9FhwEQDQfARTBnRnFmbwNB8JZ/NxHzFPMe1QnpfSP5gQW1FgRuOetl6vo8wWcZxQngcpBKRAjwqM4Xk4rreERm+hUmTkDyBF87ubhVhu4uUJy5lmi3GG8rzuOkcNr3tan0Ge5zVRRAp0V2BUz+t+XGXoooA8r4t6I6+V540suLZbiALyvIVc9P5jyvMqumx5XkWXpaNWpIA8r6LL6npUeV5XBUdcL88bUWxttSAF5HkLumx5XkWXLc+r6LJ01IoUkOdVdFldjyrP66rgiOvleSOKra0WpIA8b0GXLc+r6LLleRVdlo5akQLyvIouq+tR5XldFRxxvTxvRLG11YIUkOct6LLleRVdtjyvosvSUStSQJ5X0WV1Pao8r6uCI66X540otrZakAJdPe8RfdWjwP3nvuo576JPKs9b0MuwHnVEBdp73gc/+MHLLrvsU/qqR4Hbzn3Vc95Fn/TVr371H/zBH9yqLykgBXpV4NJLL73mmms2muxFnnHjjTf+uL6kgBSQAlJACtSjwI/+6I+++c1v9o5mIhHPMwwNpYAUkAJSQApshwLyvO24Rz2FFJACUkAKbFZAnrdZIzGkgBSQAlJgOxSQ523HPeoppIAUkAJSYLMC8rzNGokhBaSAFJAC26GAPG877lFPIQWkgBSQApsVkOdt1kgMKSAFpIAU2A4F5HnbcY96CikgBaSAFNisgDxvs0ZiSAEpIAWkwHYoIM/bjnvUU0gBKSAFpMBmBeR5mzUSQwpIASkgBbZDAXnedtyjnkIKSAEpIAU2KyDP26yRGFJACkgBKbAdCsjztuMe9RRSQApIASmwWQF53maNxJACUkAKSIHtUCDied8797Udj6enkAJSQApIgUUp8L3vfe/ZZ59NPXLE86677rqDBw9epC8pIAWkgBSQAlUpcPDgwQcffPCiiyLWFlwwMhE8b/3sSf2vXgW+cdddjzzwwGM1fH3tb//2K5/+dL1SV3Tyb95//8P33VdDUTx28rHHvvrJT7705MMVyVvpUc8++pVvHDtWRVWUHPLZZ5+V5y3RvL/12c8+d/Jk6t39rOLf/vrXv/KpT1b6elHXsZ988MFTX/rSrG4/dZiXXnzx63/91y98+6G6FK7xtM8//OAjd92Vuoga4/I8ed6s61aeN9oLpTxvNKkr2kiet9ZnmxXVa+qoep+XUmbJcXnekm8/9ezyPHneNrwvlOelOnzJcXnekm8/9ezyPHmePG/Uz0L12Wbqxaj3uDyvd0m3IKE8T54nz4t43oEDB9br9YHYV4TdJCTPG+11cwjPQ0U0ufPNXP0Ny2hV0bvnhdcK3PFAFYL8HtTxNywXX3lL4R33zixPWHjC9bMnJ8/Z42ebXLKmmn21tYjM1vMuvvKW1P/KK6GEWV4t5czovr17HtcD4xZlYJb06HnmEqPKpIJecJONh6kkreN+92iqQlp07frZkz16Hr9WhAvlqmBsrrvf4RiexxdvMAttpsIwEKLXVhL0ObGjWW6YKRrHeQniADwLHGbN1liycRZ5ALA2nxO0AHr0PK7dIaq2F8+DXB4YZcLQ0KKcVNBchEnFQ5/BrMVhmMkZAsZsdDlmN4J+Pc8Xg4+0fi3r0fM2yhJ+SIXszC8X3DOR0APeImC/3PzonEkSXeu3SEV69Dx+rQgfC5kC6LFCTGYejuF5KTVTl+HjPmKuHFtEmdFZZjIOZEQAkKQ1QCqAaKrMbLspv8sCPc+LkIp4kX0ktTZVlp4fzVkeREJewhiEcrAoz/MmYSLQzajKQ8bgR0FHZnR5NBh25ynG0bPlg2N6HjvTcHjWnsdV6C8mepfRINbybAoHMmYBOAkfjDE4UYBUAJ4WplKEVJx/FPU5fWRQz/OfYHQp377e53kRopGUwqm4T1LIjNLKg9iXlzAGoRz063nmB/l+f4Qf832eUZWHjPM6d2RGl0eD4Rg8xTh/yOjs0J7X78tFyUvN7Dwv3JC5JzP094rbijKjfGYyNmQ/hb3Kf6gvyRm8E8nN0GQADSB/TtACGM7z+KWNcUktRjl9eR7/aMLYKJOSMRU3y31J8F4Gb1wbCJmtzZQZ+vz5SO+ex3/WFL3c1sEePa/ppbDIjPPaeqbZl4c+lV/uKw2rDNkMQSsEg3oev0Qwbl0YJQvn5Xl8PSmMq2JCPhitDxRZWIthABsTImf0GNHlYALw1ljCYONhQDA5OYnHw3meqbnuddyX53kRUhGvpI8MsRYVZZKndvdx1LDJUDjs3fP49hmbImkx7Mvzohp6uSCs4ZuhXxgiUVo02D2DT4vDp5Ln44N6nrn6fovEJMdwVM8z98FDvHbzBYAAgNkQScVBC68jnlb++hJda5anOExjTusqxEIAPCnnRzAFBvI8VBVA9yIe3/NQM17koCfieQBy6hZMPNygv8doxAe52EzmwmG/nuev3kdQJ03ByJ6XEpBvIV8MmEUqXotgFASm55tI2MJnMDRPyEfkeZ3++zyjvhlmpPfMEEnFQ6pUEWDW75hPCH4hjV+GeAlj5OwIGuVcoOfhRceAjrJvXG6246FZG27Q3yNHwnKzEENmIlgOFuh5G3++KVevKZMrwWCTamNhDFoV8rzePK9Lf/Jaxuwxpm780CwMBB80EVNePGumUgnNIU25p4b+/F0iA3me+UHeDJv+LB/4vbzPY634yjjOmDmMmdMCZ1LxFGNTLflNzcI82c/263lb8zcs3he5Sb2MLSKZi+MpxuWFYVY1Pd5wnjdohWRebSb7bDN1E1xPwOaeeC3jaB0YAlIhjl08iCZEhsysT4VIZlXIjIPxRoyRigETNuKBPI//ZqEXw1uv17P1vI3X5G8hs4SnGEerxRCwUSoOQh707nlcD5nXoBZTHT/b5MbJ4Lxcja4mnypzcTzF2O9uZrFjKg5CHgzqecNVSKaoJvO8qNCp6+E445CEI4z9bHTTfNAnZH5+lpmM86vazeZX8e7rZ0/27nmZCus4tQTP83fHEcbhHn3E3G+74RCe1/H2U8s7eh708Ur6SHCXlDUiVQDR5Ybjh6lVPs4Rxt4C/S7tIr17XupOR4sP63mpQjFxXIa5xY1xEAB8Bh8BuQTwcnPs1HBjWs7pye1m86vMLsvxvNQdmXj+dY3JUHKj4Lwqg5EwBfxGPpJa2yguz0s5R7ngJcxMMfDUxrsze5nhxuWFBHlep9/nlajMtw5csjBw/MUjiQclaX3CklV5Tj5nfjb16pzf0cwux/PMg/c49OWESI+7RF+FsZEHXbaW50XVTnVcEN8I7m8EEcPsPjQvFNjIgy57yfMG97wu16O1hQrI8wqFWhRtgZ63qPtt97DyPHme/i2h0T5439+o99/ntev8JayS5y3hlps+ozxPnifPk+dtQw341z55ntdEEXmePG8bXu/02aZey7wC8jyviSLyPHmePE/v87ahBvyruTzPa6KIPE+etw2vd3qfp9cyr4A8z2uiiDxPnrcNnveX/+k/feg//sfravi68UMfeuhz9+ilZwQF/vOHP/zR66+voSiu+4P/8B/uvvXWl558eARZFr7FS09889aPfKSKqig55F/91V+1/G/SD+pLCkgBKSAFpEBVCrzvfe9r6Xmj/kpHm0kBKSAFpIAU6EMBeV4fKiqHFJACUkAK1KBAS8+7SF9SQApIASkgBapS4ODBgy0976nnX9b/pIAUkAJSQArUpYA8T+YtBaSAFJACS1FAnreUm67rZzGdVgpIASkwhALyPHmeFJACUkAKLEUBed5SbnqIn5iUUwpIASlQlwLyPHmeFJACUkAKLEUBed5Sbrqun8V0WikgBaTAEArI8+R5UmAQBS6+8paLr7ylsGlnQi48rWhSoF4F5HmDvN7VWxA6eUcF4F4APqGf2hhhAuOQ3ER4yNifRBEpsDQF5HnyPCnQUoFgJ/z9qedfhscA+NcUP7UxwgTGIbmJ8JCxP4kiUmBpCsjzWr7eLa1Q9Lx5BWAtHviF4GAqFQlxfA98DPHZKUeiGBsJSIGFKyDPk+dJgR4UME7Db/jMS8zFV97ye3/+d4GPKTP0y5nAOGQwER4yxnYCUmCxCsjzeni9W2z16MGhAKzFA3ACyHge1srzjGgaSoG+FJDnyfOkQFcFLr7ylrf8m0+HnoRvAXCvcjCFOU/g4DtP+bSg5TPzQmEpsDQF5HldX++WVjF6Xq9A8Dy2nNQbNfwGLiSBOQH45D7SiOyXKyIFlqyAPE+eJwU6KWAcCEOAkteXRuRowlSGVDyaREEpsPUKyPM6vd5tfX3oAfMKeEdBBIAzRIP+TSGWBL7/DgJA08xYKCAFFqWAPE+eJwVaKhC1GQQB+AUlGmQC4xQ5Gg/B1HdOKywFlqyAPK/l692Si0bPnlEAhgTA5GiQCYxT5Gg8Gsy8g+SNhKXAchSQ58nzpMAgCkRNKART3/3rTndm9Bh+I0WkwEIUkOcN8nq3kOrRY0oBKSAF6lJAnifPkwJSQApIgaUoIM9byk3X9bOYTisFpIAUGEIBeZ48TwpIASkgBZaigDxvKTc9xE9MyikFpIAUqEsBeZ48TwpIASkgBZaigDxvKTdd189iOq0UkAJSYAgFWnreG/UlBaSAFJACUqAqBa666qqWnndWX3UqcNttt9V5cJ1aCkgBKdBVgVtuuUWe11XEutbL8+q6L51WCkiBHhWQ5/UoZh2p5Hl13JNOKQWkwAAKyPMGEHXeKeV5874fnU4KSIEBFZDnXSDuFVdcccH4lUEq/sp8Tf9XnlfTbc3yrKl2uOKVr6anTiVsmkd8KbBRgUV43iudGPm/RqBU76XiZnkVQ3leFdc0n0P64veRRqf1y32kUUKRpUC5AovwvJQcvtMirvhKKJWkurg8r7orm/bA0TbhI73SIpH/yzTgjQnBFJACvSsgz7tAUt+NYToVv2BxJQN5XiUXNZdj+uL3kXDWEE/N4nk8wUdAFpAC/Sogz7tAz8hPqq+ELuDVPJDn1Xx7Y589amNsUa/0x/7/xeGiwTC7MSGSCEiBIRSQ5w2h6qxzyvNmfT0zO1zKooKrNT2s8UUs5ziCAlJgCAWW63mLbTN53hCNtJU5uUeimN/PZfDZs2ejHomcAFspox5qVgpsuedl+pCn0JMcjOJZXV67w8jz2um2qFWh+M0jw5kADCH0kQ9ujGQSblwrghRopMCWe57Xory7ypl+lzlH5Hlzvp0qzmZaI/rTYdQ1q3g6HXK7FZDnXXC/3MyMLyBVPpDnVX6B4x0/1QKpuDmZp8kdjUQajq+APO8CzblLGV9Aqnwgz6v8Asc7fmELdHeywo3Ge3LttL0KyPMuuNsl9J4874Ir1yCtQGE7FNLS++z/hUtmVlNSoEcF5HkXiNn9J9YL0s1yIM+b5bXM8VCF7VBIyzyhPC8jjqb6VWBxntevfDVmk+fVeGs6sxSQAr0oIM/rRcaaksjzarotnVUKSIFeFZDn9SpnDcnkeTXcks4oBaTAIArI8waRdc5J5Xlzvp3/v72v2bkkKZKtPZpHqyUvVdQCqekdO/a8AVBXJWi1xGxBJaReIIRACKaFdAWLFnV1FYONjZlHZOTfOZnfZ7WY8TA3N/ewzJMONfeqMlsciAOnOpCdd6q9VxTPzrviU8lMcSAOPMSB7LyH2HylJtl5V3oamSUOxIGHOpCd91C7r9AsO+8KTyEzxIE48BQHsvOeYvszm2bnPdP99I4DceCpDmzfef8nf+7pwM9//vOPHz/ec/ZMHQfiQBzY5cAXX3zx6dOnN2/efO78KRLv379/+/bt3/Pnhg58++23f/rTn244eEaOA3EgDhzgwE9/+tONO6+zIwNf2oHvvvvuN7/5zb/+9a9LT5nh4kAciAMnOPDXv/71xz/+cXbeCdZeVfKf//znhw8fvvvuu6sOmLniQByIA2c58Pvf/377322eNVR0z3QgO+9Md6MdB+LApR3Izrv04zljuOy8M1yNZhyIA7dwIDvvFo/pyCEXd973v//9xX7OcaSJOD74d2cW++4n+Dw9zecye1MJzkNyLLTNR9Gcf3bzzM2zpTAObHAgO2+DafcuGe88/sb5Zws3Z1oDHRnjkELQUwABgj5YQ8AsCSgHDUHZWkDXHJQLecBE6vPnz9IRKVFjGscDBUiVgetDFkFZCHCStnnCXmGbHGMkiAOLDmTnLVr00giDnTf+cnGW42ZQ+d1c9UlyzVXWl+UOOjL4ng4GYB2OSzUQEJTKvWwPH/cqW4xBb+RIqeC0De+Di7RekJLWjd+rEnKOcaA5kJ336t6E83ZeaeX8J6lkluB8I5TjuwmEReZBVHEJx+M9JEyooaoklGCrxb0gJWQ5ogp8DpzsCPMRO80RkLcFLtgQx7fpp+qVOJCd90oe9P9cs7fzFr8dTOC4SePj68H/9O5HLgjZftH/yrhCQwSX46BLySz5wpQj9hkHPHpzDIgce1XlJCUo88gRfctGAzIKS46/BkBQuCqQLjgiWKUW8qt1IDvv1T36bTtPvixyFBN7WXz1xgGr9aSY02Jh8rEXQ4QJY7C3GNqNuJbvyDjiJlW2lpRz0M5TvQlb35KPkTwLhK8ziCF1eIBJ5CKCH943gi/Mgey8F/ZAl6/zxJ23PNy/GeVX9d/J//7f8rHDEfuA+ZxlHBsCBGRLxEEooBCBkx0BeRC4GyCXgj2wxEVKOHIEeRD4tCXSFMpUA6UFT9KLpSTHOOAOZOe5Jy8c2bDz+BPT3GFk8Nni1DZbuZEoSEqOQsbRaQ3p4a2w/AoPNFEFTg8Rwtqjj93bweMroEoE5bhnvJOkdsquvVH4d3cgO+/uT3D1/Gt3XvlNKcHJUXq1JV6CrRGnOJ4cY1FkXrPHdJwR/g8Eg3jVdfxSgvAArMx4L8Ze5ELRR+rYG3FrHo9xtE4QBwYOZOcNzHmZqd7OKz8f8n2BI447ArIEPWaJl2AT5BTHaFd+dpFdFHFNR0qRsm+r7Sm4jszZno4rlzQBpakcx89dyHJEox4OAoJ5JkpagEI3oSHCzzEOlA5k55W2vGRwcueNvyP4AMEpR5CSoPfNmldogmN+L8s4x645zsqlJo+uyYWDbC/luCBynLkmc6R8/tnNM+GA9ALO8whYLmznBIkDcOBxO2/8QmOgVS/xvCbrv/J4sPPmzXfnHen53GP2cOgMPqOcavyeWg9HFwTOdATkyWCsMMj2UoLLcXKqAU0E5YhCxx0BeVvQE+zh27qk6sU7cPzO869PM7H3ajruSPsWO+7Ii39g+y843nmTa8+d5+cuscwsWT4Kc+eRlRHPa+65Y6+LazJzMYtbIJgvZ+Z8LCOhrwei6QQgwswxDjzSgYN3nv9CcBlJDXBnAkHQyuUIzQQDBxZ33qA2qTgQB+LArR14xM4b/+c731vCFwKyLbi1+08ZPjvvKbanaRyIA1dw4OCdh7+E9IUkq6tdvoGSmj8K8wqGXn+G7LzrP6NMGAfiwEkOHL/zeoP6fmKkF/v/eWnA7LUOzg5k57EbieNAHHhVDhy58+RvHfkoq8v/WyATeKsx3h4MZzl+VY9tz2Wz8/a4l9o4EAdu7cCRO4+N2LONpNaPsk25b+JFB7LzFi0KIQ7EgZfqwPE7jxeSxJtNxNpD0KTkuFn/VRVm572qx53LxoE4wA4cv/NYneNyP8lSbEeuQlymSk2UJCgdyM4rbQkYB+LAa3Dg+J1XrrFVG2t+k80zX8OznLxjdt6kUaHFgTjw8hw4ZedN2tTbWD3cZeeZXvtqkW07b9LqSdoq87dpetX8fxqbHM9blIWTNP9/rlWqNXCsyTdlkXHVNiZX+RV4EomlMMc48BgHTtl58nLj6FdCigOn9ZD533BP4RXig53HT6HF8EesZiY4/slriEiBv1mTFXgSFuQYfATjLGhlgFoEfE2ep5UzbRXTu0MKgXMGiFRhVJSAgAApDlDIQSOMCyEySQM/QRw4yoHjd95Rk0XnJAfGO6/XlD9SHMuem0zhW4l2k4XglwGLcCzklhoQwMecLWg4ChGAL24In2kzTHRHIToiQAq9UMUBssKXI2QRCEGOTnNEStpxklbWBowDexzIztvj3i1rN+88fPflg9WO+MLCFKH5V54JHAtTUtD3gJkcg4krNESOoEkgUjgiYL6DjqA7Fw5uDQUPRGF85HI8LwQ8AJiTgqBtLoRCgjhwqgPZeafae0XxzTuPL4MPpXzj+MhxqxWEjxzzx1dinsFjFuG4iQiC8sXNJ4U4ImApH9hpje84I2UMEAFaczDzdJiPGLIIkCoDpznihTMcrwoSBw5xIDvvEBvvJLJq52EfTH6nxjTJ+hEfazZUaJziWGhyZObaWKQwpONQ5hTHIPhqFISrvCNnWVNE5AidViLHRnZQ9PnoYwCBzjhgtcRx4AEOZOc9wORrtRjvPPlCYfSZb5l8YVHbAigAdwQpDrbRJqu4URk3HVZDzAFiiABBgBSMkhTMB6GVgOYBawrZjyjfo4+OTY01RRbMBHHgOg5k513nWTxoksHOG0wgn7bGLEEXaZ/yEndwG+KTMIJdMg7K1k1H1BqTwbJ2QHNZWRgsjtiDsi9fkwko7/UCAQGXS9w4wpSjlOQYB57uQHbe0x/BowfYtvNkSv6qSuxMQXCU76Po8BElZSA6jVOCKB9nSxpKPAB/MoBCb/f0cBQimOzYaFxVxgAR9PSZ0IvlFizFJYwnjgNnO5Cdd7bDl9Nf3Hm8bBBPXkO+ZXIUkXEW5DGtl3WcEY7RSALnNAQ4glYIrzxgZanixSAp6KAcBARIzQRcVcYAEZSyngWCoBXKEWo9HIQEceAkB7LzTjL2urLjndf7GAmOz7EHuLmUAEcgBJcCghIOWpYRjkWcV4vEXDUTQxnBuIppHHHU5soAABbxSURBVHNVw3tZMEFAgBQH4yyYbi8KEYCMoJdquGTRwgMIJogDj3QgO++Rbl+i11E7b/Ey/pnzDyKLSJZTG2JXc2SDLO/LScFJGiv3BoMUgpI5zpYlDUQhggG5TEmhHFHSw0FIEAdOciA77yRjrys73nnty+vrSu7jBCDCnD9CwYN5ETD9q+qyQFC1KvAWZfkkbWbnQX+siXt5AIVxMNYf1EqhDwBkIJJUHDjPgey887y9qPLizrvo3BkrDsSBOLDbgey83RbeTSA7725PLPPGgThwmAPZeYdZeReh7Ly7PKnMGQfiwOEOZOcdbunVBbPzrv6EMl8ciAOnOZCdd5q1VxXOzrvqk8lccSAOnO5Adt7pFl+tQXbe1Z5I5okDceBhDuzaef+ZPzd04Ne//vWHDx9uOHhGjgNxIA7sdeCrr776wQ9+8OnTpzdv3vQWbZF4//7927dv/5Q/N3TgD3/4w9dff/3nP//5hrNn5DgQB+LALgd++9vffvnllxt3Xm9JBr+yA/m7zSs/ncwWB+LAqQ7s+rvNUyeL+EkOZOedZGxk40AcuL4D2XnXf0YHT5idd7ChkYsDceA+DmTn3edZHTRpdt5BRkYmDsSB+zmQnXe/Z7Zz4uy8nQamPA7Egfs6kJ1332e3cfLsvI3GpSwOxIH7O3DFnSf/HMnA5MOZ84KDqSR1Nc3Fndf+tZfBLfDPwXggVb3jvCfO9KZAeu1uhPt9Hzb8ZOtJ2oH/NNI2BybnnKTJddort20wrtrWnRUWY/w6PFisbYT5IScFneazAXHyTuT4nYdZPeBZPQtnEQifjy0WpmuiZMzs0RhnceAIOIu4ZaU1Shaz0EGA2rEmaGUw3nmlsoByLLsw6PwS8WvKh4Y1PXZN5wjS69hwJpdMJgzi3mDQ5GDVlbkpi0i8SGsEn9MRH096cQnHaMF8DObMMZ8LWbDFqAWth+y/jrTwo4+3OCRKWE0sAscDrvILShZH1++lBpoi0pg+YUOgPwhccECeTB2/83qNe9M77kjP5ZKJATjbixsZWQQQ2RxACkEpNchuS5VdGFy783yM3kvszNbXcUEGR0nxRSTuMWdwcBDwK1eC0r08wqhetsS5dY8wj/PwXOX4DLI4G4twXBaCgIAn3BZDCgF0HCmnAl+yXu4I13IMJgf+6Ue21fKRY1aW2Gl4CT3gWinkI8c+2ECEU2KmpHpHb91jzuMX2nn8SPwC5eVLELWc7cWNjCwCFuHBOAanDCCFwGkt1SP08Pb2tElccxE5ZOctdmGCXwQ2NpoQ+Mgxa3o8zyx/fqWfPbBUWAX2yG5Iea8SdE8GXaCAZwEEOo4MBBcndzUgCLg1D8YxOGUAKQSgObLnOou16MtMmWH+KEwW59hpjjAfsdD4yHHj8+OQGIIeuI5zBNlQIgp+fPLOa1eSi8mxDT0Plnwu51jInmLLxllmDt5ydGS19t70FARncU8tIqt2Hg8JZXnL+QgOgqYgOvNHYUJWgkkaqpzfewQls+lISo6DXmU5+J4VZTlKoRxLcgMlJcfea+Y0dJTU+Mj6woRgC8bZHtmrHOEZRMdTXu6Ii8gVUIJfDZcgK1U+DFdxLAqtEL0kkMJettTkWsTOlNSAACaCVWRULQbP3Hl8pV6MCzBhDJbvBx5nq8WxBYuC0CzHKMvBRMCtUcLB4jAgiCaLLMb7dx63GE/C2V4MbyHbY8pT6x2hsyqAt1zVA8HBqAiQQtBLNRy3AL8FUoUjAuH3js5npBeXMwxAf4gNEQNxWcfH8/OczuQsYgTgO1KO3bsmhh8LIssBWiNY7LLIZH3EUgW81w4EKeQjx2MdZzpfOHB1HGDO/cGJO8/vhnHljRdfpBDvZQ+HLH5mjIg4p2YEvdyroIkUAozECPjjwF8C8Deooba388YPpZX7SCWCW6MpyiUAgXUA4tEzMhOzmsRlefPTXXW8qbGII5wdXEEKpbsce5ZKL2/HOtKx1YKAgHEBXX8wmNeyMk8+w+xxeCTmtMsCaQGO6F4iDnIX1Mrd0XEy6GmyPmIfCQgCEZwfQwrlyPptHkcGuJMdwTUfEDxn540v5o40pIfDbiegUZly0BF5/OgFZQ5QjqAs55JtMeuvVejtvKYjynJc26vHn5edZ/Z6jfH2XWgc7wUEnw9/oKxQ9oKIZB1nhGOM56BoluM5p0REvB0FFP3x3b0WF5EBSqaDjoggEzjG2AICh44TMKqnHAF5MtijgFoEcp3JGRqNRURHUi2LX4QE3FReD9aRFFedHT9o5/Ft116JazmWBzOWlcJGdlAQeTCclVRPUIZsVYv/c3yXndkr7Lw9Vxi4t1aWH6g8qSYlBAdBQOAzDFJCZibHPJvgosBMiZ05QLgLx6s0pRDtHBdEflyclVTTZELZhQkc77yOSKH1nmD+9UZ3DzYMAJFWy0eOXXmcZf6AOX9rFtwWP3nnlVeVm7BTHJfvqxAgBbzs2MBSEAqD7Bma6FuKI7shWLXzereen2qSWdIaKHfEo5zEhYaj65RICTYRSclx0AgpCaCAYFUjJ4sO2pVuIysPXUTkKOSBSNm0qblmT0fwSU3W57gcXgjo6LgjIHtQjuq0HuK9gHggIjOtnQMR6APhYJydZPZEejjLro0ftPPKsXr3YZzjJsIIx54tm45BF2T+OMtMjsdV27LjKu7u8f6d1+vuuCNtHscd2c/sKZRfOidjJARcyGCr5SyQHug4C/ZiyDIBYAsGqTEBhQigzAjHY0GULwauySXjLDM5RhUCZBnhuBEcQaEE+5mu4LsHSK+7izCzl+3hXNviMXOcZbUBs5fq4Sy7Nj5y5+HZjAOM2LtPD0chAmc6AvJMwOXjWyC7KMuaTt6WHVd5F0bW7rzx15mVfSpHGt9xR/YzeTaJ8fg4QMcGcgloDE7GfDWOm7GuLJzFLlAYB9Dp6fdwFLbAaY5IyeKRFca3QHaV5oDMrRvNkV75fqYrOCLd4cA4QFVPsIejEAEzx02RlXcbuAetC7dAX//ycGpzfOTO2zCEW9C7fCnu5FKwgaWCgC4ohA3HseY423t1NoyBkvHOQ0fwWyBzlj5LCQqd7EznABEycA+EecGj2OgTLhK8ZAPi1s33dWap1sDJ2VxzsnBAm9R02sx1Vt2uDVnK+vwlbUM7Vi41mTCO3aIxf0O2nHDnrXtjPHnn9cYKfp4DizvvvNZRjgNxIA4814HsvOf6/4Tu2XlPMD0t40AcuIYD2XnXeA4PnCI774Fmp1UciAPXciA771rP4wHTZOc9wOS0iANx4JoOZOdd87mcOFV23onmRjoOxIFrO5Cdd+3nc8J02XknmBrJOBAH7uFAdt49ntOBU2bnHWhmpOJAHLiXA9l593peB0ybnXeAiZGIA3Hgng5k593zue2YOjtvh3kpjQNx4N4O7Np5v8qfGzrwy1/+8sOHD1999dUNZ8/IcSAOxIFdDnz8+PHdu3efPn168+ZNb3sXiffv3799+/a/8ueGDvzlL3/5+uuv//a3v91w9owcB+JAHNjlwO9+97svv/xy487rLcngV3Ygf7d55aeT2eJAHDjVgV1/t3nqZBE/yYHsvJOMjWwciAPXdyA77/rP6OAJs/MONjRycSAO3MeB7Lz7PKuDJs3OO8jIyMSBOHA/B7Lz7vfMdk6cnbfTwJTHgThwXwey8+777DZOnp230biUxYE4cH8H7rHzHvmv6E4+0wf828GTk6ylLe48vtp+51ltPKoz93cfd3xu1u/7xHkeZvX8reeZT/QtrW/nwPE7b+2PR/irHPRfhajxsafsImByeYs5hfhewXjniRtyXLyp80sExrKgMznL8TwTVb2O8lg/f/5cMqEzDnqDQZOD1mssWGZZROIZfsnpgXIjacdHV5DaRhCQFVoMHWECTxAH9jhwys6bH8hfa0cGavPkAfPw1GDgK6QGO8+t8E8SkPIupQIzhcBHjrnE4wGzTDGIGAHvnhL0ARxZawsUuCPAcbCqxMmODNpNkkvaPIgBuIRjEBLEgZ0OPHPn9d7pHu5X3c9sCj2dHr7zvw34RR6JrN15q2Zzx2QZCIGPHI+bzjN5n0GzjYRjC3pgqbAK7JHRF5OU93LQEShI0GP2cCkfT87kUnAehBSXcAxCgjiw04FTdh4+cxLIrL13uodLefmDlI58lPKWAijHhg8mGaSgec2gt/PKG7GBEvvtmoLozB+F6foNmaSh3Pm9Z10yy6bOLGmDGZCS11iU5Ygu8ixwZFlR5lQpywTEwkQjD1CCQGobXoJlasBEiwRxYK0Dp+y8+SH8tXakp1YyS1AU2s9VwHaUlKuB4KlS8ILgqp3H84+vzNle7F/hHtM/qSXC483HeIhc0gPBwagIkELQSzUcVwC/BVKFI4IxX7JydBFHpARHZzoCsgcluQT9xWhI+VC8UZA4MO/Ak3cev9nl+43PxDjAhXu/KBBWBd4U5cc2guwDgsmd53cvETxBmRz+IACBdQCWXz3ODmIWlNir2jzlVDJDk2IFRzgr5ZySQukux56lEHQ+UmUw9kSyvWNTnm/dmM4vEQcHZpZ3DBgHJh04ZeeNfzaTk22j9VqXP6ptLVrV4YJ7hllVO7nzVmkOyPNGzTMH7Qap9m40gvcCglfIP7usUDaCiGQdZ4RjjOcgNDGhB+CcFHhHINKxze+3YKTVSiGOzASYIA7sdOD4nccDzby1zOGYdbbFpRp+ouNgW8dbVD145+3xZPCM1srKyyBHX29Nn2mIEfgMg5SQmckxTyK4KPiEJYEFJe7xJ/HBeJzieNUAUjg5VWhxYOzAPXbetrd/smqRVn55x7ZeOdvbeb3v0fz1J5klrYHiW+/R9HApx9H5JVKCTURSchw0QkoCKCBY1QhqUg6cA+Zw3OMwPoh7UvIiCU2OQuZ2zuRs4jiwzYHsvP///wd54F0v28MHUhdJrdp5vWs67ki7r+OO7GfCWxd3xNuBg4C/xQwOGnEJaN5LaCzOMRRKcDLr3XtqPRyNPOiVOM4Ixz6edwkSB4514MidN/jP75xqv3lGejGu6r8TpBD0RAQHH8FYvJft4ZC9bDDYefI59iMu5dd3pJEdd2Q/E4N5IC9AO6IjHwegy5YIX41jeedRKxzgvaC8i4PSzglA0GhxEpSMAwj2Am/kSK82eBzY78CRO2//ND2Fwc+sVzKPL/7kyu7z+ldjjnee77n5608yS1oDxat5phRe4TjzXl1hzjbDw6x2Wx7W+jpuZ5InOnCPnfdEg15e68Wd9/KunBvFgTgQB5oD2Xmv7k3Iznt1jzwXjgNx4N8OZOf924lX87+z817No85F40AcUAey89SRF3/OznvxjzgXjANxoOdAdl7PmReLZ+e92Eebi8WBOLDkQHbekkMvLp+d9+IeaS4UB+LArAPZebNOvRhedt6LeZS5SByIA2sdyM5b69jt+dl5t3+EuUAciANbHcjO2+rcbeuy82776DJ4HIgDex3YtfM+5M9tHfj48eNtZ8/gcSAOxIHtDrx79+7Tp09v3rzp7c8i8f79+7dv3/7f/LmhA99+++2vfvWrGw6ekeNAHIgDex345ptvfvSjH23ceb0lGfzKDuTvNq/8dDJbHIgDpzqw6+82T50s4ic5kJ13krGRjQNx4PoOZOdd/xkdPGF23sGGRi4OxIH7OJCdd59nddCk2XkHGRmZOBAH7udAdt79ntnOibPzdhqY8jgQB+7rQHbefZ/dxsmz8zYal7I4EAfu78BZO0/+7eNVRt3iX1L2IVfd8YnkxZ3HV5PnyMfJK7DauMSZ3E7isdQtsn7fVWPvMcRbixofV021SPbWvZJ5Zk8heBxwB87aed7Jkd7vav5ddyZrSuwDNMRFwBQFZnIM/i2C8c6Te8lx8YLOLxEYy4LO5CzH80xU9To2HLTPnz+XTCYM4t5g0OSg9Rqo7U9JOwj25gQBgTBZUGKUIJDahgsoIpzlGJoJ4sBOBw7eef4GC4Jx5YXmI8fgl8EhzIHItlQ56nXAwc7z+8rj42N5o1KBmULgI8dc4vGAWaYYRIyAd08J+gCOwBlPsb5nuaNnHUGjXoASUeYjx+CXwSSzpM2DaM0lHIOQIA7sdODgnTc/jbzQfOR4LLif2RR6Oj18538bGF/q7OzanbdqHncMn+amIwQ+cjxuOs8s900bSVr0wFJhFdgjuyHlvUpQhi+PUshHjstagJPMkjYPlu3KcjATxIFtDpy18/ClKz8l/hXg95vj8a2cKX35KFIymBwb2fUhMkiBc82gt/PKG7GBEvvtmoLozB+F6foNmaSh3Pm9Z10yy6bOLGmDGZCS34Ioy1Gq+IlwqsVSy0eOvZARYXJHibmqHGAAlilp7fpB4sAGB07Zef6yOtJ+6vjZ8OglmQktLmklKLWtqYDQZAWOheCpUvCC4Kqdx/OPr8zZXizfdzlKFd6NQcDjzcflC9ADIYvxECCFoJdqOC4CfgukCkcEwhffShGAZdOBMvdymiPMl7gkl2DvRuVDkS45xoFVDjxz5/UG5V8FfrHjAFJcC3Bz4E0hdWwjyD4gmNx5fvcSaV8rdwMIAlyNdQCWXz3ODmIWlNir2jzlVDJDk2IFRzgr5ZySQukux56lIsjHQWuhtSN3FMd6Ry8slQG2FtyopyDmiAKOCeLAIQ6csvPwo8Xv55BZZ0TQ0YOZ8nmO/5jna5/LnNx5Rw05b9Q8c9ts/G31XkDw5vgiYYVyBohI1nFGOG6Fi42e9RODOR6UVy6vBub4ml6LwgRxYLMDZ+28mYH8ZwNkpnyRU/5m0GIcLIrfl/DgnbfHqMEzWisrL4Mcfb01faYhRuAzDFJCZibHPIngojBzPNBAbzcYj1Mc8+1cUBAplGyOcWCbA0fuvMEPjFOLg/q77siiyPyva1Gch0c8M8A1Ob2d13MMV+agvBoTEDsTKQ+E3Hs0PVzKcXR+iZRgE5GUHAeNkJIACghmGrljJSK9/ChNe4/eCxlxEWQ5xXHZSAilCMAEcWCnA0fuPIziL7Ej7e0vf7FOdgS9BsFk1ZjWy/bwwTwXSa3aeb1rOu5Iu6/jjuxnwlsXd8TbgYOAv84MDhpxCWjeS2gszjEUJsEe7byfWNlRbufX9ypHcPcEceBwB5688ybvM/Or6P22BfeOY/Fetoe7/tWQwc7zD1bvmo470i7uuCP7mQOT5QVoR3Tk4wAc6HOKr8ZxMxaToEQ4wBcDL3TEn+ZAtixnPoYfB1xSxt7IkbIwYBw4xIEn77ze70fu1qMd8mtZFCm7y4Q3Oo53nn8o568/ySxpDRQb55lSeIXjzHu1eU4Xd0QWrZgprSXLR2HuPPqc3Evinb1SHgfcgVN2nrcJch0HFnfedUbNJHEgDsSBYx3IzjvWzxuoZefd4CFlxDgQB85xIDvvHF8vrJqdd+GHk9HiQBw414HsvHP9vaB6dt4FH0pGigNx4DEOZOc9xucLdcnOu9DDyChxIA481oHsvMf6fYFu2XkXeAgZIQ7Egec4kJ33HN+f2DU774nmp3UciAPPdSA777n+P6F7dt4TTE/LOBAHruHArp33z/y5oQN///vff/GLX/zjH/+44ewZOQ7EgTiwy4Fvvvnmiy+++PTp05s3b3pbuEi8f//+7du3H/Lntg58/PjxtrNn8DgQB+LAdgfevXu3euf98Ic//I/8iQNxIA7EgThwQwe+973vrfvveX/84x9/nT9xIA7EgTgQB27owM9+9rOf/OQnK/5us0cNHgfiQByIA3Hg1g4U//e8W98nw8eBOBAH4kAc6DmQnddzJngciANxIA68NAey817aE8194kAciANxoOdAdl7PmeBxIA7EgTjw0hzIzntpTzT3iQNxIA7EgZ4D/w9a73ujASUITgAAAABJRU5ErkJggg==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1615440" y="9372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7" name="AutoShape 1" descr="data:image/png;base64,iVBORw0KGgoAAAANSUhEUgAAAlEAAAL/CAIAAADJCAUXAAAgAElEQVR4Aey9baylV3kl6KuWRoomzChB+dNIVklIkfIjvw5iMni6Q4chHiZU2sExpJNgxzYwdJT8aeZHR1etdIuESlqWpqPqJFxwbDfOdJq0SSsOQl0B7LLL2BRlx0AmYPNhsI0L7Cp/lD8KY4jP6NYur6x6nr332e/3u8+7rtDN2s9e+9n7Xft5zrrn3OvURWt9SQEpIAWkgBRYhgIXLeMx9ZRSQApIASkgBdbyPBWBFJACUkAKLEUBed5SblrPKQWkgBSQAvI81YAUkAJSQAosRQF53lJuWs8pBaSAFJAC8jzVgBSQAlJACixFAXneUm5azykFpIAUkALyPNWAFJACUkAKLEUBed5SblrPKQWkgBSQAvI81YAUkAJSQAosRQF53lJuWs8pBaSAFJAC8jzVgBSQAlJACixFAXneUm5azykFpIAUkALyPNWAFJACUkAKLEUBed5SblrPKQWkgBSQAtvseW+44qY3XHHTEHc8h8zDnWEIxZRTCuQVOPvbP3b2t3/McEIw9d2QU8NoZiYfeOWrXTCsCjk4A/Ar6Q8gsl6vo0Em5DkHDlyQzSzUMKNAG8/7vb86tnrn3urNe6sr9laX3rj65b3Vz+75PVZv21u9dW/11j/ZBz+/t/rne6u37K3efv16vf7eer362XMLL40s9KkaRWAGAKnlGwlmIfgATAjB1HdmeoyEAMxBTh/kiLAU6F2Bl19++bnnnnty09fp06efeuqpF1544eWXX86cIeNeG52J00bJJjn4UTJm2TyAAYLxBHI0yFNMaJEfSzhnFGf81STR0CvQwPNW795b/Yu91T+7aXXV3upde6u3763+973Vr/331bV7q8v/wbpWl+2t/s+91dV/ubpmb3Vwb3Xwv+2Dq88FLztPW126t7r8E/sLf+1ckrf/w3J/xHwEfoC3dLANgFSGPKFL5tSOId4oMw4JwEnyG2lWCnRU4LnnnnvmmWe++93vfn/T19mzZ8+cOXP27NmSHb0P+UgmjyebCA8Zm5zepaJ2kgoiW8gTzQZOABtTgeYXcsTvxbPCGQVKPW//Xdq1r7xv+4VzHrb/Hm5vdfkt+xb41lfM7FcDZ2/1S3+2//5vn/Of98EvnY+fO8rT5+J/vr/w8vPxl156KXPK1BTbALAHJcsNB0nW6zWwB2YVkw0GE0mYgCBA4GeGZgr5BaRAjwo8+uijzzzzzIsvvvi9TV/f/e53n3rqqccffzz/Vi+czfuQj2SewpNNhIeMTU7vHClPijJDNkwBYJdoxAfBB/AcEzFDLBTYqECx571xb3X1h97wMxt+Pfb6t1+/OnjD6hfPfZj5tj+Jbr/6uRte/0vX73/O+ct7/+ulN65+5cP7H5O+s81bPX7dB/Ygeow3XHHTDbd8HmTD4TiwB2YV25jBYCIJExAECPzM0Ewhv4AU6FGBBx544KmnnnqOvl546PPf/7P/+/v/dff5p09TeB+eOnXqG9/4xg9+8IONB/A+5COpJFGmCfKQcSon4inPAwEAruOB53Ak8MNGWAtCChimGaZWKe4VKPa8K/dW777hHVd9ev8Tzqvi/vTkk8+86dqPrq6+NXyY6TcLkdXVH/9n1/7Z/qea1+697df+++pdfxo+LE3xM3F+3Q8Y39lRfAa/0HA8YZLMfAzzRGbKnF9DKdCLAl/4whcef/zxp+jrzJfufvH/uWz9f/2PZ//q3z/92EM089TJkycfeOCBF198cePW3odMJAxLvmMvQzZxDDMAbmQ43mAQAeDf/GE5z4agtzrPwXIAz/ERkAXyChR73lv3Vtde/5bLzv1y7hf2furqG1Zv+5hJ/eSTZ//Jr968esd/Wf3K/oeZZjYMV7+6t3r7R/+3d35k/+9frtr72ctvWf3ajc9973th9n+55k9Wr/zOL7rcBPl1H9iDzKowhSVgcgTYA8MPhNR3v5dPiIgny/OgtsBoCpw4ceLkyZOnL/x66qv3v/S7/3T9rv/huU/8wZMPfwWTjzzyyBe/+MXnnnsuf7yzv/1jL93+76Mml1/YbtZsFE3Cb++8nXCEmcbnmBZ2iUaiweipQn7PN/um1ioeVaDU89br9UsvvbT6mb3VL31o9aab9v9u8017+x9LXnrjt588X+JPPvmD/T9secve6hf/ZPXzN+z/ueZl4e82/2T186/8wu/t169+7tyv9372Rhxo9eabVu/88OpNcZsEzQN2CGAPsDBM4a9dEIedYApJMBUFnKEQN8rMZD6AwYVbiyYFmipw1113ffvb3+Y3c/v41OPP/H/HXv6X/9PL/+riZ+/9BGYfeeSREydOPPPMM/ldRva8/GG8f3iPQQQg5MwPfeaUh5k8OHAqHs2MVQJ5BRp4HhKtrvrU+b/bfNefhr/bvP76r63X6yeffGb/71wu21td81/P/93m/p9u/rfVNR9bXb3vZ3/60YdX+x9+nvtzmMs/sV6vz//d5lV/vXrXR/Y/4Xx3M9tjSwD2ACcvB0jC7oIgQHlCMHktsAeeD06YMkPwBaRAjwp8+tOfPnXq1PMXfp396r3ra/7R+pp/dPar9/LMY489dtddd508eTJzAH7XlcJYzgQE1+t1NB6Cqe+8nLH3lVQkGsdnlQyQP7UEhAA8baOrRZeYtBpGFWjjeSHR/t9e/tqN5/9u84p9r3ryybP7H12+dW/1K396/u82/0X4u83/9/ySd/yX1a/evP9e8J17q7f++eqqm87/3ebbPra6+obVL+ytrmnmeTAkNgBggOiTbwyG5ZwEGGBjkiihaWbwOVvHM3AqYSmQUuATn/jE008//RJ9ff/vbnv5X128/pf/8w++8TcvffcFmnnp5MmTt91223e+851UNu9ViADw2mgw5Xm8kHEqScZX2FEC5ggnZxzlcBAYIHUGJvAWwBsJYAoYBUo9b/XGvddd/aHVz5z7j/PetLd654ff8Oab9n9vd+ne63/5+tVb9j+oPPfZ5vU/9crfbZqd1usn9/9zvbfv/dTP3bB65e82w6ei4e823/Cmm1ZXfegTt93rFjYLwAwAmq1Ps5EQIM1tNoOEABvXlzM3phJBCqQU+PjHP/7EE098//vffxlfz51e/92n1g8cffkHLyH28ssvv/TSS4888sgnP/nJxx9/PJot5T3RjzpDhrAk9d3skqKl9g1+w+/P+Hd1iIddMGRgDgAfAjBrmY88CPIqzDIAM+WUTBBOKVDseVfu/dS7b1i98nebq3d95Bf3P5Dc/4/Kf/ra82/jzn22+dG3Jv5u8837H3juf6r581d/fHXu7zZxpn/7b/9i9a69t1/1qdW79z0V8XYAZgAQ8oRhyffUvkgIMHTm1EnwBjdD0JQU6K7AZz7zmS9+8YtnzpzJ/1d3f//3f3/69Ol777332LFjTzzxRIt9o84UDabe56XILQ7TcQm7V3mqdqvK84sZFCj2vH++9/prr1+98nebq6tvuPRtH9v/bRz9f2A599nmzT+T+LvNf/orf7p6x97qV/fe9PaPrt75EXMBq6v3/o9f+ItVw7/bNEnM0DiTme0ynEPm4c7QRRmt3TIFHn744bvvvvvee+/9wqave+655/bbb//bv/3bU6dOtRAh6lghmPpudknRopnNWg2Xo0Cp5y1HET2pFJACUOD555//8pe/fPvtt3/84x+/9dZb/zLxdeuttx45cuTEiROPPvroU089heUCUmBuCsjz5nYjOo8UmJECzz///JkzZ06dOvXoo48+9NBDX//617+W+HrooYceffTRJ5544syZMzN6AB1FClyogDzvQj00kgJSgBR4/vnnn3vuuTNnzuz/V3nnvp5IfIV/WuHMmTMb/5t0Si8oBcZWQJ43tuLaTwpIASkgBaZSQJ43lfLaVwpIASkgBcZWQJ43tuLaTwpIASkgBaZSQJ43lfLaVwpIASkgBcZWQJ43tuLaTwpIASkgBaZSQJ43lfLaVwpIASkgBcZWIOJ511133etf//qL9CUFpIAUkAJSoB4FXve612200LjnXXrppS+cfVH/YwW+8/ipu++++0F9bZECx44de+65F/iWhQdS4Myzzx87dmyLakePMjsF3vGOd/z6r/96S887ePDgQKVfb9rHTn77+PHjGwUVoRYFfvCDHxw9evTpZ56ttyYrOvnpJ58+evRoLbWhc9aowHve8573ve99G08ef58nz/OvJvK8jcVUF0Ge54t8uIg8r67uqPG08ryeP5uV59XYBpkzy/OGczifWZ6XKUVN9aKAPE+e10shbW0SeZ53puEi8rytbaTZPJg8b0aeV/6vQQ7BnE1Nzusg8rzhHM5nXqbnlbfzJL0x8+M11WSmnnfxlbf4fohGpmX6I238bNMUEA8NPhD7ChfMzOiVgwAQpSm4UYFePA9VCuArx0RGY5ZsVMIJ52cmY/N0qWG555nCRq/whZYHN64KhJCQycDt9lqv1+ZBkJCB4ZTvVc4M25mNcIZUHISKwPSeF20MH7z4ylv4f+gZz/S9F41wtoA35gQhA/ryPFOCqDlfxIgEkFpYUVHO6qitPY8rExggWpNcV4b5wtkXuWJ7ZHKqsIuJ+KA5Gw8Z+4U+s4mUeB4KHnWC7mALKQ8iDy83GENOi4UcBAbAWvABmIMgg94flnc0mF9A+AwBM9nPVhSpw/NMI3Ev+anQRT5uIn6Yek0xbZkflnge6tgUGeIoINQZQKr+UgQTR2aBQgVG9rxUEfpyRR1mprhTDPbDVON4ZmZHM+XX4thRUOJ5pgV8hZu2Aj/K5DLIE8JsnlO+F5h8gBTGpgBgNnrY6HKkynhzfoozzB9vv+d1fxGJNmcqWOJ5XBZchYwDBxEGqSqPpsVCnhUuV6Avz0MdcuV4h8CsmYoOS3LyQsYpNzKccB4TzAzNVGoXPKYBs/U89BEASqhdpJGLYAsA7B7Nk3qJ8MtNxAx5l+hGhlDFsA7PC52DDue+Yoz+CUEzVT40TKQtAUN7XqgqX5omEoo+WvpV1OV8DtnO80wFoqIAQi2ZIReYn4rWvzcVs5CHKZzfN7oFH8ZgzrbxMQ25L88zL9DoDgBD2NhWWAiAEs1E0IYgM/ALeZYxmAGYtJjFkmjje5oXIcrhtMD1gmo8z/QGhtzGvsF4lvHGNkb+pqDE81CypjS54AyHh6lKNctDUXKw3jKd8OQjex77R2HtmcI2PyByEmYyTnEQN+TM0EyFDNEgkjNo4XmmHbin0DVcP9FgqllC+3ATMc6vMpvyMLXQcwyTnw4PnjoSx81Ckxb78hIEAfKzoM0cTOx5oRl8S6DzTQMjHoCxLgS5i5AcAH3os2GKMzTCGz0vUxDlJWWYYchBYIDMvprKKNDC87jSAkYEYGOlMdMUKg9NC+Rr1eT05EBgGs7JzWUIPGSM/NEgZhm087zw6o+X9cJ28K2RinCccSibkgj8iSvNL+RZxmACYBZPjQjvFWbDKl4bXcULORswZ0CwOjBfz+NOAPbN4yMgGzAE02zxwtkXu3heu+rhQgT2oF1yrWrqedEyQxAgVA67FzCmfHU1crjocgTNSXhTP2UiOCpASVpwMqC153GhRl/QU0GzkIewUg6isxAsiUTtxC9ETgPABACh5LkCGWsBkAQgMxV9BCysCEzpedxIjDONDRqaDZFMI405VeJ5oUyj333p5Gm+RkMEcQCfWZESBZp6Xl/F5guba95gs6mZ5SGY0fypWU8G04AoMxo0C8Owhef5Ck/ZQJTJNRAlRBuQmYxDttQBeC8wfdBHsAUAOKm9osyNvuVX8UbAVYNaPQ8NE20nbnJgLGGAWQZMaIpLPC9VMb7gfCSsTcWRGQQATAk0UqC153FFAftyihZw5se+8gwbmWZrHjKOHsYQsJeP+wjIHrTwPPM6joIHYEI0yPXQiICF0VXRIJYEwBwzxUOmRXFhkGmcHzhDyExheRVgMs/zncARxqExfMQ3TJ7pM/hIPkNqR47L86qo+/JDtvO88tJKMbmoUJbwTgMM2czykJm8NWNsB3J+FrQo8GujtBBs53nB1fw7HrxF4+s2Qf9Sbgi8NmWfjQ6QSmjiPDSHjJ6wJAgOg8xGmDIHQLxGMJnnZeq+0c+VPk+qx3zcR0K2VNzv5SP9eh73UqpM82W3TcWaf9KBZmfleb7eopHyAi5kepqPdDxJWF7ueX1dd+sGab3Qn7zHVD5598jMj9f0AWvyPP5xlbFvNp4F9rRgriAARJmFwS6e1/TyxB9BgXaeV15aqDoPTMl5AiKtmdGfL022KAdbe4Dlhb4I/gtnXxzf80YoIW0xKwVm6nncBnVhed6s6rv7YVp7Xl11O5PTyvO6V6wy5BWQ583o3xLKX5VmJ1FAnjemHcrzJinyRW0qz5PnLargGz+sPE+e17hotGDGCsjz5HkzLs8ZHE2eJ8+bQRnqCL0pIM+T5/VWTFuZSJ4nz9vKwl7sQ8nz5HmLLf6iB5fnyfOKCkWkShSQ58nzKinViY4pz5PnTVR62nYQBbp63mP6ulCBL3/5y8eOHbswplHFCjz66KO33377N7/5zYqfoZ6jf+1rX7v99tvrOa9OWp8CXT3vvr/5G/2PFfjsZz97xx13fF5f26LA/ffff/To0fvuu49vWXggBT73uc8dPXp0W2pHzzFHBbp63pife1Sxl/6b9EE+j5guqT7bHLPv9N/nTVfpS9lZnqff5y2l1ts9pzxPnteucrRqngrI8+R586zMuZxKnifPm0st6hx9KCDPk+f1UUfbm0OeJ8/b3upe4pPJ8+R5S6z78meW583N81L/qFb5P3lTyCyk8T+qt7GuynNuTCVCOwWq9zz/75X4f9wEkRG6t/BvWFJ9y/9gXrsb1ap+Fdgaz/OdkmqHcmYqQ+t4l79hMXbCLRYwCiPDBMc7mU+IPABhuWcirWEiLjCaAnV4HkyLQeir8v4sZ7bu2BfOvljieabueZjCoxWENjIKzMTzUtVbHjdMbqWAUfaGifgIIO953kvYzLh3zCXyj5K8JGpsWJtK6OMmYoZI6LfjKeFxFKjD89Bsvht9BGQDyplmYaPhRs+L9kMI+ikfGacstAsU2GLP48I2FshTY+K854VLQVMAmDjujgGTU9h4EtNSqaJbe2/G8lROEASGVkCeN+rv8xpVfCPy0IWy2Pzz8TxjSxhGPcn/hGcimaGZiuYfKLjR80xT8JCxKVczxUPGTT2PvY13NDkLp5gmPJwCNXleaEXTkGaYasVCWmp5eTz/Pi/TDLhjNBIiAhMqMB/PixZhqrB93EQyQzMV3XegYEfPM59bhrIJTYe2MhzTkjzEEi4/ZPNBRDgJB83WmBIYU4FqPI/7MIPxw28GDNSuIW0jz0NTpZpkzFLQXlEF5uN5qZL29RyYIc6rmMlN9MLZF5lmpnjV0Hij54W3YmgcvjLfRCmPMUxk83HOn3kX6BdyTj6GYZr8Go6gQAWexw2MlkNbAmBqWtDI83DBqU5IxbFQYGgFZuJ5jao6NIVpDT9M+ZxhNtq6I7nE88KN+9bgCNuMrxBm+llEmBZNCAIA1qZAOTOVQfGOClTgefkumrA/oweT53WsyLktr87z0BEAoVDNMFq9TZmZJO2m8p7n3zwhYt6E9VJF5f5UzuzlYErSRYHqPc+3Vqq3U3GfoUsk73mpzgw94zvHR7pctta2UGByzzPvxlJDFC3XeQqDPDeQ97z89UWbBabIwOSJLoy2aiMm78jY7K7hyApU43mpVueuDg3sI/l4v22/0fN8L4V+CBfPTcV45LLQdlBgcs/z9Zmq8PBrOeYzkzE40bbC7PigxPPK+yLFNHEzxNV70J1ZnsHvrkgvClTjean2850cbeMQTCXpMV7iecH28KOfcUGO93LHStJFgYo8z/cCu6Cf9ZHQCKl4j22SSiXP61KrWluiwHZ6XrSjxunkQs8ruRtx5qBARZ4XLXsEff37SCCn4kg1HCj0PPxcaIAvGEMIQ0OLckZjmsNoOLQC2+l5qbd6w/UqMsvzhi7ZkfNvsef5/0RhtI9D0C8GlHjeyAWg7bZMgeo9z/TM5EN53pZ1yAw9b/IiH+4A8rwta58ZPo48b9T/32MzrAAdKa+APG84h/OZ5Xn5atRsdwXkefK87lW0zRnked6ZhovI87a5l+bxbPI8ed48KnGup5DnDedwPrM8b659sD3nkufJ87anmod4Enmed6bhIvK8IWpYOVkBeZ48j+tB2CogzxvO4XxmeZ6tP437VqCr5/V9nurznT59+vjx49U/hh7gFQWC57344ouvBPR/B1TghRdeOHr06IAbKPXiFejqecf0daECd95559GjRy+MaVS3AkePHr3nnnvqfoZKTq/2qeSiKj5mV8974tRp/Y8V+OpXv3b33Xc/q69tUeDpp58+evTot751km9ZeCAFHn74kaNHj25L7eg55qhAV8/zn8gvPKL/Jn29XV/6fd6YHa3f521X98zxaeR5+huWOdblfM4kz5PnzacadZLuCsjz5Hndq2ibM8jz5HnbXN/LezZ5njxveVXf5InlefK8JvUi7twVkOdN4Hnl/3ZJqnyi//JkNC1nAAFB5AHAlEBQQJ4nz1MvbJMCNXle9F8IMg0JDuL4x8AAMDUE6PI3LMZ4YFEAqDzDNP/qLGiZeOAgDwCvFV6v1/PxvPICHoI5RLP4nCV/w+Lbgf8RZl+0gc8cZEDZI2KWg2DiPEytxY5M9ji6vMcgUjHwx1hOpBrPS7VxKo52AgEAU0OAfj2PC5Hbj3Hg+AjHudyB2RFTy/kAy8STex7qFiDULX68Y4Aprm2/ELNmCst9TiwZFGz0PC5UYAAuaVP/0eoNC6PLuU2iazm/xzgJJ/d5eBYYAEkYMC5n8ta8iuMLwdvjedylwOFfxUQnD9quIfk8PS9VzWjshbdBSp+R3+ehbgMwdRv1J65wlLdhZoZmChmmAnnP81UaCthcH9MC5gjIqSkmM8ZCAD/LkYA5goUB+KnU43Rk8r4+Fc8uAW+P56W6lF9HUpwe4609z9eiifCQMcqUDQwYs+HHQ9NUyAPAfOGRPY/rEG7kAdN69DzulCg2+w4xzHueKchQtL50EfGAM2xczu+oeCEw8vsIpgDAAfBTpj0DM0qLnq1kuc+G8ywEVON5obd9K5rGAwHxjS8ZYPYC8p4HK8qDaK1zsTIurFReAuxBYbbl0Kb6bBOVnC/gMAtOqGE/5GwG91L2fSUp8Tz0DooQZWycAHEAvyQzZbJhLUBmLaYAsCoDApmXGMyuxlMhZ375xsfJHGybpmryvI19xa0O7MHGPF0Iec/zpeMLFxz0NgBPARcC3gjYg8Jsy6FN6HmhDjMFjCnzbo/jZsoMDRM7si92aYema0s8D7WH6g2v5uwH5vWdmWE5IgCptOCjDRlgFWjRrXkJcHQt8gSa4WDW7MLxqBqGEE27kKA8b4L/VoFry7ccz6Ywr0IL5UG0E5AHILXjYuOTeB5bETAAPvMwjgICHAsexkzQjP9FyVEOZ+sXN/I8vO5z9QIDgMY1jFkAzHKEMQgAfjZEOM4YCw0w9sZLGPMqsyRMBTIvYRzVgXMuBFfgeWjgPEDHBhpaER0OgKkhQI/v8zIlaEo5w9RURwUm9DwUPGo7WrG+sE0EeQCQxzCjDuc5WN47aOF5vhe8HxgODxmHUuEIY19Ifnbj1huTRHNGV0WZ0aB/Lp9wOZEKPK/3vho0YYnnhcaIfjeV5yvYEDBsxPRbI4+AUWB8zzMegyGAKWAf9xGzBMMoE9YYAMgjgLzn+SL3HsOfZ6TqnPMwDlfPEcamMKJvm/yOiPjlqQyGmXnGQmag5Z/FpNriYTWeF23OVBOaph2zdUs8L1VPvih9pHxtlJlKmIpHkywqOLLn+TpHBMCUvY+XREISz0TyzBQ4vYO85xmTQNECGAIKlQmew7OMPRMJAZjPOEpAMIAo32wKDgATyoO8yhxjacMt9LxUr6bi/fatPG/LWmhMz4uWKIIA+H1e6mc7Zoby9pGNZd9iycacGwkbPS+8dvu3Po3eTrFVwH58zkKfaLQ1dwcWMsicB7RokpIgcxaL5XkT/w0LV16mFVHuALyQXwhAAChhGo6GUGBMz4taArwHIErjoGf6CPPzJsrOalb1PizxPFyNgBRooUBNnse9x9g3Hs8Ce9oQkS7v81rcn5YMrcDknocq3ehbGSa6wAOsmgOQ5w1dz8pfjefNoSFLziDP27Kmmo/nlZRf7Rx53pa1zwwfR543o882Z1gfOpI8b0wfleep44ZWQJ4nzxu6xurOL8+T59VdwTr9hQrI8+R5F1aERhcqIM+T511YERrVrYA8T55XdwUPfXp5njxv6BpT/jEVkOfJ88ast/r2kufJ8+qrWp04rUB7z/vN3/zNH//xH/9tfUkBKSAFpIAUqESB1Wp1+eWXpz3x/MxFnvGBD3zgJ3/yJ39ZX1JACkgBKSAFKlHgda973bXXXrve9BXxvE1LNC8FpIAUkAJSoEoF5HlVXpsOLQWkgBSQAi0UkOe1EE1LpIAUkAJSoEoF5HlVXpsOLQWkgBSQAi0UkOe1EE1LpIAUkAJSoEoF5HlVXpsOLQWkgBSQAi0UkOe1EE1LpIAUkAJSoEoF5HlVXpsOLQWkgBSQAi0UkOe1EE1LpIAUkAJSoEoF5HlVXpsOLQWkgBSQAi0UkOe1EE1LpIAUkAJSoEoF5HlVXpsOLQWkgBSQAi0UkOe1EE1LpIAUkAJSoEoF5HlVXpsOLQWkgBSQAi0UkOe1EE1LpIAUkAJSoEoFIp73jXNfVT6NDi0FpIAUkAKLVKDQuSKed9111x08ePAf60sKSAEpIAWkQCUKvOc973nf+9630e6TnvfU8y/rf1JACvSrwHq9ftWrXnXbsRP9plU2KSAF5HnybCkwOwXkeXpplgIDKSDPm93r3UA3rbQVKSDPq+iydNS6FJDnyfOkwOwUkOfV9TKq01akgDxvdq93FVWPjjqQAvK8gWjoHn8AACAASURBVIRVWikgz5PnSYHZKSDP00uzFBhIAXne7F7vNt70xVfecvGVtxhaCKa+G3JqGM3cCzmVRPGoAvK8qCw9BlOdMlwLlGcuZ/YoyHJSyfNm6nmpnnzq+ZcbtUQJGRwAboAQxHdMRcmYFeiigDyvi3pd1pZUNTgAmR3BAQA5RPDdxDEU6FcBed5MPQ/XnGoVEPLALDfDsBZBAOQ0kTDk72AK9KiAPK9HMRulKil4cADCFmZogmY2OgxBM9Xo/CJvVECeJ8/7hzeOvtlMhIeMN9aZCI0UkOc1kqsL2ZSxGYbMF195y1v+zaexCzgAoKV+6eA/nsmsNVPYV6AXBeR52+x5vnl8hLvRz5oIDxn3UotKAgXkeZBiaMBlzJj3leexGrVjeV71nhcateQ72xsXrlnrpxAxTP9TLZgCXRSQ53VRr9HaUNL5JcHzTPH7boqm8qvCXoZsaOqs/I10mZXnzdrzLr7ylt/787+Ltke7WzepTPtlZtGT2DdKxqxAFwXkeV3Uy69FJW8EIY/vQVQ+AJjeq8ABwPFCBN9NHEOBfhWQ58nzcr/Py1Sb7+EMWVONFJDnNZJrUPJwnpc6tjorpUwvcXnefD2PSz+FUQRMQHDjxy9hFdYCcAbh8RWQ542veXRH7ghgD8JaxHmIIEB0IwVHU0CeN1PP8x2CCABXSTSY8rxAxhIPfGZewpiZwn0pIM/rS8lMHi5jxlgSghiGbuLfNRgCJ8GUB0jo+RwBTaBfBeR5c/Q89Im5bP8xCwjcLR6DFgXYDiBKM8FGZLNWw7wC8ry8Pt1nU9WbivOO4ADwrMHgABiCH5Yz/VpFNiogz5uj5+WvLdoS0aB/nxfNjLUAUZoJNiKbtRrmFZDn5fXpPpuq3lScdwQHgGcNBgfAEPywnOnXKrJRAXneVnle6Bb/fWMdBEKjZmtELjyAaEEBed4IleDbpGlJN+KXk8uZI6i0fVvI8+rzvO2rQj2RUUCeZwTRUAr0pYA8T54nBWangDyvrxc45ZECRgF53uxe78wNabhABeR5C7x0PfI4Csjz5HlSYHYKyPPGefnTLgtUQJ43u9e7BVahHtkoIM8zgmgoBfpSQJ4nz5MCs1NAntfXC5zySAGjgDxvdq935oY0XKAC8rwFXroeeRwFunreL+tLCkgBKSAFpEAlCnT1vN/WlxSQAgMo8NrXvva9733vAImVUgosWoGunrfWVw0KHD9+/PTp0zWcVGc8r8DOzs7NN98sOapQ4Nlnnz127FgVR9Uh5XmLqAF5XnXXLM+r6MrkeRVdljyvostqf1R5XnvtJlopz5tI+DbbyvPaqDbRGnneRMKPu608b1y9e9hNnteDiGOlkOeNpXQP+8jzehBx/inkefO/I3NCeZ4RZM5Ded6cb8ecTZ5nBNnOoTyvunuV51V0ZfK8ii5rVM+74oorjDQ+Egg+fkX6y+TU0Csgz/OazDzSwvN816SesZxpMnAX8lTrhJykXizPq+ju+vc87oqAIYdvDB8J5FQcqQDKmViyQLDdnrdLXyWXCzrIiOzu7iK4Xq9TceYEnGI2jSNzyvPK+6sRE/syKG+ucibn3xosz8s0S+sWMOWBPIgj0qht+/c8HCgAbgbGmPWdaZzSJDRDn9MQNFyv11vseaHuwy0zTt377u7ukSNHmNkU+8xNM6T4nDnlecxZr9dc/4wNLc9MLeR4vk+Z6bfe+og8L1XSTeOpUumxbaf3vOhDlrdQOTO60UKC2+p53FHhKn3EXLFpHs8PkVTcZMOPtxzPZyjMXO557EZ8DIO5U7AkcDD0wCRJDTl5irPF8YV7Xqqkm8YzFdJj207veb7NQiTz/JhaeKdBh41AnhckQhN6AA3DFAgmjiFAitk0joQBlHieqX8z5IRmKj/EQkMLbxbRsH6IhUsD8rzCTxebNlcoJLSSB6i08szDep7pGTPEcQNIzaLH8sBk05AV2FbP42cMGF3hp/g9GWgA4Jc3T2rHfIbUjjhAABs9z/eLj4RUPm4iZoiTmHhmaKaQYSFg4Z7nbznfAtyJBvtUTEDvAIC/cUcwK/A8nFWgtQIL8TzfCawYzwIDgIkIALrO/DAbljCNI03jOEAAGc9LfRDijaeQ6ReGM5h4ZmimzLNs/VCex1eMygfALEcC5ghoDJiQx0iYWh7iA3qebwOO5N+0YZZPL9xaga33vGi5G7miDcPBwOcI0po/e+HMzOcMTeOcc71eRz0v5WFhre8vkxNDZpqPKNF60b14FtnMH8hwfCFYnhcuGv3CQ64BNAUAfqBkGuMME9uhPZmcOsNQnmeaKmwfDfLjZXBqbSqeSbXAqe32PF/o/ooNB0MALPGRMFUeD0zPz8dxgACinmc4ZthLL/SSxBxs64fyvKh1dWwBn9MnRGmVN9cgnpdqGx/3ETyDASlmKm6WL3y4xZ6XaQO+dG4Jj1NMH+dIwP4AnJ/5+TgzU+/zAidV89E4vzMDNnvxMJoEBGTwAJwFAnme7wLvWIh4so+EKuKW8ZgrjWd9nCM9e17oBN6AsW8nH2E+Y99jiDBNOKrAtnpeqlXQXVE1zCwnaYpD/qarUnw+beZ9XqOu4ZzAmQyZqcxnmPlV2HdbwcI9j+vZXDFPNcUmVce2RbaePQ95o8A3ho9EF6rZUrIUxrfb80Iv8XfTHl4lbj+QTTAV97QUs0UcRx3H8/CDYx7gVKmGTcWxcLuBPI+7DzhcOobmT8Ci8RBMVYuZjWbINF1IO73npZrNPHaKtvBmMyqlhtvqeannNb2RorWID5fZHCbveal2MElSf5/iaYWR1L4Lb8OFe15h8WykjdNco3rexmcWYSAFluZ5A8k4ZtqM5415DO1VooA8r0SlmXDkeTO5iGGPIc8bVt8BssvzBhB1qJTyvKGUHSCvPG8AUeeXUp43vzvZcCJ53gaB5jQtz5vTbWw4izxvg0DbMS3Pq+4e5XkVXZk8r6LLkudVdFntjyrPa6/dRCvleRMJ32ZbeV4b1SZaI8+bSPhxt5Xnjat3D7vJ83oQcawU8ryxlO5hH3leDyLOP4U8b/53ZE4ozzOCzHkoz5vz7ZizyfOMINs5lOdVd6/yvIquTJ5X0WXJ8yq6rPZHlee1126ilfK8iYRvs608r41qE63p6nmf11cNCtx55533339/DSfVGc8rsLOz8/u///uSowoF7rvvvjvuuKOKo+qQXT3vMX3VoMCJEyceeuihGk6qM55XYGdn54//+I8lRxUKPPTQQydOnKjiqDpkV8+b6O2ptm2mgD7bbKbXDNj6bHMGl1B6BH22WarUDHjyvBlcwvBHkOcNr3HPO8jzehZ0yHTyvCHV7Tm3PK9nQeeZTp43z3vJnEqelxFnblPyvLndSOY88ryMONszJc+r7i7leRVdmTyvosuS51V0We2PKs9rr91EK+V5EwnfZlt5XhvVJlojz5tI+HG3leeNq3cPu8nzehBxrBTyvLGU7mGfmXpe+T+73DuzPGG5/EPkLN99vV7L8xrJNQdyC88rL7NyZqEUXRLyv73O23XJyXlGwPK8EUTua4tBPI+L2GA+t5kKw0CIlntJ0OfEjma5YaZoiGcOhql2Oc0WQwzleUHVXfpinSm8WxJnzkCZU55naiwMwxnyFc6zjPEsJjPiDJhj4jxcr9fRLTJxs7wR068dOSLPywjum4sjjFNJUpym8ZB/EM9LHb28DaLM8iAOwEtSOJAxC4AkDDKz7aY4+XBYnrder0OHBJG7YH9NXbLxWs6c8jxwfL35CMjGQjyzRYSXwAuxI88i6I+BhQwCP5WBs80Ey/NSF8HlzdjwC6eY1hRjx3l5nq97HNR0C+L5xuDZFA6pMAuALQDCVIqQioeTh0dDqpGBPG93d/fw4cMse+gZ7pwwm49zBuZzPJ8htSNnWK/X7TwvU2Zcn4xTneXjmVVmimuemzpzPPP4fndPmE9Enhe9i8JS9zRk81Mh0jSOhOv1enrPC91iesYMw4nLg1E+L2dsyH4KDQzhoq0bXWiSI8PIQJ7nPS9cQap5zAV5Ggh+KkSaxpEwgLznhWIzJWeGJiHPMs64S57Gs4zDvj6SirMpoteiLWaeaD5DeV70LlItYMieBoKfCpGmcSSc3vO4MVIYx2VCPhhtY7RWWIuh6S6zi5nFvmhORMxCJvgprBoHyPOC5/mGSTVPuBfP9/eVytA0bjJnPI/LKYVNNqaluiO/xK/inOgmJOFZBPNJzGwqA2ebCZbnFV5EqilSy1P8pnHOP+z7PFO1PIx6CQgAOGuIpOKghbbxNNNO4Humj4CcB2h7APBb50SGjkCeF5pkd/f8n6igZwCgsI+Y3wWCGYDnh0jTuEkb9bymXYOcpgLNMNBQt9FdPAfJo80V3cIzDY2HjHmvGWJ5Xsml+I7Id1Z0tntzTeZ5eY18uYdIKh6yZXrVNxuWmJP4LQyhxXCInI2OIc/z/ZZvHi+vzxA4Pp7PnOKbHaOeZzhmmCozH/cRk6rp0Cc0DspDkzw15XOahfMZyvPyd4GO8DTfDszxs0iFn18DPx/nnON5XpcK5rWMU07GTwhsFoa4D3KEuzGDscVsgTyvafP4q/QZAsfH8+2X4psdW3ieyRCGXM8gbAxGCVjeFPSbrenuI/DleRmRfcGDnJkKHE8IkaZx7Dj47/O41hnzCaJewgRjbCaPGRoy5wEzumMIZpaHVEjCmRlHkzNhEizPa9okKb6/vhSzadxkznteYZmlyjUa5yBjc7DCrXlVJlvouGjO/CrOPzmW56WuwHcBM/Oz2/DZJj9twKmy5jhjvyo/63fcGPEJeUm72fwqzj8QlueZ/uFm64LDfXXJwGv59jOelyonjgcX4YSMmYk4BxmDkPmJMMUPa9vN5lfxqSbH8rzoFaRqG2RPyEd4tinGpj1/tpn6ec3EsX2qrFNxLATwTB8BuQTkl7ebza8qOVVHjjwvCBj6hLulRdwvh6H6qaY74qI7eh7yRAEK0jRmaogkWIhIABxPJTFxZOC1CGb8lTkzwfK86EVw8TMGOdUvIAQQXdui6UK2nj3PnLVkaDohDEsWBo5vmGjC8rQ+IR8mP5v6oIYzTILleX3J7ru0r8wmT8bzupfZxjI2h+FhtL+Y0BRHE5Y3bNPthuDL83pRdZzmmt7zehFLSfIKyPPy+sxwNu95Mzzwko8kz6vo9uV5FV1W+6PK89prN9FKed5EwrfZVp7XRrWJ1sjzJhJ+3G3leePq3cNu8rweRBwrhTxvLKV72Eee14OI808hz5v/HZkTyvOMIHMeyvPmfDvmbPI8I8h2DuV51d2rPK+iK5PnVXRZ8ryKLqv9UeV57bWbaKU8byLh22wrz2uj2kRr5HkTCT/utvK8cfXuYTd5Xg8ijpVCnjeW0j3sI8/rQcT5p5Dnzf+OzAnleUaQOQ/leXO+HXM2eZ4RZDuH8rzq7lWeV9GVyfMquqyunndcXzUocMcdd9x33301nFRnPK/Azs7OBz7wAclRhQL33HPPHXfcUcVRdciunndaXzUocN999z3yyCM1nFRnPK/Azs7Ohz/8YclRhQLf+ta3Tpw4UcVRdciunlfRW9olH1WfbVZ3+/pss6Ir02ebFV2WPK+iy2p/VHlee+0mWinPm0j4NtvK89qoNtEaed5Ewo+7rTxvXL172E2e14OIY6WQ542ldA/7yPN6EHH+KeR5878jc0J5nhFkzkN53pxvx5xNnmcE2c6hPK+6e5XnVXRl8ryKLkueV9FltT+qPK+9dhOtlOdNJHybbeV5bVSbaM2onlf+rzMPwZxI4VlsK8+bxTU0OUTG87r/w+KF/eVp3bduokE1XHleNVe1Xg/iedwYrIVvoTDr4z6yXq9DWk4YgiaioVdgCZ63e+7LP3uIhFn/3c9yBuZz3OMUs2kcmTOeB44Bpmu4DU3vZJic09B4yuByplm4HUN53nq9Li91ZjL2xcCzjAPTR/LxMNu/55nq5yFjfjwfz0TMlBlyWmEosN2elyp9PH5oyEOHDnEEOCwPwxKMhQAlq0o4SLher3vxPE7InZLC+MkSfskZMpgTZmjbOiXPKylvcHZ3d1PNaCokw0Q22G1Ym4oj80iel28h3zCGbwiYDQAPI5BSYLs9Lzw117rXIdU8flWI7O7uHj58mPN4ZmpfZNjd3fUZfB4fmdbzcGbTd4h7UM70a7cgsnDP8wWMFog2UaoZfSWkmJkdo03Hmfv3PPOjIm8WbYwQNFPlQ8Pk7YShgDyvRfOYdoWYBjRtvxTfpG36Ps83gonwMIXNLwuYZo7Hw0IaL9kyLM+LOo3/wTHce6oZfVWkmKkmSsU58yCexxsw9r3BkRQ2fWiGvIr3EmYF5HmheUJLcGMwDoqBc/jwYWDT0qxtJoNZlcrmM6Te55lPOFLDcDzTGjxMYfMDq6GltuM4K7McvHDP8xeNUo82UaoZo3kOHTqEbGgo3zKeE7J5Zs+ex9VvsPcq7qhwPkQATNwPDTMQ9N0oIM9DSwRl0AkAUAxMnmIMpkmFOGdAEL918Kl8JOV5nC3gTP2bBmQmY+NzvIWh8ZQwKyDPYzVQz2iEMLsxzkl4ibc6pMIS7AUyZwBtPdDfbYYNujSMWeuH3M/8PMJRBeR5TZskxffypphN4yZz4WebpjVMktSwcFUhLbXLcuLyvHDXoebhOh1bAD8mciFhC+xito7GOUPP7/NCajYkg3nvRhjtB4C9GuVZJlme5++9e/OEnE0bO8U3J5yn55l25qE5/6KG8ryMP3El+OIPs6k4r2Wm54dIKs55BvE83oCxsaswxW0DzKuAwyyGWG4iGnoF5Hlek3yTlDRPyJliNo2bE2Y8D23igUkS7TjDMb908LMcSSVMxXntFmN5nq/2QhcMVRFdHi2YwPT8fJxTDeJ5vhUR4b0zzVbeQuVMs/Wihgv0PNMVmSFPNcWhipquSvG5JjOexzTGvhd8hPnAhbReGhabbhNYuOdxPZtr5SlggEDmIWPvmjzbFONgQ3keNsiDVLOl4j5bOdOvXU5Enof+Ca0S/dCfuyjUBsjM9zSTnOsqmiHDx1p5HqSYP5DncZ0Dh4vD0DcRpnDFIYKh6RTOYKZSSzge8FCehzd2BvgTGEIYeloqIs9LKcPxJXgeP6/vHJ7tgofLbE7Vl+dF+8t0TYpjaOYvPM0qc/5FDRfueX3d9TjNNYjn9SWB8vSlwNI8ry/dJszTwvMmPO3Ct5bnVVQA8ryKLqv9UeV57bWbaKU8byLh22wrz2uj2kRr5HkTCT/utvK8cfXuYTd5Xg8ijpVCnjeW0j3sI8/rQcT5p5Dnzf+OzAnleUaQOQ/leXO+HXM2eZ4RZDuH8rzq7lWeV9GVyfMquix5XkWX1f6o8rz22k20Up43kfBttpXntVFtojXyvImEH3dbed64evewmzyvBxHHSiHPG0vpHvaR5/Ug4vxTyPPmf0fmhPI8I8ich/K8Od+OOZs8zwiynUN5XnX3Ks+r6MrkeRVdVlfPO6avGhQ4evTo5z73uRpOqjOeV2BnZ+d3fud3JEcVCtx5551Hjx6t4qg6ZFfPe1ZfNShw7733njx5soaT6oznFdjZ2bnxxhslRxUKPP7448ePH6/iqDpkV89b66sGBfTZZg23dMEZ9dnmBXLMe6DPNud9PxecTp53gRzbOpDnVXez8ryKrkyeV9FlyfMquqz2R5XntdduopXyvImEb7OtPK+NahOtkedNJPy428rzxtW7h93keT2IOFYKed5YSvewjzyvBxHnn0KeN/87MieU5xlB5jyU5835dszZ5HlGkO0cyvOqu1d5XkVXJs+r6LJm6nn+H2hOado7szxh6kg+PnlOeZ6/lJlH+vI886+Zh2HrZ+dsnGSICuf8M8fyvJlfEB9vEM/jxjCY9zZTYRgI0RYqCfqc2NEsN8wUjeO8BHEAngUOs2ZrLNk4izwAWJvPCVoA8jwWZPfcF0cCDvHd3V1MIcJBzHrgM6cypOLImfE8FIMHWB5AqkhM3AyRJBUHAaCciSXbBOR5mdv0pc4RxqkkKU7TeMg/iOeljp5qDB/3kfV6XR7EAXhJCgcyZgGQpDVAKoBoqsxsuym/izwvaJJqkvV6vbu7e+TIkUBgssde3rAcyUEoycYcLFyv1xnPYxpjXy0+EvgmbobIyXHvryESTYgMCwHyvNRFc3kD7+7uHjp0KLXExLEKXRYITeNIOy/P477CEQG4A/PB6CwvZxzIiABwEj4YY3CiAKkAPC1MpQipePgJgF90fGaOyPNYDe4WxI3neY6PYC0AcxgHQoik4kgSQC+ex3WSqVueMticKjXMFGpqyTbF5XnR29zd3T18+DBPoQUKPS/VLE3jfIbpPS/6oh9tofJgeELD5yFjQ/ZTrFd+lpn8xjS6yjiWGZpTmcyc3E/5iDyPNUk1jPlBMr+EZ4E5M+NACJFUHEkC6MvzTKmkStHsHoaezI5oDDWaYSFBeV70or3nBVqj93mcGb0DgNny5prY87ipUhhPxYR80PR5IKNdzdCYTXQXLIlmxmHMLFIBII+JIMPGw4CQyoBUDOR5rEaqYbznpRqJszHmzIwDJ5XNM/v6bDPsy6XCGCePBk0x54epDNhiu4E8L3q/wfN82QfP8/FoEnQltwnjsCqVzTOH9TzTCTzEazc/JwgAmA2RVBy00Jme5js2LPFMH/HMFId3YU54WI7wgTMYCwFAbpRNngfd0EKIcFcwBsEv4SnGvJxx4IRIKs55Cj3P1AAPUTB5EDblhXwME88MzRQnWQKW50VvGQUfZlH5qXg0CQeRwbQkEjLBbIo8k3keThAFvoVCJBUPSUJ7RxOyGzEhnxDMQhrvwksYI2dH0CinPI/VNo3BQ8a8xPSYmcKQlzMOhBBJxZEkgJLPNk0NmKFJmBlmfNGsYiZPtd6ak9SL5XnRu0uVeioeTWKCvDZg/k08z4aFPjKe53XpCl7LmD3GSOOHZmEg+KCJGB/lWTOVSmgOya8aGezP3yUiz2P1uA0Y543NMDkhMHMYB0KIpOJIEkBTz+PKNKkaDfvK02jT2snyvOgNFpZ6vu9MZp8zEMqba3rPi77um+fkPmRs7CSsMgSkQjy6YwhGEyJDZnaInNg3mhyzJUCexypx23CreJxaxXHGPrOfZU6Y9ZEWn22ivHnHULG+fgyHh6k8geNTIcJJlobledEb94XtI2FheTwwPT8f5+ON53m8K3CqwTjOOCzkCGM/i43KgU/Ia/OzzGScX9VuNr+Kd1+v1/I8FsQ3DGZ5qgRjYQC8xPz0ylMpzNmavs/jtcCpIknFMz/VhZyphak4TrLdQJ6Xut9oqXMw0yYhJ5O7YJywZ8/DD315gO1TrZKKYyGAZ/oIyCWAl+efArMb03JOT243m19ldpHnsSDcORw37Yeh4ZshZ/BTIVIeR7ao56Hk8gBJUkWCeD4PZssTgrkoIM/LXHe0BTjI/0+OfKek2rBFPByyZ8/LPHlqCn3FIEX2cXQvpjiPweBkgE+YIRdO5XPmZ1t8POVPJc/zmrSLRHuyXar8qqjn5ZdEZ00LhGGUWRKMZuuYs2TfmXPkeb1c0DjNNb3n9SKWkuQVkOfl9ZnhbF+eN8NH274jyfMqulN5XkWX1f6o8rz22k20Up43kfBttpXntVFtojXyvImEH3dbed64evewmzyvBxHHSiHPG0vpHvaR5/Ug4vxTyPPmf0fmhPI8I8ich/K8Od+OOZs8zwiynUN5XnX3Ks+r6MrkeRVdljyvostqf1R5XnvtJlopz5tI+DbbyvPaqDbRGnneRMKPu608b1y9e9hNnteDiGOlkOeNpXQP+8jzehBx/inkefO/I3NCeZ4RZM5Ded6cb8ecravn/UBfNShw/PjxJ554ooaT6oznFdjZ2fnIRz4iOapQ4Jlnnjl27FgVR9Uhu3reUX1VosDx48crOamOua/Azs7O+9//fmkhBaRAvwp09bwX9VWDAidOnPjOd75Tw0l1xvMKhPd5kqMKBU6fPn3PPfdUcVQdsqvnmY9KNZynAvp93jzvJXMq/T4vI87cpvT7vLndSOY88ryMONszJc+r7i7leRVdmTyvosuS51V0We2PKs9rr91EK+V5EwnfZlt5XhvVJlojz5tI+HG3leeNq3cPu8nzehBxrBTyvLGU7mEfeV4PIs4/hTxv/ndkTijPM4LMeSjPm/PtmLPJ84wg2zmU51V3r/K8iq5MnlfRZVXjeTP8B5o3/vvm86kDed587qLwJC08r3VBcnPx8coTljM5/9ZgeV5FVzmI53ELGRyVpoQTXbher32zmWw8LE8CJi8PmKeAZw7keXxBu+e+fMTHAyfEd3d3eYnB4Bha0zjS5j3Pl320F0I2U8PYYiMwu2SGZmpj5i0jyPM2XqhvrlRr+FQpZtN4yDyU5/lzpyK+W3wktTbT535JJm3vU373aSPyvKB/tElCkAl8Wbu7u0eOHGEOz/pVzGyKOXNfnudrmyPGDjEMJ2Gm7zWeZcxPsRAsz8tcdOgC7oX1es1Dxj4Pz3bByDyx56VaJRXHuQG6M0OGVJ5UPLwEmHd+ONXcgDyPbyTVOYHDs6E5855n+OjnpnE+4Xq97sXzUtWbipszGFpmaKZMnq0fyvM2XjG3A+Ow0EdS8cD0/HycjzeU5+EHRgN4b/+TI2bLW8gzzY48RP4AwhSCZggOCAb4rQ1hPkN5Ht8FNwzjwOEIMADniWIwAUALkVQctAB68bxoi/m6TfWIYTLNNIthmmfZ+qE8b+MVc9kzDgt9JBUPTM/Px/l4Q3ke75HHvlt8JJUhyowGTQbTsTxrpnw2EPwU55kVlufxdfiGSc2CCcBMxqmWK+FEk/flefyBBEqXT2XKmIeMvX3yLGNOvhAsz9t40VzkjMNCH0nFA9Pz83E+3vSeV9KToVfz3/FU/baf33SgjZB2CCDPY1V9w2CWp1IY5CjgVUxAHACzPpL/bDNUuK9z1Coyipb6EgAAIABJREFUlwCTh4eM5XkZMeV5GXHCFBc5Yz/LqVLMpnHOOZTnof0M4L0HwmZHHva7o3lF6Dd5v9nkeaynbxj+JRyYTGMMQgoYchji7znNLLY22TLv80Lh+fLzEZMzNUz1iEmYGZqp1EbbGpfnbbxZLnvGYaGPpOKB6fn5OB9vEM/jDUqagTmMOU87HM3GHZ7B7Xac5yp5Ht9LqmEyHL+EyQYzmXGglUQy7/O4pBmb92GZwuYpPrnJZhLmh34tZ956LM/beMVc9ozDQh9JxQPT8/NxPl41nteuqQpXbaTxywQw6zhzLM/jCzINY4aByS1kMKeKvktDQgBe4oM+0t3zeMeAS4rcrDJLUPkA4Bsm4gsB8ryNF81Fzjgs9JFUPDA9Px/n48nz9tXId2xqNhVnfWeC5Xl8EdwwjJljMNMYBxpHgAFMKmOTKVr0s01fchxh7DeNzsK9PNjYF7xFNDkTthvL8zber6lzHqZwyJmabRrHCXv2PN850Uhop+iUCeKgJU1l1qaGyAmQT56aTcWRdj5Ansd34bslRPg780tcyq/lCOOQ2UfMjlHPMxwzzBdkftakCsPyJeXM6Ea1B+V5G28wFDzToi3gaeg+PxXNkOGH3Xv2PH6kfnHKwHppto1Jorv3+4CDZpPn9SWvb7y+Mps88jwjyJyH8rxebmec5qrG83rRdLFJ5HnVXX0Lz6vuGbfmwPK8iq5SnlfRZbU/qjyvvXYTrZTnTSR8m23leW1Um2iNPG8i4cfdVp43rt497CbP60HEsVLI88ZSuod95Hk9iDj/FPK8+d+ROaE8zwgy56E8b863Y84mzzOCbOdQnlfdvcrzKroyeV5FlyXPq+iy2h9Vntdeu4lWyvMmEr7NtvK8NqpNtEaeN5Hw424rzxtX7x52k+f1IOJYKeR5Yyndwz7yvB5EnH8Ked7878icUJ5nBJnzUJ4359sxZ+vqeS/oqwYF7rnnnscee6yGk+qM5xXY2dm56aabJEcVCjzxxBPHjh2r4qg6ZFfPO6qvShQ4fvx4JSfVMfcV2NnZef/73y8tpIAU6FeBrp5n3jZqOE8F9NnmPO8lcyp9tpkRZ25T+mxzbjeSOY88LyPO9kzJ86q7S3leRVcmz6vosuR5FV1W+6PK89prN9FKed5EwrfZVp7XRrWJ1sjzJhJ+3G3leePq3cNu8rweRBwrhTxvLKV72Eee14OI808hz5v/HZkTyvOMIHMeyvPmfDvmbPI8I8h2DuV51d2rPK+iK5PnVXRZA3qe+XdWG4ni/xFXk42HjTL3SPaH7DF5v6nkef3qOUK2XjyP28TgkkeoqMJLHmc4jjxvOG17zzyg55WclfuQ+eXN5pmc02DegrFPglmTgZmMwZ8nkOeFewn/EHPqn2PGLC4Rkd3dXQSjIM/ELNYikspc6Hn5IszP4jAGYBWAIWhoFFi453ExM2aVEEcQkVQLFDJDHpDX63U+c/+e503CRHA401E8ZAx+FPTCzCRpNxU96oRBeR46IdxCtE+OHDnC8RT295hn7u7utsg8pueZIscQwD+yIqyAPO/QoUMsiMHtWiAkyTRXmGLCxjZfr9f9e5552szQdBQPGWcyrNfr7syQIZUnFQ9bBzvPn3AOs/I80ximN8KQnWkjH9e6u7t7+PBhDPvK3JfnmZ84MeQDmyLHEIDJwl4BeV4jz9vYMlC4pA2Zwzgk8ZEBPQ/dlTIG01E8ZIznjwLPNPvy0GQwBzPDQPb5kSQzBc5MgDzPlz5HgD3ADWIKkQB8AzMBqzwADVOIrNfrEs8LFdi9Dk0GDAH4YMJeAXlexvNQ3gzMj4le0hDBEhDykfxsSDKU5/lu8RF+q2RmzRAPbECUFg36hSmacT5PA8FPmV3mM5Tn+bvg9gAGMG/XOG5SBc8LBE9DxAPkwRQiJZ7H5ceYkxRiLA+1zcPCDAunyfMOHToUytgXMyIMDh8+nOJzLWEJgvlIfjYkmdjz8CQGoOuML6InPUAGXotgazDaRq1PWLJQnmdU4t5IYdgeE0we5oQpJkcxB/0S5M+/z/NFbiK+bqMR/HaAlwMD4FQCUQXkeVzVG3Eg4E9XmO/l5VmzMJA9gZPwbIgP5Xneq/gcg+Job4dgv/tW9Iogz8PV+7bhrijBSBUALzERngIGQB4fybzPM5XMRWimkD8PQgaTJyzhYD7JwmfleTCwUAkoaQD8dMgAZcM0BAHCrP9DGLNXYeYBPQ8nzoCh/SnatJlNeSpz7Oqm5HnhynxrmQiGALhrH8nnNHwMAfKZ8+/zsDZa4ZjdCHg5sAcb8yycsHDP87cfityUOoYAWOgjmDLAMznCOCz0kZ49jz0jg81j+CG6DlM+gqkMKFy1kRZ9lsy+c5uS50V/BkQwNIb/zvfomyfM+rjP4yMbM/fiedG6DUF8qsknCY2AdgBgjrBXQJ5nNPEF7yO8JMxyJGAfz0fysyFnz56HQ/tu8RH/+Se3KFIFEF1uOH5YuCpPS82m4v4Yk0fkeb4ZopfCtBIckqSYvEWKw3Hm9+J5nJBxvnQxC8Brhb0CC/c8U8NmCLk4XoLDwhQzmhY/xfq14E/veThKHpS0H1tmBvuN8slTs6m4zz95RJ4XOsd/N1fDDYb+iQajCw2TOWYqDE2Q+VHPy1Q1T3GeKM6XLmYBokkUhAIL9zzTKeZ3e1DJVHu0BQwnrI0yU2nNYUADmN7zuFcZ44gB8JTBhtliuLG3zY5h2GKjqZbI8/pSPtqTfSXnPFHPY0IXvLHgQ/JCWpeTbMdaeV4v9zhOcw3leb1IoCR9KSDP60vJ0fIM6nmjPcVCNpLnVXTR8ryKLqv9UeV57bWbaKU8byLh22wrz2uj2kRr5HkTCT/utvK8cfXuYTd5Xg8ijpVCnjeW0j3sI8/rQcT5p5Dnzf+OzAnleUaQOQ/leXO+HXM2eZ4RZDuH8rzq7lWeV9GVyfMquix5XkWX1f6o8rz22k20Up43kfBttpXntVFtojXyvImEH3dbed64evewmzyvBxHHSiHPG0vpHvaR5/Ug4vxTyPPmf0fmhPI8I8ich/K8Od+OOZs8zwiynUN5XnX3Ks+r6MrkeRVdVlfPe1pfNShwzz33PPzwwzWcVGc8r8DOzs4NN9wgOapQ4LHHHrvzzjurOKoO2dXz7tZXDQrccccd9957bw0n1RnPK7Czs/O7v/u7kqMKBT7zmc/ceeedVRxVh+zqeRW9pV3yUfXZZnW3r882K7oyfbZZ0WXJ8yq6rPZHlee1126ilfK8iYRvs608r41qE62R500k/LjbyvPG1buH3eR5PYg4Vgp53lhK97CPPK8HEeefQp43/zsyJ5TnGUHmPJTnzfl2zNnkeUaQ7RzK86q7V3leRVcmz6vosuR5FV1W+6PK89prN9FKed5EwrfZVp7XRrWJ1ozqeeX/7HI50+sW/TfN/b9sntoiFfcbVRSR51V0WeGog3peYZEX0qrTtvcDy/N6l3S4hP17XtRywgNsbCEQAKJPnp+NLlmv12aVGWJVKg5CjUCex7e2e+7LR8rjqbUhA+fxkbA2FUfmjOdFWyz6U51hInm+yDELgIUCUQXkeVFZuMgZMxlxDhoMzu7uLk81jYe1/XsenylgdA4AOCaCIQCYDPKzzGRsVpmXAx7yqu3A8rxwj9EmCUEm5LEpid3d3UOHDplgPkNqR06S8TymmarOTDGTcebHQUPj5MKsgDyP1QDOtEbg7O7uHjlyhNsBawF4tgtGwkV7HlRgsJV9Ls/jK051TuCEWeZwnPMgHvW8VIZU3GQu8bxQq6mKNXEeMpbnGeVbDOV5UdG6e97u7u7hw4c5eb49S5qrPs8L7WqalkWJYs/nN3YGRzNUHZTn8fVxYzAOnHxTcR7wx/e8ULE4jBmGuKl5HjKW50HG1kCeF5Uu73loPQCfxHte4Pgl5W07lOdxUwED4NkQgeuEKcTB9HHPQZI8MDmXMJTn8S1zwzAOnPLmAf/QoUN+VcfMqfd5UXsLJzFTpkF4yJg9D42DhAHoe14BeV5Un+B5vjUCGQ0C4JMEz/MZ/BLPMbsg+eCex90V7ShDCCfjIM7qgz4CsgArIM9jNUzD8BCds16vU3FOBRp+u45VAOAjOchhyjPX63XK85BtI0C7AWAJN07APsJeiIUCUQXkeVFZUPBhlus8hU2eRhkM2W8aImN7Hj9SebOFpsVa0588BCcD8BKQB5kM1U3J8/jKuN9CHN1ifqOeihdmi3pbanfO2YvnmYQ85JYpb0POIMwKyPNYDeBMqfMUY6wNwE9xJGD+QxieTWUY3PP4GXynhVnEPeDlwKAhwiA1m4ov4edZeR5XiG+Mktn8Kp/B80MkFecMKc/L/5SGWZPKD9ELANwFCAL4DIqwAvI8ViODoy3gOwIZ/JSPBHI0Mz6GQcL1et2z56HrPIg2FY4Sugs9BgACg3azZhUPGfNGW4PleXyV3DaMA6e8eTgn43yG1I6cIeV5hsM95adazIZGQDsARJMrCAXkeZAiD7g1otgsTzVL0zin7dnzOLXHG1sIBACfpKSTveOGCGfjLRgzZ2uwPI+v0jQMD5ti/4Nk0wzM50MW/j4vX7r5Wd6OMVYB8KywV0Ce5zXJtwbzuQUYBw5HumDsWIHnpQzMxPFIqUY1cTPE8q0E8jy+Vu6cEA+Rwnie1uh3eD4VzinPgxTzB/K81B1xZ5nWwBLuAsaG4Kc4OcjwWs8PnHl5Hs7dxZCMF/IQ+cObRZ5izLTtwPK8vu4x1Uh95UeevjyPC5sxNsqALm2YSbt9U/K8Xu50nOYa1fN60UVJWiggz2sh2rRLCj1v2kNq96CAPK+iSpDnVXRZ7Y8qz2uv3UQr5XkTCd9mW3leG9UmWiPPm0j4cbeV542rdw+7yfN6EHGsFPK8sZTuYR95Xg8izj+FPG/+d2ROKM8zgsx5KM+b8+2Ys8nzjCDbOZTnVXev8ryKrkyeV9FlyfMquqz2R5XntdduopXyvImEb7OtPK+NahOtkedNJPy428rzxtW7h93keT2IOFYKed5YSvewjzyvBxHnn0KeN/87MieU5xlB5jyU5835dszZ5HlGkO0cyvOqu1d5XkVXJs+r6LK6et539FWDAp/5zGe+8Y1v1HBSnfG8Ajs7O3t7e5KjCgW++c1vHjt2rIqj6pBdPe8+fdWgwLFjx+6///4aTqoznldgZ2fn0KFDkqMKBU6cOHHnnXdWcVQdsqvnVfSWdslH1Web1d2+Ptus6Mr02WZFlyXPq+iy2h9Vntdeu4lWyvMmEr7NtvK8NqpNtEaeN5Hw424rzxtX7x52k+f1IOJYKeR5Yyndwz7yvB5EnH8Ked7878icUJ5nBJnzUJ4359sxZ5PnGUG2cyjPq+5e5XkVXZk8r6LLkudVdFntjyrPa6/dRCvleRMJ32ZbeV4b1SZaM7Hn8T/cbHBeEPwLzgDMjwaZEP6ddB8xZ8AQzJLMIM8HyPPmcxeFJ2nheeXFWcj0NHSEB4XPtZU0eV5F1zq45/m2KVHHrEKDYS0IAH4qGBvWAgSmX4gMBhimGRryPIdL8Lzdc195/QPHM5vG/S5NM6T4yFzueShIACRBzZspPwQTa6M/F/IsY5OQp5aA5XmZW06VeiruU6WYTeMhcwWex+0E7EF4HsSNcD7uI2YJhp7pIyDPE2y356VK39xFoIVgF2zSrtfrLtl4LWeOeh6cKYDARzUCmLgfMpOx/zGRj5TBJkmGuZVT8rzUtXJ5l2Cfp2RVCQeZK/Y89D8eJvOTqe9JH+E8jD3TR5g/Q7zdnhcE57r3V+BnQ6RpfLTMUc/j3VGEHgQa4n7IU4xNB5kp3t3gcqZZuB1DeV70HufZXMN6XuiEpv1g+DwE9sC0q7kD8BH3EUwxSNFScV47HyzPM3eBbgQAIURScdAAUsymcSQMoCLPq6sXjM69DOV5URlTLWDIngaCnwqRpnEkXK/XA3oedwLjsD3epeWBIePoSAjQxfPyZ8Asds/vxbSZYHleuIhow3D/AAPgBn2Ec4KGjzo9P0RScc6wXq8beV5JiaY6heOhsJGNpziYweYpFjKU50UvOl/qqXbgVKkMTeOccyjP424J+/kIn6MpRjaAjA8FDjMz5MKTmGyFq6aiyfOM8qZnfPsZApzM5InGfbawKh83mfOex+UHDIBUbE4I+uIvpHEGYVZAnsdqMOY+Qv0zIdpBIPDyEESS3d1d0JAkxWdm/54X+gd7cB+aKXC6AJM/mipwmOnbProwEzTZMsw5TMnz/C2gPQDQOQywkGkIZpieHyKpOOfc+D6Pyw8YwKTyw0JmIc3nX1pEnpe5cZT9kSNHfPGHheVxZJuR55mHz7dNajYVN8nNMLqKgykc8vAsZ47Go0FeNSssz/PX0b15Qk7frr1kzrzPM7WHIYB/WBMpZHoavyM02GyxqKE8r/C6fbOEheXx7s3V//s88/C+bZiQmvVx02A8zCSM5gn8zBQnjL4j9GvNkrkN5Xm+qbo3T7jlgTKnPM/XHiIAKD8fCVMmboZY7kGKmYr7DFsZkedFr7Vpa/gkTTOk+Jx5es9j92LMp8xg02w8ZMwZQtzP8u4G8/KoCxrC3IYL9Lx89fNsFxwuuksGXstlE/U8X7RcjX7WR3gL4EIa74W1AZRnMAu3YyjPS90jl3dTHHI2XZXi44Q9e56xitQQ26daJRXHQgDP9BGQGXiajwS+iZsh55wtlueFqwn9wF3RIu6X47d6fqrpjiihqOdhlgEKEgCzPoIpBoU0eR6Lxliex2oY3KgFfAf13lw9e5552o3DlCl2bMKS5Z5Tchi/auMzzoGwBM9jnaOdw4TWeLjM5kjlnoeFvjhLSjo4WYqJ5AGkaH5rs3C7h/K8Xu53nOaa2PN6UUpJNiqwNM/bKMj8CS08b/4Pta0nlOdVdLPyvIouq/1R5XnttZtopTxvIuHbbCvPa6PaRGvkeRMJP+628rxx9e5hN3leDyKOlUKeN5bSPewjz+tBxPmnkOfN/47MCeV5RpA5D+V5c74dczZ5nhFkO4fyvOruVZ5X0ZXJ8yq6LHleRZfV/qjyvPbaTbRSnjeR8G22lee1UW2iNfK8iYQfd1t53rh697CbPK8HEcdKIc8bS+ke9pHn9SDi/FPI8+Z/R+aE8jwjyJyH8rw53445mzzPCLKdQ3ledfcqz6voyuR5FV1WV897RF81KHDXXXd95StfqeGkOuN5BXZ2dv7wD/9QclShwFe/+tU77rijiqPqkO0974Mf/OBll132KX3VoMBtt932yU9+soaT6oznFXj1q1/9wQ9+UHLUosDtt99ey1EXfs5LL730mmuu2fjG9CLPOHz48Gtf+9of15cUkAJSQApIgUoU+JEf+ZE3vvGN3tFMJOJ511133cGDB0+feUD/m6cCp06d+uxnP3tWXxUqsF6vX/WqV336jo/Ns7R0qjvuuOPUqVMVVpaOfLb9Z5vyvJl3vjyv3v6W5828ueR59TaXPG9r36fK8+ptS3mePK/e6p35yeV58ryZl+gSjyfPk+ctse5HeWZ5njxvlELTJk0UkOfJ85rUi7gNFJDnyfMalIuo4yggz5PnjVNpC9xlcM977w2vwf+a1nFYaFYhWxQYshkiIYAhbNNwOb/PO0Bf+R4m4gHPDLMcz/MDkzmM/Wx55kLP4xZIlS5zPE6tMvGSfgEHwCTZpuHS/obFtwYXc6rUuR0Yp/g+Z57pc+b5YXZwz9tY6L4P0TMAG5OcPvOAJ3PmkAEcgJLMlXIW4nncjYx9//As47Nnz4ZhNMhd5HOGtZdccklq6sCB8+bKyVMYSQo9r0tllrQAOADYMUQ4DgwA8vaB5XhetDVQqAAbSzowQQNA9yGVASlm0zjSDuV53BIeR3vAt4qPRBeGoCHzENiDTMLap5bgeQcOHHjHO96Bas70Twkz1UUhP8+aHaOel9rR5/GRvOeFMk59L6xb9AK3D+fknyOjZF6YIReepy7acjwvX/ypWV/S3Jt+1kfymT0/RFJxbtihPI8r2DQMTzH2NB9hvsGGzEPgAPDdZNiy4TI9j4ubsXcgng3YNww4+alCz0vt4pPnPY8LFbXNwSg2TDMMS957w2v+3V+8EcvBAQDtvTe8xuDAwXck2Uogz0NrsJkh6EuaaX7WR/LN4vkhkorjYGfPDvzfpIcG+Og9/7qkEwKHO8RHeJaxZ3IE2ANOsmV4OZ6XKncu9OB5eWaqYXzcZL7kkkt85tSOPpuPlHheKObC5uL3YQZz2Xf3vExy3qh2LM/jFvDYlzRHGIe1PpKKgwnQ1E0HeZ8XutEbjImbugcfcRPh5XkcMjCHIwtpy4V4XrT0U00Y/e0ayJwKwVTvgRBW+cz5OJZzxyKY8TxT1WGIksYQTQSQmWLOv/uLN/IW4f2cX8ucBTaXPA+16kG0jzjIOCz3EaTlqYBNr3kC1kabaxDPQwuZZjBxHr73htfgJ1bEfadhqh1AQoB2eapYtRzPy5d4qqm4VVKcLplT+VNx3ivjeab2MpUcpkq+h5y+B5EcwOzOQ3AAeHbLsDyPyxU41DY8CXHjPSUt4NceOHDg5ptvxloATs7BkMFH+ve8UPEl37kNfL/hR1em9YWX0JbyPN82TSN5Ps8yDm3mmy0f5wwpzytpq9a17XsQqQBKGrARuSThDDnyPC7XgH3Bg2OmzJBNC0tSIN9EJZn797wWBcpNksJIywQEBzVI3qUiLM/jtilpBuYwDnl8hPMzDkzPz8c5Q8rzhis/bitgD4Y7QF2Z5XlcrhtNy/SCGWaWp5hN43zaAT0vNIz/boobfYU4IgCYynhbhhym/HdOu314CZ5nuoU7gXGoeI4wRj+YIA9T2BzADFOrUnGcZKPn+WKO1n+o6o1kv9a85/MEdOLG5NvXWafPPLBwz+MCNjWPGmZg+GYJzzIOGTjSBeM8Q3letEnQJ2iDDM3/ei/fwKlU2ItBIzIvrAgvxPPQP9wPCKLQuX8MExwfDxETN0PsBTISmqmSeODkPS9VvdF4NOg7MVrYWAsQpZlgI7JZW8tQnse/tEPlG4CC9y2Tao1yZipDJh7OM7Hn5Us82jzRYGEPY7tUEhC2ACzH89BaANHOwWwXMFxmPpU8b+YNuDTP4+IcrgWGy8znH8rzYELBXfh7eTVHnYlTeVyYPJq5cG0ttCV7Hpd4jTjveU2by7dJ0/pvxG9ErqWbzDmX7Hk1NhSfeUDPM1Wi4cgKyPO40OvCGz1v5FrSdkYBeV5dDcWnlefp3xLiehCehQLyPOMxcxvK82bRJ60OIc+T57UqHC0aUgF53txMzpxHnjdk+Q+bW54nzxu2wpS9hQLyPOMxcxvK81pU9UyWyPPkeTMpRR3jHxSQ583N5Mx55Hn/UKy1IXmePK+2ml3AeeV5xmPmNpTn1duF8jx5Xr3Vu7Unl+fNzeTMeeR59fZeV8/7or7mqsC999575513zvV0OtcGBT7wgQ8cO3ZsA0nTEylw2223ff7zn59oc23bSYGunvc1fc1VgQceeOALX/jCXE+nc+UUePjhh3/oh37oIzd/6MsP3qv/zVCB22+//Utf+lLuCjU3VwW6el6973B1cikwWwX02ab5LHFuQ322Odve2Xgwed5GiUSQAmMrIM+bm8mZ88jzxm6J/vaT5/WnpTJJgZ4UkOcZj5nbUJ7XU6VPkEaeN4Ho2lIK5BWQ583N5Mx55Hn5Ap7zrDxvzrejsy1UAXme8Zi5DeV59XamPK/eu9PJt1aBdp7X6B/xiZJDMPU9bzxICJDnVz27BM8L/5qd/57qOmZ6DmYxhQj/87OYDYA5jP0sL/RMnpXnsRrCUmAWCpR4nreWVCTE+Tv+Bb5C48lnDknAAShMXiNtIZ53ySWXFPZDsJlAZozIzTffzPEUNtsdOHAgdYZUhlQcmeV5kEJACsxFgb48D3bifchHQPbAkHkI7IHPszUReR63CttMiJvIgQMH2PPM7NmzZ30EeaKe5/khkorzaeV5rIawFJiFAvV6XnC+997wmq2xt+iDyPMyfWKMB0MPkARTiASQep/n+SGSinNaeR6rISwFZqHARs977w2v+eg9/xpvrcLrshnyi7Wf8hHmM/ZMjgB7wEm2DC/H81Je4vskxYQPAaTWRuOXXHJJNDNnAwZAKh+R50EcASkwFwXyngd3Mb+W47jxGD9lImFY8j1kZiZHzJHMMbZmuBDPY8NgnO8TZqYwZ2AOx/GZJ/7IxTDDkIOMQyofkecZkTWUAtMrkPI8OA2bRwhmzKbpm0JOXo43HqM81fyZy/E8bgbvHzzLGEwAGJinwdJ4KmBebiI8BQyAVD4iz4M4AlJgLgqkPK+dGYzjeTgbzA+R7QNL8DzfDN4/PCdEAtPw88NUKhOPZoahmi0Q5yTyPFZDWArMQoG85+HdXhQYg2EHSmEsYQKCmXeQzFkUludxn6Schv0pijlJIeY8vCQfZ6Y8j9UQlgKzUCDveSl38Y6VifipjLdlyGHKf08dcjviS/C84CLoBx4yDgSOMMZyfsuVIjDHpzWznKQE4yTyPEghIAXmokDe87zBcASmEoIYAkQ/6gyznMdjZMiD1L75VXXNLsHz4DHBUfi3buwx6BnQmIlZZANgPhICYKGhIW7ylMQDR57HWglLgVkoUOJ5HU0i6kzRYOb9X/QMqSRRcqXBhXhetBm8LUVpLYLDZebDyPNYDWEpMAsFSjwvWIv/XugiUWfy2TjSJXPh2lpoS/a8WXRIh0PI8zqIp6VSYBgF8p5XizFs8TnlecMU/hhZ5XljqKw9pEAjBeR5M/dLeV6jep4VWZ43q+vQYaTAvgLyPHmeOmEgBeR5AwmrtFKgvQLyPHle++rRyqwC8rysPJqUAlMoIM+T501Rd4vYU563iGvWQ9algDxPnldXxVZ02vae90d/9Edve9vbKnpUHVUK1KLA7bff/rrXve7vHjw285f+xR7vtttuO3PmTC3nTxG2AAAgAElEQVTlpHOyAm9961vf/e53rzd9XeQJe3t7/1hfUkAKSAEpIAXqUeCHf/iHf/qnf9o7molEPM8wNJQCUkAKSAEpsB0KRDzv8OHDl19++av0JQWkgBSQAlKgEgV+4zd+47d+67c2GnPE86677rqDBw8+9fzL+p8UkAJSQApIgSoUaP83LPK8Ki5Yh5QCUkAKSAEoIM/T+1QpIAWkgBRYigLyvKXcNH7MEZACUkAKLFYBeZ48TwpIASkgBZaigDxvKTe92B/r9OBSQApIASggz5PnSQEpIAWkwFIUkOct5abxY47AmApcfOUtF195S+GOMyEXnlY0KVCjAvI8eZ4U6KpA8CrzPbwceBszNAyfev5lT/avKeAAMAfZzKwZ8hJhKbAoBeR5XV/vFlUuetgSBdhgGIe1PoKcZsoMzXI/ayJhyN+xkYAUWKwC8jx5nhToWQH2HsbhVcZH8OpjpszQLPezJsJDxthOQAosUAF5Xs+vdwusIT2yUYANhnGg+QiWmykzNMv9rInwkDG2E5ACC1RAnifPkwJ9KmDcxQzxS7sQx/fw0mPIZsgcs5Cn8CoGDgCmBKTAYhWQ5/X5erfYMtKDQwFjVGYIzwOfAcwp/KmnX8vLM7PIg+RRMmYFpMByFJDnyfOkQG8KeGspieDlxpDNMNAQBMDyDGhEzuTRlBSoXQF5Xm+vd7WXgs7fUYGor/igj2BfMxUdIgiA5QJSQApsVECeJ8+TAj0okHIgH/cRfGJppsKQv4PJgJucyR4zU1gKLFMBeV4Pr3fLLB09dVAA1hIVJMzyFPgGpGyM1zLHZzZMHjYi80JhKbBlCsjz5HlSYEAFGplNCRkcgJKXpEbkkoTiSIFKFZDnDfh6V2lN6Ng9KtDIbGZC7vHxlUoKzE0BeZ48TwpIASkgBZaigDxvKTc9t5+2dB4pIAWkwPgKyPPkeVJACkgBKbAUBeR5S7np8X+e0o5SQApIgbkpIM+T50kBKSAFpMBSFJDnLeWm5/bTls4jBaSAFBhfAXmePE8KSAEpIAWWokBXz1vpSwpIgQEUeO1rX/sTP/ETAyRWSimwaAW6et5aX/Uo8PWvf/3BBx+s57yLPunOzs7NN9+8aAn08FJgAAXkeQOIOteU8ry53kzkXPK8iCgKSYHOCsjzOktYTwJ5Xj13tZbnVXRZOmpFCsjzKrqsrkeV53VVcMT18rwRxdZWC1JAnregy5bnVXTZ8ryKLktHrUgBeV5Fl9X1qPK8rgqOuF6eN6LY2mpBCozqeVdccUWhtF2YV6S/Snb3W6fz2cfxa8OOqXjJeXrkyPN6FHPoVPK8oRVW/mUqMIbn4RUfAFqznSC4Xq+7MDkPY87J+wIHMtN4ucee6SNNc/pdeozI81Ji7tIXcyi8y3GPU8ymcWSW50EKASnQowI9ex78I4BwUDgBgIn74UYmb1Qoh8npN01FUvl9Qj6VwakkY8bleVG1gy2FqRLsk5SsKuFwZnkeqyEsBfpSoGfP42PBEjwINMT9MDNl3gUaJh/A4CjTB33E5MHQM30kkFNxpBoHyPO8zmxFYTZEUvHuGQozy/O81IpIge4KLMXzUq7j4z4SVTlKM+/teBhNMnJQnucFL3QgT0MqPxUiTeNIGIA8zwiioRToRYGRPA+v/nxoYxs8ZGze2IUhEjKTgxmcOYPZK5OEpzjhnLE8z99OypkCM+VenCeVoWmcc67X+m/SjR4aSoF+FBjK84wVhcNyEBGYBz9QFybnyeOwi9nLDPMZ6pqV50Xvi80JJmeYzNk4hSS7uxf85Us+btLqfZ4RREMp0IsCE3te6hnKjaec6fcKa00GM/SrohE4dx5E144WlOelpIYbHTlyJGVv5XFkk+elBFdcCkylwCCeZ2wDQ4CNT9uFmXEd3pe3SOHA59lUBo7nV3nmaBF5XonU5d4Wsnm+PK9EZ3GkwCQK9O953iEQAcCj+kiY8nEfQRIDUkyOMzY7ZqY2bsRrGZuFUw3leV75po7VPUNqR5NZn20aQTSUAr0o0LPnRV/oEQTA0X0EUwZ0ZyIDQHQLP1v4xtH//YvJP/lQnhe9AjahpjgkbLoqxefjyfNYDWEp0JcCPXte9FhwEQDQfARTBnRnFmbwNB8JZ/NxHzFPMe1QnpfSP5gQW1FgRuOetl6vo8wWcZxQngcpBKRAjwqM4Xk4rreERm+hUmTkDyBF87ubhVhu4uUJy5lmi3GG8rzuOkcNr3tan0Ge5zVRRAp0V2BUz+t+XGXoooA8r4t6I6+V540suLZbiALyvIVc9P5jyvMqumx5XkWXpaNWpIA8r6LL6npUeV5XBUdcL88bUWxttSAF5HkLumx5XkWXLc+r6LJ01IoUkOdVdFldjyrP66rgiOvleSOKra0WpIA8b0GXLc+r6LLleRVdlo5akQLyvIouq+tR5XldFRxxvTxvRLG11YIUkOct6LLleRVdtjyvosvSUStSQJ5X0WV1Pao8r6uCI66X540otrZakAJdPe8RfdWjwP3nvuo576JPKs9b0MuwHnVEBdp73gc/+MHLLrvsU/qqR4Hbzn3Vc95Fn/TVr371H/zBH9yqLykgBXpV4NJLL73mmms2muxFnnHjjTf+uL6kgBSQAlJACtSjwI/+6I+++c1v9o5mIhHPMwwNpYAUkAJSQApshwLyvO24Rz2FFJACUkAKbFZAnrdZIzGkgBSQAlJgOxSQ523HPeoppIAUkAJSYLMC8rzNGokhBaSAFJAC26GAPG877lFPIQWkgBSQApsVkOdt1kgMKSAFpIAU2A4F5HnbcY96CikgBaSAFNisgDxvs0ZiSAEpIAWkwHYoIM/bjnvUU0gBKSAFpMBmBeR5mzUSQwpIASkgBbZDAXnedtyjnkIKSAEpIAU2KyDP26yRGFJACkgBKbAdCsjztuMe9RRSQApIASmwWQF53maNxJACUkAKSIHtUCDied8797Udj6enkAJSQApIgUUp8L3vfe/ZZ59NPXLE86677rqDBw9epC8pIAWkgBSQAlUpcPDgwQcffPCiiyLWFlwwMhE8b/3sSf2vXgW+cdddjzzwwGM1fH3tb//2K5/+dL1SV3Tyb95//8P33VdDUTx28rHHvvrJT7705MMVyVvpUc8++pVvHDtWRVWUHPLZZ5+V5y3RvL/12c8+d/Jk6t39rOLf/vrXv/KpT1b6elHXsZ988MFTX/rSrG4/dZiXXnzx63/91y98+6G6FK7xtM8//OAjd92Vuoga4/I8ed6s61aeN9oLpTxvNKkr2kiet9ZnmxXVa+qoep+XUmbJcXnekm8/9ezyPHneNrwvlOelOnzJcXnekm8/9ezyPHmePG/Uz0L12Wbqxaj3uDyvd0m3IKE8T54nz4t43oEDB9br9YHYV4TdJCTPG+11cwjPQ0U0ufPNXP0Ny2hV0bvnhdcK3PFAFYL8HtTxNywXX3lL4R33zixPWHjC9bMnJ8/Z42ebXLKmmn21tYjM1vMuvvKW1P/KK6GEWV4t5czovr17HtcD4xZlYJb06HnmEqPKpIJecJONh6kkreN+92iqQlp07frZkz16Hr9WhAvlqmBsrrvf4RiexxdvMAttpsIwEKLXVhL0ObGjWW6YKRrHeQniADwLHGbN1liycRZ5ALA2nxO0AHr0PK7dIaq2F8+DXB4YZcLQ0KKcVNBchEnFQ5/BrMVhmMkZAsZsdDlmN4J+Pc8Xg4+0fi3r0fM2yhJ+SIXszC8X3DOR0APeImC/3PzonEkSXeu3SEV69Dx+rQgfC5kC6LFCTGYejuF5KTVTl+HjPmKuHFtEmdFZZjIOZEQAkKQ1QCqAaKrMbLspv8sCPc+LkIp4kX0ktTZVlp4fzVkeREJewhiEcrAoz/MmYSLQzajKQ8bgR0FHZnR5NBh25ynG0bPlg2N6HjvTcHjWnsdV6C8mepfRINbybAoHMmYBOAkfjDE4UYBUAJ4WplKEVJx/FPU5fWRQz/OfYHQp377e53kRopGUwqm4T1LIjNLKg9iXlzAGoRz063nmB/l+f4Qf832eUZWHjPM6d2RGl0eD4Rg8xTh/yOjs0J7X78tFyUvN7Dwv3JC5JzP094rbijKjfGYyNmQ/hb3Kf6gvyRm8E8nN0GQADSB/TtACGM7z+KWNcUktRjl9eR7/aMLYKJOSMRU3y31J8F4Gb1wbCJmtzZQZ+vz5SO+ex3/WFL3c1sEePa/ppbDIjPPaeqbZl4c+lV/uKw2rDNkMQSsEg3oev0Qwbl0YJQvn5Xl8PSmMq2JCPhitDxRZWIthABsTImf0GNHlYALw1ljCYONhQDA5OYnHw3meqbnuddyX53kRUhGvpI8MsRYVZZKndvdx1LDJUDjs3fP49hmbImkx7Mvzohp6uSCs4ZuhXxgiUVo02D2DT4vDp5Ln44N6nrn6fovEJMdwVM8z98FDvHbzBYAAgNkQScVBC68jnlb++hJda5anOExjTusqxEIAPCnnRzAFBvI8VBVA9yIe3/NQM17koCfieQBy6hZMPNygv8doxAe52EzmwmG/nuev3kdQJ03ByJ6XEpBvIV8MmEUqXotgFASm55tI2MJnMDRPyEfkeZ3++zyjvhlmpPfMEEnFQ6pUEWDW75hPCH4hjV+GeAlj5OwIGuVcoOfhRceAjrJvXG6246FZG27Q3yNHwnKzEENmIlgOFuh5G3++KVevKZMrwWCTamNhDFoV8rzePK9Lf/Jaxuwxpm780CwMBB80EVNePGumUgnNIU25p4b+/F0iA3me+UHeDJv+LB/4vbzPY634yjjOmDmMmdMCZ1LxFGNTLflNzcI82c/263lb8zcs3he5Sb2MLSKZi+MpxuWFYVY1Pd5wnjdohWRebSb7bDN1E1xPwOaeeC3jaB0YAlIhjl08iCZEhsysT4VIZlXIjIPxRoyRigETNuKBPI//ZqEXw1uv17P1vI3X5G8hs4SnGEerxRCwUSoOQh707nlcD5nXoBZTHT/b5MbJ4Lxcja4mnypzcTzF2O9uZrFjKg5CHgzqecNVSKaoJvO8qNCp6+E445CEI4z9bHTTfNAnZH5+lpmM86vazeZX8e7rZ0/27nmZCus4tQTP83fHEcbhHn3E3G+74RCe1/H2U8s7eh708Ur6SHCXlDUiVQDR5Ybjh6lVPs4Rxt4C/S7tIr17XupOR4sP63mpQjFxXIa5xY1xEAB8Bh8BuQTwcnPs1HBjWs7pye1m86vMLsvxvNQdmXj+dY3JUHKj4Lwqg5EwBfxGPpJa2yguz0s5R7ngJcxMMfDUxrsze5nhxuWFBHlep9/nlajMtw5csjBw/MUjiQclaX3CklV5Tj5nfjb16pzf0cwux/PMg/c49OWESI+7RF+FsZEHXbaW50XVTnVcEN8I7m8EEcPsPjQvFNjIgy57yfMG97wu16O1hQrI8wqFWhRtgZ63qPtt97DyPHme/i2h0T5439+o99/ntev8JayS5y3hlps+ozxPnifPk+dtQw341z55ntdEEXmePG8bXu/02aZey7wC8jyviSLyPHmePE/v87ahBvyruTzPa6KIPE+etw2vd3qfp9cyr4A8z2uiiDxPnrcNnveX/+k/feg//sfravi68UMfeuhz9+ilZwQF/vOHP/zR66+voSiu+4P/8B/uvvXWl558eARZFr7FS09889aPfKSKqig55F/91V+1/G/SD+pLCkgBKSAFpEBVCrzvfe9r6Xmj/kpHm0kBKSAFpIAU6EMBeV4fKiqHFJACUkAK1KBAS8+7SF9SQApIASkgBapS4ODBgy0976nnX9b/pIAUkAJSQArUpYA8T+YtBaSAFJACS1FAnreUm67rZzGdVgpIASkwhALyPHmeFJACUkAKLEUBed5SbnqIn5iUUwpIASlQlwLyPHmeFJACUkAKLEUBed5Sbrqun8V0WikgBaTAEArI8+R5UmAQBS6+8paLr7ylsGlnQi48rWhSoF4F5HmDvN7VWxA6eUcF4F4APqGf2hhhAuOQ3ER4yNifRBEpsDQF5HnyPCnQUoFgJ/z9qedfhscA+NcUP7UxwgTGIbmJ8JCxP4kiUmBpCsjzWr7eLa1Q9Lx5BWAtHviF4GAqFQlxfA98DPHZKUeiGBsJSIGFKyDPk+dJgR4UME7Db/jMS8zFV97ye3/+d4GPKTP0y5nAOGQwER4yxnYCUmCxCsjzeni9W2z16MGhAKzFA3ACyHge1srzjGgaSoG+FJDnyfOkQFcFLr7ylrf8m0+HnoRvAXCvcjCFOU/g4DtP+bSg5TPzQmEpsDQF5HldX++WVjF6Xq9A8Dy2nNQbNfwGLiSBOQH45D7SiOyXKyIFlqyAPE+eJwU6KWAcCEOAkteXRuRowlSGVDyaREEpsPUKyPM6vd5tfX3oAfMKeEdBBIAzRIP+TSGWBL7/DgJA08xYKCAFFqWAPE+eJwVaKhC1GQQB+AUlGmQC4xQ5Gg/B1HdOKywFlqyAPK/l692Si0bPnlEAhgTA5GiQCYxT5Gg8Gsy8g+SNhKXAchSQ58nzpMAgCkRNKART3/3rTndm9Bh+I0WkwEIUkOcN8nq3kOrRY0oBKSAF6lJAnifPkwJSQApIgaUoIM9byk3X9bOYTisFpIAUGEIBeZ48TwpIASkgBZaigDxvKTc9xE9MyikFpIAUqEsBeZ48TwpIASkgBZaigDxvKTdd189iOq0UkAJSYAgFWnreG/UlBaSAFJACUqAqBa666qqWnndWX3UqcNttt9V5cJ1aCkgBKdBVgVtuuUWe11XEutbL8+q6L51WCkiBHhWQ5/UoZh2p5Hl13JNOKQWkwAAKyPMGEHXeKeV5874fnU4KSIEBFZDnXSDuFVdcccH4lUEq/sp8Tf9XnlfTbc3yrKl2uOKVr6anTiVsmkd8KbBRgUV43iudGPm/RqBU76XiZnkVQ3leFdc0n0P64veRRqf1y32kUUKRpUC5AovwvJQcvtMirvhKKJWkurg8r7orm/bA0TbhI73SIpH/yzTgjQnBFJACvSsgz7tAUt+NYToVv2BxJQN5XiUXNZdj+uL3kXDWEE/N4nk8wUdAFpAC/Sogz7tAz8hPqq+ELuDVPJDn1Xx7Y589amNsUa/0x/7/xeGiwTC7MSGSCEiBIRSQ5w2h6qxzyvNmfT0zO1zKooKrNT2s8UUs5ziCAlJgCAWW63mLbTN53hCNtJU5uUeimN/PZfDZs2ejHomcAFspox5qVgpsuedl+pCn0JMcjOJZXV67w8jz2um2qFWh+M0jw5kADCH0kQ9ujGQSblwrghRopMCWe57Xory7ypl+lzlH5Hlzvp0qzmZaI/rTYdQ1q3g6HXK7FZDnXXC/3MyMLyBVPpDnVX6B4x0/1QKpuDmZp8kdjUQajq+APO8CzblLGV9Aqnwgz6v8Asc7fmELdHeywo3Ge3LttL0KyPMuuNsl9J4874Ir1yCtQGE7FNLS++z/hUtmVlNSoEcF5HkXiNn9J9YL0s1yIM+b5bXM8VCF7VBIyzyhPC8jjqb6VWBxntevfDVmk+fVeGs6sxSQAr0oIM/rRcaaksjzarotnVUKSIFeFZDn9SpnDcnkeTXcks4oBaTAIArI8waRdc5J5Xlzvp3/v72v2bkkKZKtPZpHqyUvVdQCqekdO/a8AVBXJWi1xGxBJaReIIRACKaFdAWLFnV1FYONjZlHZOTfOZnfZ7WY8TA3N/ewzJMONfeqMlsciAOnOpCdd6q9VxTPzrviU8lMcSAOPMSB7LyH2HylJtl5V3oamSUOxIGHOpCd91C7r9AsO+8KTyEzxIE48BQHsvOeYvszm2bnPdP99I4DceCpDmzfef8nf+7pwM9//vOPHz/ec/ZMHQfiQBzY5cAXX3zx6dOnN2/efO78KRLv379/+/bt3/Pnhg58++23f/rTn244eEaOA3EgDhzgwE9/+tONO6+zIwNf2oHvvvvuN7/5zb/+9a9LT5nh4kAciAMnOPDXv/71xz/+cXbeCdZeVfKf//znhw8fvvvuu6sOmLniQByIA2c58Pvf/377322eNVR0z3QgO+9Md6MdB+LApR3Izrv04zljuOy8M1yNZhyIA7dwIDvvFo/pyCEXd973v//9xX7OcaSJOD74d2cW++4n+Dw9zecye1MJzkNyLLTNR9Gcf3bzzM2zpTAObHAgO2+DafcuGe88/sb5Zws3Z1oDHRnjkELQUwABgj5YQ8AsCSgHDUHZWkDXHJQLecBE6vPnz9IRKVFjGscDBUiVgetDFkFZCHCStnnCXmGbHGMkiAOLDmTnLVr00giDnTf+cnGW42ZQ+d1c9UlyzVXWl+UOOjL4ng4GYB2OSzUQEJTKvWwPH/cqW4xBb+RIqeC0De+Di7RekJLWjd+rEnKOcaA5kJ336t6E83ZeaeX8J6lkluB8I5TjuwmEReZBVHEJx+M9JEyooaoklGCrxb0gJWQ5ogp8DpzsCPMRO80RkLcFLtgQx7fpp+qVOJCd90oe9P9cs7fzFr8dTOC4SePj68H/9O5HLgjZftH/yrhCQwSX46BLySz5wpQj9hkHPHpzDIgce1XlJCUo88gRfctGAzIKS46/BkBQuCqQLjgiWKUW8qt1IDvv1T36bTtPvixyFBN7WXz1xgGr9aSY02Jh8rEXQ4QJY7C3GNqNuJbvyDjiJlW2lpRz0M5TvQlb35KPkTwLhK8ziCF1eIBJ5CKCH943gi/Mgey8F/ZAl6/zxJ23PNy/GeVX9d/J//7f8rHDEfuA+ZxlHBsCBGRLxEEooBCBkx0BeRC4GyCXgj2wxEVKOHIEeRD4tCXSFMpUA6UFT9KLpSTHOOAOZOe5Jy8c2bDz+BPT3GFk8Nni1DZbuZEoSEqOQsbRaQ3p4a2w/AoPNFEFTg8Rwtqjj93bweMroEoE5bhnvJOkdsquvVH4d3cgO+/uT3D1/Gt3XvlNKcHJUXq1JV6CrRGnOJ4cY1FkXrPHdJwR/g8Eg3jVdfxSgvAArMx4L8Ze5ELRR+rYG3FrHo9xtE4QBwYOZOcNzHmZqd7OKz8f8n2BI447ArIEPWaJl2AT5BTHaFd+dpFdFHFNR0qRsm+r7Sm4jszZno4rlzQBpakcx89dyHJEox4OAoJ5JkpagEI3oSHCzzEOlA5k55W2vGRwcueNvyP4AMEpR5CSoPfNmldogmN+L8s4x645zsqlJo+uyYWDbC/luCBynLkmc6R8/tnNM+GA9ALO8whYLmznBIkDcOBxO2/8QmOgVS/xvCbrv/J4sPPmzXfnHen53GP2cOgMPqOcavyeWg9HFwTOdATkyWCsMMj2UoLLcXKqAU0E5YhCxx0BeVvQE+zh27qk6sU7cPzO869PM7H3ajruSPsWO+7Ii39g+y843nmTa8+d5+cuscwsWT4Kc+eRlRHPa+65Y6+LazJzMYtbIJgvZ+Z8LCOhrwei6QQgwswxDjzSgYN3nv9CcBlJDXBnAkHQyuUIzQQDBxZ33qA2qTgQB+LArR14xM4b/+c731vCFwKyLbi1+08ZPjvvKbanaRyIA1dw4OCdh7+E9IUkq6tdvoGSmj8K8wqGXn+G7LzrP6NMGAfiwEkOHL/zeoP6fmKkF/v/eWnA7LUOzg5k57EbieNAHHhVDhy58+RvHfkoq8v/WyATeKsx3h4MZzl+VY9tz2Wz8/a4l9o4EAdu7cCRO4+N2LONpNaPsk25b+JFB7LzFi0KIQ7EgZfqwPE7jxeSxJtNxNpD0KTkuFn/VRVm572qx53LxoE4wA4cv/NYneNyP8lSbEeuQlymSk2UJCgdyM4rbQkYB+LAa3Dg+J1XrrFVG2t+k80zX8OznLxjdt6kUaHFgTjw8hw4ZedN2tTbWD3cZeeZXvtqkW07b9LqSdoq87dpetX8fxqbHM9blIWTNP9/rlWqNXCsyTdlkXHVNiZX+RV4EomlMMc48BgHTtl58nLj6FdCigOn9ZD533BP4RXig53HT6HF8EesZiY4/slriEiBv1mTFXgSFuQYfATjLGhlgFoEfE2ep5UzbRXTu0MKgXMGiFRhVJSAgAApDlDIQSOMCyEySQM/QRw4yoHjd95Rk0XnJAfGO6/XlD9SHMuem0zhW4l2k4XglwGLcCzklhoQwMecLWg4ChGAL24In2kzTHRHIToiQAq9UMUBssKXI2QRCEGOTnNEStpxklbWBowDexzIztvj3i1rN+88fPflg9WO+MLCFKH5V54JHAtTUtD3gJkcg4krNESOoEkgUjgiYL6DjqA7Fw5uDQUPRGF85HI8LwQ8AJiTgqBtLoRCgjhwqgPZeafae0XxzTuPL4MPpXzj+MhxqxWEjxzzx1dinsFjFuG4iQiC8sXNJ4U4ImApH9hpje84I2UMEAFaczDzdJiPGLIIkCoDpznihTMcrwoSBw5xIDvvEBvvJLJq52EfTH6nxjTJ+hEfazZUaJziWGhyZObaWKQwpONQ5hTHIPhqFISrvCNnWVNE5AidViLHRnZQ9PnoYwCBzjhgtcRx4AEOZOc9wORrtRjvPPlCYfSZb5l8YVHbAigAdwQpDrbRJqu4URk3HVZDzAFiiABBgBSMkhTMB6GVgOYBawrZjyjfo4+OTY01RRbMBHHgOg5k513nWTxoksHOG0wgn7bGLEEXaZ/yEndwG+KTMIJdMg7K1k1H1BqTwbJ2QHNZWRgsjtiDsi9fkwko7/UCAQGXS9w4wpSjlOQYB57uQHbe0x/BowfYtvNkSv6qSuxMQXCU76Po8BElZSA6jVOCKB9nSxpKPAB/MoBCb/f0cBQimOzYaFxVxgAR9PSZ0IvlFizFJYwnjgNnO5Cdd7bDl9Nf3Hm8bBBPXkO+ZXIUkXEW5DGtl3WcEY7RSALnNAQ4glYIrzxgZanixSAp6KAcBARIzQRcVcYAEZSyngWCoBXKEWo9HIQEceAkB7LzTjL2urLjndf7GAmOz7EHuLmUAEcgBJcCghIOWpYRjkWcV4vEXDUTQxnBuIppHHHU5soAABbxSURBVHNVw3tZMEFAgBQH4yyYbi8KEYCMoJdquGTRwgMIJogDj3QgO++Rbl+i11E7b/Ey/pnzDyKLSJZTG2JXc2SDLO/LScFJGiv3BoMUgpI5zpYlDUQhggG5TEmhHFHSw0FIEAdOciA77yRjrys73nnty+vrSu7jBCDCnD9CwYN5ETD9q+qyQFC1KvAWZfkkbWbnQX+siXt5AIVxMNYf1EqhDwBkIJJUHDjPgey887y9qPLizrvo3BkrDsSBOLDbgey83RbeTSA7725PLPPGgThwmAPZeYdZeReh7Ly7PKnMGQfiwOEOZOcdbunVBbPzrv6EMl8ciAOnOZCdd5q1VxXOzrvqk8lccSAOnO5Adt7pFl+tQXbe1Z5I5okDceBhDuzaef+ZPzd04Ne//vWHDx9uOHhGjgNxIA7sdeCrr776wQ9+8OnTpzdv3vQWbZF4//7927dv/5Q/N3TgD3/4w9dff/3nP//5hrNn5DgQB+LALgd++9vffvnllxt3Xm9JBr+yA/m7zSs/ncwWB+LAqQ7s+rvNUyeL+EkOZOedZGxk40AcuL4D2XnXf0YHT5idd7ChkYsDceA+DmTn3edZHTRpdt5BRkYmDsSB+zmQnXe/Z7Zz4uy8nQamPA7Egfs6kJ1332e3cfLsvI3GpSwOxIH7O3DFnSf/HMnA5MOZ84KDqSR1Nc3Fndf+tZfBLfDPwXggVb3jvCfO9KZAeu1uhPt9Hzb8ZOtJ2oH/NNI2BybnnKTJddort20wrtrWnRUWY/w6PFisbYT5IScFneazAXHyTuT4nYdZPeBZPQtnEQifjy0WpmuiZMzs0RhnceAIOIu4ZaU1Shaz0EGA2rEmaGUw3nmlsoByLLsw6PwS8WvKh4Y1PXZN5wjS69hwJpdMJgzi3mDQ5GDVlbkpi0i8SGsEn9MRH096cQnHaMF8DObMMZ8LWbDFqAWth+y/jrTwo4+3OCRKWE0sAscDrvILShZH1++lBpoi0pg+YUOgPwhccECeTB2/83qNe9M77kjP5ZKJATjbixsZWQQQ2RxACkEpNchuS5VdGFy783yM3kvszNbXcUEGR0nxRSTuMWdwcBDwK1eC0r08wqhetsS5dY8wj/PwXOX4DLI4G4twXBaCgIAn3BZDCgF0HCmnAl+yXu4I13IMJgf+6Ue21fKRY1aW2Gl4CT3gWinkI8c+2ECEU2KmpHpHb91jzuMX2nn8SPwC5eVLELWc7cWNjCwCFuHBOAanDCCFwGkt1SP08Pb2tElccxE5ZOctdmGCXwQ2NpoQ+Mgxa3o8zyx/fqWfPbBUWAX2yG5Iea8SdE8GXaCAZwEEOo4MBBcndzUgCLg1D8YxOGUAKQSgObLnOou16MtMmWH+KEwW59hpjjAfsdD4yHHj8+OQGIIeuI5zBNlQIgp+fPLOa1eSi8mxDT0Plnwu51jInmLLxllmDt5ydGS19t70FARncU8tIqt2Hg8JZXnL+QgOgqYgOvNHYUJWgkkaqpzfewQls+lISo6DXmU5+J4VZTlKoRxLcgMlJcfea+Y0dJTU+Mj6woRgC8bZHtmrHOEZRMdTXu6Ii8gVUIJfDZcgK1U+DFdxLAqtEL0kkMJettTkWsTOlNSAACaCVWRULQbP3Hl8pV6MCzBhDJbvBx5nq8WxBYuC0CzHKMvBRMCtUcLB4jAgiCaLLMb7dx63GE/C2V4MbyHbY8pT6x2hsyqAt1zVA8HBqAiQQtBLNRy3AL8FUoUjAuH3js5npBeXMwxAf4gNEQNxWcfH8/OczuQsYgTgO1KO3bsmhh8LIssBWiNY7LLIZH3EUgW81w4EKeQjx2MdZzpfOHB1HGDO/cGJO8/vhnHljRdfpBDvZQ+HLH5mjIg4p2YEvdyroIkUAozECPjjwF8C8Deooba388YPpZX7SCWCW6MpyiUAgXUA4tEzMhOzmsRlefPTXXW8qbGII5wdXEEKpbsce5ZKL2/HOtKx1YKAgHEBXX8wmNeyMk8+w+xxeCTmtMsCaQGO6F4iDnIX1Mrd0XEy6GmyPmIfCQgCEZwfQwrlyPptHkcGuJMdwTUfEDxn540v5o40pIfDbiegUZly0BF5/OgFZQ5QjqAs55JtMeuvVejtvKYjynJc26vHn5edZ/Z6jfH2XWgc7wUEnw9/oKxQ9oKIZB1nhGOM56BoluM5p0REvB0FFP3x3b0WF5EBSqaDjoggEzjG2AICh44TMKqnHAF5MtijgFoEcp3JGRqNRURHUi2LX4QE3FReD9aRFFedHT9o5/Ft116JazmWBzOWlcJGdlAQeTCclVRPUIZsVYv/c3yXndkr7Lw9Vxi4t1aWH6g8qSYlBAdBQOAzDFJCZibHPJvgosBMiZ05QLgLx6s0pRDtHBdEflyclVTTZELZhQkc77yOSKH1nmD+9UZ3DzYMAJFWy0eOXXmcZf6AOX9rFtwWP3nnlVeVm7BTHJfvqxAgBbzs2MBSEAqD7Bma6FuKI7shWLXzereen2qSWdIaKHfEo5zEhYaj65RICTYRSclx0AgpCaCAYFUjJ4sO2pVuIysPXUTkKOSBSNm0qblmT0fwSU3W57gcXgjo6LgjIHtQjuq0HuK9gHggIjOtnQMR6APhYJydZPZEejjLro0ftPPKsXr3YZzjJsIIx54tm45BF2T+OMtMjsdV27LjKu7u8f6d1+vuuCNtHscd2c/sKZRfOidjJARcyGCr5SyQHug4C/ZiyDIBYAsGqTEBhQigzAjHY0GULwauySXjLDM5RhUCZBnhuBEcQaEE+5mu4LsHSK+7izCzl+3hXNviMXOcZbUBs5fq4Sy7Nj5y5+HZjAOM2LtPD0chAmc6AvJMwOXjWyC7KMuaTt6WHVd5F0bW7rzx15mVfSpHGt9xR/YzeTaJ8fg4QMcGcgloDE7GfDWOm7GuLJzFLlAYB9Dp6fdwFLbAaY5IyeKRFca3QHaV5oDMrRvNkV75fqYrOCLd4cA4QFVPsIejEAEzx02RlXcbuAetC7dAX//ycGpzfOTO2zCEW9C7fCnu5FKwgaWCgC4ohA3HseY423t1NoyBkvHOQ0fwWyBzlj5LCQqd7EznABEycA+EecGj2OgTLhK8ZAPi1s33dWap1sDJ2VxzsnBAm9R02sx1Vt2uDVnK+vwlbUM7Vi41mTCO3aIxf0O2nHDnrXtjPHnn9cYKfp4DizvvvNZRjgNxIA4814HsvOf6/4Tu2XlPMD0t40AcuIYD2XnXeA4PnCI774Fmp1UciAPXciA771rP4wHTZOc9wOS0iANx4JoOZOdd87mcOFV23onmRjoOxIFrO5Cdd+3nc8J02XknmBrJOBAH7uFAdt49ntOBU2bnHWhmpOJAHLiXA9l593peB0ybnXeAiZGIA3Hgng5k593zue2YOjtvh3kpjQNx4N4O7Np5v8qfGzrwy1/+8sOHD1999dUNZ8/IcSAOxIFdDnz8+PHdu3efPn168+ZNb3sXiffv3799+/a/8ueGDvzlL3/5+uuv//a3v91w9owcB+JAHNjlwO9+97svv/xy487rLcngV3Ygf7d55aeT2eJAHDjVgV1/t3nqZBE/yYHsvJOMjWwciAPXdyA77/rP6OAJs/MONjRycSAO3MeB7Lz7PKuDJs3OO8jIyMSBOHA/B7Lz7vfMdk6cnbfTwJTHgThwXwey8+777DZOnp230biUxYE4cH8H7rHzHvmv6E4+0wf828GTk6ylLe48vtp+51ltPKoz93cfd3xu1u/7xHkeZvX8reeZT/QtrW/nwPE7b+2PR/irHPRfhajxsafsImByeYs5hfhewXjniRtyXLyp80sExrKgMznL8TwTVb2O8lg/f/5cMqEzDnqDQZOD1mssWGZZROIZfsnpgXIjacdHV5DaRhCQFVoMHWECTxAH9jhwys6bH8hfa0cGavPkAfPw1GDgK6QGO8+t8E8SkPIupQIzhcBHjrnE4wGzTDGIGAHvnhL0ARxZawsUuCPAcbCqxMmODNpNkkvaPIgBuIRjEBLEgZ0OPHPn9d7pHu5X3c9sCj2dHr7zvw34RR6JrN15q2Zzx2QZCIGPHI+bzjN5n0GzjYRjC3pgqbAK7JHRF5OU93LQEShI0GP2cCkfT87kUnAehBSXcAxCgjiw04FTdh4+cxLIrL13uodLefmDlI58lPKWAijHhg8mGaSgec2gt/PKG7GBEvvtmoLozB+F6foNmaSh3Pm9Z10yy6bOLGmDGZCS11iU5Ygu8ixwZFlR5lQpywTEwkQjD1CCQGobXoJlasBEiwRxYK0Dp+y8+SH8tXakp1YyS1AU2s9VwHaUlKuB4KlS8ILgqp3H84+vzNle7F/hHtM/qSXC483HeIhc0gPBwagIkELQSzUcVwC/BVKFI4IxX7JydBFHpARHZzoCsgcluQT9xWhI+VC8UZA4MO/Ak3cev9nl+43PxDjAhXu/KBBWBd4U5cc2guwDgsmd53cvETxBmRz+IACBdQCWXz3ODmIWlNir2jzlVDJDk2IFRzgr5ZySQukux56lEHQ+UmUw9kSyvWNTnm/dmM4vEQcHZpZ3DBgHJh04ZeeNfzaTk22j9VqXP6ptLVrV4YJ7hllVO7nzVmkOyPNGzTMH7Qap9m40gvcCglfIP7usUDaCiGQdZ4RjjOcgNDGhB+CcFHhHINKxze+3YKTVSiGOzASYIA7sdOD4nccDzby1zOGYdbbFpRp+ouNgW8dbVD145+3xZPCM1srKyyBHX29Nn2mIEfgMg5SQmckxTyK4KPiEJYEFJe7xJ/HBeJzieNUAUjg5VWhxYOzAPXbetrd/smqRVn55x7ZeOdvbeb3v0fz1J5klrYHiW+/R9HApx9H5JVKCTURSchw0QkoCKCBY1QhqUg6cA+Zw3OMwPoh7UvIiCU2OQuZ2zuRs4jiwzYHsvP///wd54F0v28MHUhdJrdp5vWs67ki7r+OO7GfCWxd3xNuBg4C/xQwOGnEJaN5LaCzOMRRKcDLr3XtqPRyNPOiVOM4Ixz6edwkSB4514MidN/jP75xqv3lGejGu6r8TpBD0RAQHH8FYvJft4ZC9bDDYefI59iMu5dd3pJEdd2Q/E4N5IC9AO6IjHwegy5YIX41jeedRKxzgvaC8i4PSzglA0GhxEpSMAwj2Am/kSK82eBzY78CRO2//ND2Fwc+sVzKPL/7kyu7z+ldjjnee77n5608yS1oDxat5phRe4TjzXl1hzjbDw6x2Wx7W+jpuZ5InOnCPnfdEg15e68Wd9/KunBvFgTgQB5oD2Xmv7k3Iznt1jzwXjgNx4N8OZOf924lX87+z817No85F40AcUAey89SRF3/OznvxjzgXjANxoOdAdl7PmReLZ+e92Eebi8WBOLDkQHbekkMvLp+d9+IeaS4UB+LArAPZebNOvRhedt6LeZS5SByIA2sdyM5b69jt+dl5t3+EuUAciANbHcjO2+rcbeuy82776DJ4HIgDex3YtfM+5M9tHfj48eNtZ8/gcSAOxIHtDrx79+7Tp09v3rzp7c8i8f79+7dv3/7f/LmhA99+++2vfvWrGw6ekeNAHIgDex345ptvfvSjH23ceb0lGfzKDuTvNq/8dDJbHIgDpzqw6+82T50s4ic5kJ13krGRjQNx4PoOZOdd/xkdPGF23sGGRi4OxIH7OJCdd59nddCk2XkHGRmZOBAH7udAdt79ntnOibPzdhqY8jgQB+7rQHbefZ/dxsmz8zYal7I4EAfu78BZO0/+7eNVRt3iX1L2IVfd8YnkxZ3HV5PnyMfJK7DauMSZ3E7isdQtsn7fVWPvMcRbixofV021SPbWvZJ5Zk8heBxwB87aed7Jkd7vav5ddyZrSuwDNMRFwBQFZnIM/i2C8c6Te8lx8YLOLxEYy4LO5CzH80xU9To2HLTPnz+XTCYM4t5g0OSg9Rqo7U9JOwj25gQBgTBZUGKUIJDahgsoIpzlGJoJ4sBOBw7eef4GC4Jx5YXmI8fgl8EhzIHItlQ56nXAwc7z+8rj42N5o1KBmULgI8dc4vGAWaYYRIyAd08J+gCOwBlPsb5nuaNnHUGjXoASUeYjx+CXwSSzpM2DaM0lHIOQIA7sdODgnTc/jbzQfOR4LLif2RR6Oj18538bGF/q7OzanbdqHncMn+amIwQ+cjxuOs8s900bSVr0wFJhFdgjuyHlvUpQhi+PUshHjstagJPMkjYPlu3KcjATxIFtDpy18/ClKz8l/hXg95vj8a2cKX35KFIymBwb2fUhMkiBc82gt/PKG7GBEvvtmoLozB+F6foNmaSh3Pm9Z10yy6bOLGmDGZCS34Ioy1Gq+IlwqsVSy0eOvZARYXJHibmqHGAAlilp7fpB4sAGB07Zef6yOtJ+6vjZ8OglmQktLmklKLWtqYDQZAWOheCpUvCC4Kqdx/OPr8zZXizfdzlKFd6NQcDjzcflC9ADIYvxECCFoJdqOC4CfgukCkcEwhffShGAZdOBMvdymiPMl7gkl2DvRuVDkS45xoFVDjxz5/UG5V8FfrHjAFJcC3Bz4E0hdWwjyD4gmNx5fvcSaV8rdwMIAlyNdQCWXz3ODmIWlNir2jzlVDJDk2IFRzgr5ZySQukux56lIsjHQWuhtSN3FMd6Ry8slQG2FtyopyDmiAKOCeLAIQ6csvPwo8Xv55BZZ0TQ0YOZ8nmO/5jna5/LnNx5Rw05b9Q8c9ts/G31XkDw5vgiYYVyBohI1nFGOG6Fi42e9RODOR6UVy6vBub4ml6LwgRxYLMDZ+28mYH8ZwNkpnyRU/5m0GIcLIrfl/DgnbfHqMEzWisrL4Mcfb01faYhRuAzDFJCZibHPIngojBzPNBAbzcYj1Mc8+1cUBAplGyOcWCbA0fuvMEPjFOLg/q77siiyPyva1Gch0c8M8A1Ob2d13MMV+agvBoTEDsTKQ+E3Hs0PVzKcXR+iZRgE5GUHAeNkJIACghmGrljJSK9/ChNe4/eCxlxEWQ5xXHZSAilCMAEcWCnA0fuPIziL7Ej7e0vf7FOdgS9BsFk1ZjWy/bwwTwXSa3aeb1rOu5Iu6/jjuxnwlsXd8TbgYOAv84MDhpxCWjeS2gszjEUJsEe7byfWNlRbufX9ypHcPcEceBwB5688ybvM/Or6P22BfeOY/Fetoe7/tWQwc7zD1bvmo470i7uuCP7mQOT5QVoR3Tk4wAc6HOKr8ZxMxaToEQ4wBcDL3TEn+ZAtixnPoYfB1xSxt7IkbIwYBw4xIEn77ze70fu1qMd8mtZFCm7y4Q3Oo53nn8o568/ySxpDRQb55lSeIXjzHu1eU4Xd0QWrZgprSXLR2HuPPqc3Evinb1SHgfcgVN2nrcJch0HFnfedUbNJHEgDsSBYx3IzjvWzxuoZefd4CFlxDgQB85xIDvvHF8vrJqdd+GHk9HiQBw414HsvHP9vaB6dt4FH0pGigNx4DEOZOc9xucLdcnOu9DDyChxIA481oHsvMf6fYFu2XkXeAgZIQ7Egec4kJ33HN+f2DU774nmp3UciAPPdSA777n+P6F7dt4TTE/LOBAHruHArp33z/y5oQN///vff/GLX/zjH/+44ewZOQ7EgTiwy4Fvvvnmiy+++PTp05s3b3pbuEi8f//+7du3H/Lntg58/PjxtrNn8DgQB+LAdgfevXu3euf98Ic//I/8iQNxIA7EgThwQwe+973vrfvveX/84x9/nT9xIA7EgTgQB27owM9+9rOf/OQnK/5us0cNHgfiQByIA3Hg1g4U//e8W98nw8eBOBAH4kAc6DmQnddzJngciANxIA68NAey817aE8194kAciANxoOdAdl7PmeBxIA7EgTjw0hzIzntpTzT3iQNxIA7EgZ4D/w9a73ujASUITgAAAABJRU5ErkJggg==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613647" y="5871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33005</xdr:colOff>
      <xdr:row>2</xdr:row>
      <xdr:rowOff>1</xdr:rowOff>
    </xdr:from>
    <xdr:to>
      <xdr:col>6</xdr:col>
      <xdr:colOff>794657</xdr:colOff>
      <xdr:row>22</xdr:row>
      <xdr:rowOff>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3480D66C-8338-4944-B20A-6A56720D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05" y="631372"/>
          <a:ext cx="5594909" cy="6313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315634</xdr:rowOff>
    </xdr:from>
    <xdr:to>
      <xdr:col>6</xdr:col>
      <xdr:colOff>740229</xdr:colOff>
      <xdr:row>28</xdr:row>
      <xdr:rowOff>10887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7E45850D-AE10-449F-A06D-BFFE1940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576405"/>
          <a:ext cx="5573486" cy="1273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</xdr:colOff>
      <xdr:row>3</xdr:row>
      <xdr:rowOff>53787</xdr:rowOff>
    </xdr:from>
    <xdr:to>
      <xdr:col>6</xdr:col>
      <xdr:colOff>788894</xdr:colOff>
      <xdr:row>11</xdr:row>
      <xdr:rowOff>29061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49E0C301-CB4F-47DE-BA5F-0D124499D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4" y="995081"/>
          <a:ext cx="5620871" cy="248539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12</xdr:row>
      <xdr:rowOff>1</xdr:rowOff>
    </xdr:from>
    <xdr:to>
      <xdr:col>6</xdr:col>
      <xdr:colOff>753036</xdr:colOff>
      <xdr:row>19</xdr:row>
      <xdr:rowOff>289040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E404158-174F-4019-A874-0AD9B63EC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765177"/>
          <a:ext cx="5593976" cy="2485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tabSelected="1" view="pageBreakPreview" zoomScale="55" zoomScaleNormal="100" zoomScaleSheetLayoutView="55" workbookViewId="0">
      <selection activeCell="L6" sqref="L6"/>
    </sheetView>
  </sheetViews>
  <sheetFormatPr defaultRowHeight="17.399999999999999" x14ac:dyDescent="0.4"/>
  <cols>
    <col min="1" max="10" width="10.59765625" customWidth="1"/>
    <col min="11" max="11" width="10.59765625" bestFit="1" customWidth="1"/>
    <col min="12" max="12" width="21" customWidth="1"/>
    <col min="13" max="13" width="15.3984375" customWidth="1"/>
    <col min="14" max="15" width="14.796875" customWidth="1"/>
    <col min="16" max="16" width="15.69921875" customWidth="1"/>
    <col min="17" max="19" width="12.09765625" bestFit="1" customWidth="1"/>
    <col min="20" max="21" width="12.19921875" bestFit="1" customWidth="1"/>
  </cols>
  <sheetData>
    <row r="1" spans="1:21" ht="39.9" customHeight="1" x14ac:dyDescent="0.4">
      <c r="A1" s="37" t="s">
        <v>113</v>
      </c>
      <c r="B1" s="38"/>
      <c r="C1" s="38"/>
      <c r="D1" s="38"/>
      <c r="E1" s="38"/>
      <c r="F1" s="38"/>
      <c r="G1" s="38"/>
      <c r="H1" s="38"/>
      <c r="I1" s="38"/>
      <c r="J1" s="39"/>
    </row>
    <row r="2" spans="1:21" ht="39.9" customHeight="1" x14ac:dyDescent="0.4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21" ht="39.9" customHeight="1" x14ac:dyDescent="0.4">
      <c r="A3" s="51" t="s">
        <v>0</v>
      </c>
      <c r="B3" s="51"/>
      <c r="C3" s="55" t="s">
        <v>67</v>
      </c>
      <c r="D3" s="55"/>
      <c r="E3" s="55"/>
      <c r="F3" s="51" t="s">
        <v>3</v>
      </c>
      <c r="G3" s="51"/>
      <c r="H3" s="59" t="s">
        <v>136</v>
      </c>
      <c r="I3" s="59"/>
      <c r="J3" s="60"/>
    </row>
    <row r="4" spans="1:21" ht="39.9" customHeight="1" x14ac:dyDescent="0.4">
      <c r="A4" s="51" t="s">
        <v>1</v>
      </c>
      <c r="B4" s="51"/>
      <c r="C4" s="55" t="s">
        <v>93</v>
      </c>
      <c r="D4" s="55"/>
      <c r="E4" s="55"/>
      <c r="F4" s="51" t="s">
        <v>4</v>
      </c>
      <c r="G4" s="51"/>
      <c r="H4" s="61" t="s">
        <v>92</v>
      </c>
      <c r="I4" s="61"/>
      <c r="J4" s="62"/>
      <c r="K4" t="s">
        <v>115</v>
      </c>
      <c r="L4" s="33">
        <f>C5*0.7</f>
        <v>47365780000</v>
      </c>
    </row>
    <row r="5" spans="1:21" ht="39.9" customHeight="1" x14ac:dyDescent="0.4">
      <c r="A5" s="67" t="s">
        <v>64</v>
      </c>
      <c r="B5" s="51"/>
      <c r="C5" s="68">
        <v>67665400000</v>
      </c>
      <c r="D5" s="68"/>
      <c r="E5" s="68"/>
      <c r="F5" s="51" t="s">
        <v>5</v>
      </c>
      <c r="G5" s="51"/>
      <c r="H5" s="61" t="s">
        <v>137</v>
      </c>
      <c r="I5" s="61"/>
      <c r="J5" s="62"/>
    </row>
    <row r="6" spans="1:21" ht="39.9" customHeight="1" x14ac:dyDescent="0.4">
      <c r="A6" s="51" t="s">
        <v>2</v>
      </c>
      <c r="B6" s="51"/>
      <c r="C6" s="55" t="s">
        <v>68</v>
      </c>
      <c r="D6" s="55"/>
      <c r="E6" s="55"/>
      <c r="F6" s="51" t="s">
        <v>66</v>
      </c>
      <c r="G6" s="51"/>
      <c r="H6" s="63">
        <v>0.997</v>
      </c>
      <c r="I6" s="61"/>
      <c r="J6" s="62"/>
    </row>
    <row r="7" spans="1:21" ht="39.9" customHeight="1" x14ac:dyDescent="0.4">
      <c r="A7" s="67" t="s">
        <v>65</v>
      </c>
      <c r="B7" s="67"/>
      <c r="C7" s="52">
        <v>994681380</v>
      </c>
      <c r="D7" s="53"/>
      <c r="E7" s="53"/>
      <c r="F7" s="53"/>
      <c r="G7" s="53"/>
      <c r="H7" s="53"/>
      <c r="I7" s="53"/>
      <c r="J7" s="54"/>
    </row>
    <row r="8" spans="1:21" ht="39.9" customHeight="1" x14ac:dyDescent="0.4">
      <c r="A8" s="64" t="s">
        <v>6</v>
      </c>
      <c r="B8" s="65"/>
      <c r="C8" s="65"/>
      <c r="D8" s="65"/>
      <c r="E8" s="65"/>
      <c r="F8" s="65"/>
      <c r="G8" s="65"/>
      <c r="H8" s="65"/>
      <c r="I8" s="65"/>
      <c r="J8" s="66"/>
    </row>
    <row r="9" spans="1:21" ht="39.9" customHeight="1" x14ac:dyDescent="0.4">
      <c r="A9" s="51" t="s">
        <v>7</v>
      </c>
      <c r="B9" s="51"/>
      <c r="C9" s="51"/>
      <c r="D9" s="51"/>
      <c r="E9" s="51" t="s">
        <v>104</v>
      </c>
      <c r="F9" s="51"/>
      <c r="G9" s="64" t="s">
        <v>103</v>
      </c>
      <c r="H9" s="66"/>
      <c r="I9" s="65" t="s">
        <v>89</v>
      </c>
      <c r="J9" s="66"/>
    </row>
    <row r="10" spans="1:21" ht="39.9" customHeight="1" x14ac:dyDescent="0.4">
      <c r="A10" s="51" t="s">
        <v>18</v>
      </c>
      <c r="B10" s="51"/>
      <c r="C10" s="51"/>
      <c r="D10" s="51"/>
      <c r="E10" s="77">
        <f>SUM(L20:U20)</f>
        <v>1439495406</v>
      </c>
      <c r="F10" s="78"/>
      <c r="G10" s="73">
        <f>SUM(G11:H19)</f>
        <v>59451254</v>
      </c>
      <c r="H10" s="72"/>
      <c r="I10" s="71">
        <f>E10+G10</f>
        <v>1498946660</v>
      </c>
      <c r="J10" s="72"/>
      <c r="K10" s="29" t="s">
        <v>94</v>
      </c>
      <c r="L10" s="29" t="s">
        <v>95</v>
      </c>
      <c r="M10" s="29" t="s">
        <v>96</v>
      </c>
      <c r="N10" s="29" t="s">
        <v>97</v>
      </c>
      <c r="O10" s="29" t="s">
        <v>91</v>
      </c>
      <c r="P10" s="29" t="s">
        <v>98</v>
      </c>
      <c r="Q10" s="29" t="s">
        <v>99</v>
      </c>
      <c r="R10" s="29" t="s">
        <v>102</v>
      </c>
      <c r="S10" s="29" t="s">
        <v>110</v>
      </c>
      <c r="T10" s="29" t="s">
        <v>112</v>
      </c>
      <c r="U10" s="29" t="s">
        <v>114</v>
      </c>
    </row>
    <row r="11" spans="1:21" ht="39.9" customHeight="1" x14ac:dyDescent="0.4">
      <c r="A11" s="50" t="s">
        <v>69</v>
      </c>
      <c r="B11" s="50"/>
      <c r="C11" s="50"/>
      <c r="D11" s="50"/>
      <c r="E11" s="79">
        <f>SUM(L11:U11)</f>
        <v>1434958546</v>
      </c>
      <c r="F11" s="80"/>
      <c r="G11" s="74">
        <f>항목별사용내역!O12</f>
        <v>59451254</v>
      </c>
      <c r="H11" s="70"/>
      <c r="I11" s="69">
        <f>E11+G11</f>
        <v>1494409800</v>
      </c>
      <c r="J11" s="70"/>
      <c r="K11" s="29">
        <v>1</v>
      </c>
      <c r="L11" s="32">
        <v>34105740</v>
      </c>
      <c r="M11" s="32">
        <v>102852930</v>
      </c>
      <c r="N11" s="32">
        <v>146425712</v>
      </c>
      <c r="O11" s="32">
        <v>181873986</v>
      </c>
      <c r="P11" s="32">
        <v>207783928</v>
      </c>
      <c r="Q11" s="32">
        <v>218071996</v>
      </c>
      <c r="R11" s="32">
        <v>193410020</v>
      </c>
      <c r="S11" s="32">
        <v>140463320</v>
      </c>
      <c r="T11" s="32">
        <v>120891494</v>
      </c>
      <c r="U11" s="32">
        <v>89079420</v>
      </c>
    </row>
    <row r="12" spans="1:21" ht="39.9" customHeight="1" x14ac:dyDescent="0.4">
      <c r="A12" s="50" t="s">
        <v>70</v>
      </c>
      <c r="B12" s="50"/>
      <c r="C12" s="50"/>
      <c r="D12" s="50"/>
      <c r="E12" s="79">
        <f>SUM(L12:U12)</f>
        <v>2545500</v>
      </c>
      <c r="F12" s="80"/>
      <c r="G12" s="75">
        <f>항목별사용내역!O19</f>
        <v>0</v>
      </c>
      <c r="H12" s="76"/>
      <c r="I12" s="69">
        <f t="shared" ref="I12:I19" si="0">E12+G12</f>
        <v>2545500</v>
      </c>
      <c r="J12" s="70"/>
      <c r="K12" s="29">
        <v>2</v>
      </c>
      <c r="L12" s="32">
        <v>1125000</v>
      </c>
      <c r="M12" s="32">
        <v>0</v>
      </c>
      <c r="N12" s="32">
        <v>600000</v>
      </c>
      <c r="O12" s="32">
        <v>583000</v>
      </c>
      <c r="P12" s="32">
        <v>190000</v>
      </c>
      <c r="Q12" s="32">
        <v>47500</v>
      </c>
      <c r="R12" s="32">
        <v>0</v>
      </c>
      <c r="S12" s="32">
        <v>0</v>
      </c>
      <c r="T12" s="30"/>
      <c r="U12" s="30"/>
    </row>
    <row r="13" spans="1:21" ht="39.9" customHeight="1" x14ac:dyDescent="0.4">
      <c r="A13" s="50" t="s">
        <v>71</v>
      </c>
      <c r="B13" s="50"/>
      <c r="C13" s="50"/>
      <c r="D13" s="50"/>
      <c r="E13" s="79">
        <f>SUM(L13:U13)</f>
        <v>941760</v>
      </c>
      <c r="F13" s="80"/>
      <c r="G13" s="75">
        <f>항목별사용내역!O26</f>
        <v>0</v>
      </c>
      <c r="H13" s="76"/>
      <c r="I13" s="69">
        <f t="shared" si="0"/>
        <v>941760</v>
      </c>
      <c r="J13" s="70"/>
      <c r="K13" s="29">
        <v>3</v>
      </c>
      <c r="L13" s="32">
        <v>664260</v>
      </c>
      <c r="M13" s="32">
        <v>0</v>
      </c>
      <c r="N13" s="32">
        <v>9500</v>
      </c>
      <c r="O13" s="32">
        <v>104000</v>
      </c>
      <c r="P13" s="32"/>
      <c r="Q13" s="32">
        <v>112000</v>
      </c>
      <c r="R13" s="32">
        <v>0</v>
      </c>
      <c r="S13" s="32">
        <v>52000</v>
      </c>
      <c r="T13" s="30"/>
      <c r="U13" s="30"/>
    </row>
    <row r="14" spans="1:21" ht="39.9" customHeight="1" x14ac:dyDescent="0.4">
      <c r="A14" s="50" t="s">
        <v>72</v>
      </c>
      <c r="B14" s="50"/>
      <c r="C14" s="50"/>
      <c r="D14" s="50"/>
      <c r="E14" s="79">
        <f t="shared" ref="E14:E19" si="1">SUM(L14:T14)</f>
        <v>0</v>
      </c>
      <c r="F14" s="80"/>
      <c r="G14" s="75">
        <f>항목별사용내역!O32</f>
        <v>0</v>
      </c>
      <c r="H14" s="76"/>
      <c r="I14" s="69">
        <f t="shared" si="0"/>
        <v>0</v>
      </c>
      <c r="J14" s="70"/>
      <c r="K14" s="29">
        <v>4</v>
      </c>
      <c r="L14" s="32">
        <v>0</v>
      </c>
      <c r="M14" s="32">
        <v>0</v>
      </c>
      <c r="N14" s="32">
        <v>0</v>
      </c>
      <c r="O14" s="32"/>
      <c r="P14" s="32"/>
      <c r="Q14" s="32"/>
      <c r="R14" s="32">
        <v>0</v>
      </c>
      <c r="S14" s="32">
        <v>0</v>
      </c>
      <c r="T14" s="30"/>
      <c r="U14" s="30"/>
    </row>
    <row r="15" spans="1:21" ht="39.9" customHeight="1" x14ac:dyDescent="0.4">
      <c r="A15" s="50" t="s">
        <v>73</v>
      </c>
      <c r="B15" s="50"/>
      <c r="C15" s="50"/>
      <c r="D15" s="50"/>
      <c r="E15" s="79">
        <f t="shared" si="1"/>
        <v>1049600</v>
      </c>
      <c r="F15" s="80"/>
      <c r="G15" s="74">
        <f>항목별사용내역!O38</f>
        <v>0</v>
      </c>
      <c r="H15" s="70"/>
      <c r="I15" s="69">
        <f t="shared" si="0"/>
        <v>1049600</v>
      </c>
      <c r="J15" s="70"/>
      <c r="K15" s="29">
        <v>5</v>
      </c>
      <c r="L15" s="32">
        <v>444200</v>
      </c>
      <c r="M15" s="32">
        <v>372900</v>
      </c>
      <c r="N15" s="32">
        <v>74000</v>
      </c>
      <c r="O15" s="32"/>
      <c r="P15" s="32">
        <v>118500</v>
      </c>
      <c r="Q15" s="32"/>
      <c r="R15" s="32">
        <v>40000</v>
      </c>
      <c r="S15" s="32"/>
      <c r="T15" s="30"/>
      <c r="U15" s="30"/>
    </row>
    <row r="16" spans="1:21" ht="39.9" customHeight="1" x14ac:dyDescent="0.4">
      <c r="A16" s="50" t="s">
        <v>74</v>
      </c>
      <c r="B16" s="50"/>
      <c r="C16" s="50"/>
      <c r="D16" s="50"/>
      <c r="E16" s="81">
        <f t="shared" si="1"/>
        <v>0</v>
      </c>
      <c r="F16" s="82"/>
      <c r="G16" s="74">
        <f>항목별사용내역!O44</f>
        <v>0</v>
      </c>
      <c r="H16" s="70"/>
      <c r="I16" s="69">
        <f t="shared" si="0"/>
        <v>0</v>
      </c>
      <c r="J16" s="70"/>
      <c r="K16" s="29">
        <v>6</v>
      </c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 ht="39.9" customHeight="1" x14ac:dyDescent="0.4">
      <c r="A17" s="50" t="s">
        <v>75</v>
      </c>
      <c r="B17" s="50"/>
      <c r="C17" s="50"/>
      <c r="D17" s="50"/>
      <c r="E17" s="81">
        <f t="shared" si="1"/>
        <v>0</v>
      </c>
      <c r="F17" s="82"/>
      <c r="G17" s="74">
        <f>항목별사용내역!O50</f>
        <v>0</v>
      </c>
      <c r="H17" s="70"/>
      <c r="I17" s="69">
        <f t="shared" si="0"/>
        <v>0</v>
      </c>
      <c r="J17" s="70"/>
      <c r="K17" s="29">
        <v>7</v>
      </c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ht="39.9" customHeight="1" x14ac:dyDescent="0.4">
      <c r="A18" s="50" t="s">
        <v>76</v>
      </c>
      <c r="B18" s="50"/>
      <c r="C18" s="50"/>
      <c r="D18" s="50"/>
      <c r="E18" s="81">
        <f t="shared" si="1"/>
        <v>0</v>
      </c>
      <c r="F18" s="82"/>
      <c r="G18" s="74">
        <f>항목별사용내역!O61</f>
        <v>0</v>
      </c>
      <c r="H18" s="70"/>
      <c r="I18" s="69">
        <f t="shared" si="0"/>
        <v>0</v>
      </c>
      <c r="J18" s="70"/>
      <c r="K18" s="29">
        <v>8</v>
      </c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ht="39.9" customHeight="1" x14ac:dyDescent="0.4">
      <c r="A19" s="50" t="s">
        <v>77</v>
      </c>
      <c r="B19" s="50"/>
      <c r="C19" s="50"/>
      <c r="D19" s="50"/>
      <c r="E19" s="81">
        <f t="shared" si="1"/>
        <v>0</v>
      </c>
      <c r="F19" s="82"/>
      <c r="G19" s="74">
        <f>항목별사용내역!O68</f>
        <v>0</v>
      </c>
      <c r="H19" s="70"/>
      <c r="I19" s="69">
        <f t="shared" si="0"/>
        <v>0</v>
      </c>
      <c r="J19" s="70"/>
      <c r="K19" s="29">
        <v>9</v>
      </c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ht="39.9" customHeight="1" x14ac:dyDescent="0.4">
      <c r="A20" s="47"/>
      <c r="B20" s="48"/>
      <c r="C20" s="48"/>
      <c r="D20" s="48"/>
      <c r="E20" s="48"/>
      <c r="F20" s="48"/>
      <c r="G20" s="48"/>
      <c r="H20" s="48"/>
      <c r="I20" s="48"/>
      <c r="J20" s="49"/>
      <c r="K20" s="29" t="s">
        <v>100</v>
      </c>
      <c r="L20" s="30">
        <f t="shared" ref="L20:S20" si="2">SUM(L11:L19)</f>
        <v>36339200</v>
      </c>
      <c r="M20" s="30">
        <f t="shared" si="2"/>
        <v>103225830</v>
      </c>
      <c r="N20" s="30">
        <f t="shared" si="2"/>
        <v>147109212</v>
      </c>
      <c r="O20" s="30">
        <f t="shared" si="2"/>
        <v>182560986</v>
      </c>
      <c r="P20" s="30">
        <f t="shared" si="2"/>
        <v>208092428</v>
      </c>
      <c r="Q20" s="30">
        <f t="shared" si="2"/>
        <v>218231496</v>
      </c>
      <c r="R20" s="30">
        <f t="shared" si="2"/>
        <v>193450020</v>
      </c>
      <c r="S20" s="30">
        <f t="shared" si="2"/>
        <v>140515320</v>
      </c>
      <c r="T20" s="30">
        <f t="shared" ref="T20:U20" si="3">SUM(T11:T19)</f>
        <v>120891494</v>
      </c>
      <c r="U20" s="30">
        <f t="shared" si="3"/>
        <v>89079420</v>
      </c>
    </row>
    <row r="21" spans="1:21" ht="39.9" customHeight="1" x14ac:dyDescent="0.4">
      <c r="A21" s="56" t="s">
        <v>90</v>
      </c>
      <c r="B21" s="57"/>
      <c r="C21" s="57"/>
      <c r="D21" s="57"/>
      <c r="E21" s="57"/>
      <c r="F21" s="57"/>
      <c r="G21" s="57"/>
      <c r="H21" s="57"/>
      <c r="I21" s="57"/>
      <c r="J21" s="58"/>
    </row>
    <row r="22" spans="1:21" ht="39.9" customHeight="1" x14ac:dyDescent="0.4">
      <c r="A22" s="46">
        <v>45657</v>
      </c>
      <c r="B22" s="44"/>
      <c r="C22" s="44"/>
      <c r="D22" s="44"/>
      <c r="E22" s="44"/>
      <c r="F22" s="44"/>
      <c r="G22" s="44"/>
      <c r="H22" s="44"/>
      <c r="I22" s="44"/>
      <c r="J22" s="45"/>
    </row>
    <row r="23" spans="1:21" ht="39.9" customHeight="1" x14ac:dyDescent="0.4">
      <c r="A23" s="4"/>
      <c r="B23" s="5"/>
      <c r="C23" s="5"/>
      <c r="D23" s="5"/>
      <c r="E23" s="5"/>
      <c r="F23" s="5"/>
      <c r="G23" s="5"/>
      <c r="H23" s="5"/>
      <c r="I23" s="5"/>
      <c r="J23" s="6"/>
    </row>
    <row r="24" spans="1:21" ht="39.9" customHeight="1" x14ac:dyDescent="0.4">
      <c r="A24" s="43" t="s">
        <v>134</v>
      </c>
      <c r="B24" s="44"/>
      <c r="C24" s="44"/>
      <c r="D24" s="44"/>
      <c r="E24" s="44"/>
      <c r="F24" s="44"/>
      <c r="G24" s="44"/>
      <c r="H24" s="44"/>
      <c r="I24" s="44"/>
      <c r="J24" s="45"/>
    </row>
    <row r="25" spans="1:21" ht="39.9" customHeight="1" x14ac:dyDescent="0.4">
      <c r="A25" s="34" t="s">
        <v>135</v>
      </c>
      <c r="B25" s="35"/>
      <c r="C25" s="35"/>
      <c r="D25" s="35"/>
      <c r="E25" s="35"/>
      <c r="F25" s="35"/>
      <c r="G25" s="35"/>
      <c r="H25" s="35"/>
      <c r="I25" s="35"/>
      <c r="J25" s="36"/>
    </row>
    <row r="26" spans="1:21" x14ac:dyDescent="0.4">
      <c r="H26" s="1"/>
      <c r="I26" s="1"/>
      <c r="J26" s="1"/>
    </row>
  </sheetData>
  <mergeCells count="69"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I19:J19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I14:J14"/>
    <mergeCell ref="I15:J15"/>
    <mergeCell ref="I16:J16"/>
    <mergeCell ref="I17:J17"/>
    <mergeCell ref="I18:J18"/>
    <mergeCell ref="I9:J9"/>
    <mergeCell ref="I10:J10"/>
    <mergeCell ref="I11:J11"/>
    <mergeCell ref="I12:J12"/>
    <mergeCell ref="I13:J13"/>
    <mergeCell ref="A21:J21"/>
    <mergeCell ref="A17:D17"/>
    <mergeCell ref="A12:D12"/>
    <mergeCell ref="H3:J3"/>
    <mergeCell ref="H4:J4"/>
    <mergeCell ref="H5:J5"/>
    <mergeCell ref="H6:J6"/>
    <mergeCell ref="A8:J8"/>
    <mergeCell ref="A3:B3"/>
    <mergeCell ref="A5:B5"/>
    <mergeCell ref="C6:E6"/>
    <mergeCell ref="C5:E5"/>
    <mergeCell ref="F4:G4"/>
    <mergeCell ref="F3:G3"/>
    <mergeCell ref="A7:B7"/>
    <mergeCell ref="F5:G5"/>
    <mergeCell ref="C4:E4"/>
    <mergeCell ref="E9:F9"/>
    <mergeCell ref="C3:E3"/>
    <mergeCell ref="A4:B4"/>
    <mergeCell ref="A6:B6"/>
    <mergeCell ref="A25:J25"/>
    <mergeCell ref="A1:J2"/>
    <mergeCell ref="A24:J24"/>
    <mergeCell ref="A22:J22"/>
    <mergeCell ref="A20:J20"/>
    <mergeCell ref="A18:D18"/>
    <mergeCell ref="A19:D19"/>
    <mergeCell ref="A14:D14"/>
    <mergeCell ref="A15:D15"/>
    <mergeCell ref="A16:D16"/>
    <mergeCell ref="A10:D10"/>
    <mergeCell ref="A13:D13"/>
    <mergeCell ref="A11:D11"/>
    <mergeCell ref="C7:J7"/>
    <mergeCell ref="F6:G6"/>
    <mergeCell ref="A9:D9"/>
  </mergeCells>
  <phoneticPr fontId="1" type="noConversion"/>
  <pageMargins left="0.7" right="0.7" top="0.75" bottom="0.75" header="0.3" footer="0.3"/>
  <pageSetup paperSize="9" scale="7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69"/>
  <sheetViews>
    <sheetView view="pageBreakPreview" zoomScale="55" zoomScaleNormal="70" zoomScaleSheetLayoutView="55" workbookViewId="0">
      <selection activeCell="I7" sqref="I7:J7"/>
    </sheetView>
  </sheetViews>
  <sheetFormatPr defaultRowHeight="17.399999999999999" x14ac:dyDescent="0.4"/>
  <cols>
    <col min="1" max="13" width="8.59765625" customWidth="1"/>
    <col min="14" max="14" width="11.69921875" customWidth="1"/>
    <col min="15" max="18" width="8.59765625" customWidth="1"/>
    <col min="19" max="19" width="7.59765625" bestFit="1" customWidth="1"/>
    <col min="20" max="20" width="10.59765625" bestFit="1" customWidth="1"/>
    <col min="21" max="24" width="11.59765625" bestFit="1" customWidth="1"/>
    <col min="25" max="27" width="12.59765625" bestFit="1" customWidth="1"/>
    <col min="28" max="28" width="12.19921875" bestFit="1" customWidth="1"/>
    <col min="29" max="29" width="11.59765625" bestFit="1" customWidth="1"/>
  </cols>
  <sheetData>
    <row r="1" spans="1:29" ht="35.1" customHeight="1" x14ac:dyDescent="0.4">
      <c r="A1" s="37" t="s">
        <v>84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9" ht="35.1" customHeight="1" x14ac:dyDescent="0.4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6"/>
    </row>
    <row r="3" spans="1:29" s="2" customFormat="1" ht="35.1" customHeight="1" x14ac:dyDescent="0.4">
      <c r="A3" s="7" t="s">
        <v>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</row>
    <row r="4" spans="1:29" s="2" customFormat="1" ht="35.1" customHeight="1" x14ac:dyDescent="0.4">
      <c r="A4" s="90" t="s">
        <v>19</v>
      </c>
      <c r="B4" s="91"/>
      <c r="C4" s="90" t="s">
        <v>20</v>
      </c>
      <c r="D4" s="91"/>
      <c r="E4" s="90" t="s">
        <v>17</v>
      </c>
      <c r="F4" s="91"/>
      <c r="G4" s="90" t="s">
        <v>21</v>
      </c>
      <c r="H4" s="91"/>
      <c r="I4" s="90" t="s">
        <v>22</v>
      </c>
      <c r="J4" s="91"/>
      <c r="K4" s="90" t="s">
        <v>23</v>
      </c>
      <c r="L4" s="91"/>
      <c r="M4" s="90" t="s">
        <v>24</v>
      </c>
      <c r="N4" s="91"/>
      <c r="O4" s="90" t="s">
        <v>25</v>
      </c>
      <c r="P4" s="99"/>
      <c r="Q4" s="99"/>
      <c r="R4" s="91"/>
      <c r="S4" s="29" t="s">
        <v>94</v>
      </c>
      <c r="T4" s="29" t="s">
        <v>95</v>
      </c>
      <c r="U4" s="29" t="s">
        <v>96</v>
      </c>
      <c r="V4" s="29" t="s">
        <v>97</v>
      </c>
      <c r="W4" s="29" t="s">
        <v>91</v>
      </c>
      <c r="X4" s="29" t="s">
        <v>98</v>
      </c>
      <c r="Y4" s="29" t="s">
        <v>99</v>
      </c>
      <c r="Z4" s="29" t="s">
        <v>101</v>
      </c>
      <c r="AA4" s="29" t="s">
        <v>109</v>
      </c>
      <c r="AB4" s="29" t="s">
        <v>112</v>
      </c>
      <c r="AC4" s="29" t="s">
        <v>114</v>
      </c>
    </row>
    <row r="5" spans="1:29" s="2" customFormat="1" ht="35.1" customHeight="1" x14ac:dyDescent="0.4">
      <c r="A5" s="117" t="s">
        <v>116</v>
      </c>
      <c r="B5" s="118"/>
      <c r="C5" s="106" t="s">
        <v>117</v>
      </c>
      <c r="D5" s="106"/>
      <c r="E5" s="106" t="s">
        <v>118</v>
      </c>
      <c r="F5" s="106"/>
      <c r="G5" s="106" t="s">
        <v>119</v>
      </c>
      <c r="H5" s="106"/>
      <c r="I5" s="122">
        <v>4737850</v>
      </c>
      <c r="J5" s="122"/>
      <c r="K5" s="123" t="s">
        <v>120</v>
      </c>
      <c r="L5" s="106"/>
      <c r="M5" s="106" t="s">
        <v>121</v>
      </c>
      <c r="N5" s="106"/>
      <c r="O5" s="100"/>
      <c r="P5" s="101"/>
      <c r="Q5" s="101"/>
      <c r="R5" s="102"/>
      <c r="S5" s="29">
        <v>1</v>
      </c>
      <c r="T5" s="32"/>
      <c r="U5" s="32"/>
      <c r="V5" s="32"/>
      <c r="W5" s="32"/>
      <c r="X5" s="32"/>
      <c r="Y5" s="32"/>
      <c r="Z5" s="30"/>
      <c r="AA5" s="30"/>
      <c r="AB5" s="30"/>
      <c r="AC5" s="30"/>
    </row>
    <row r="6" spans="1:29" s="2" customFormat="1" ht="35.1" customHeight="1" x14ac:dyDescent="0.4">
      <c r="A6" s="119"/>
      <c r="B6" s="120"/>
      <c r="C6" s="106" t="s">
        <v>117</v>
      </c>
      <c r="D6" s="106"/>
      <c r="E6" s="106" t="s">
        <v>118</v>
      </c>
      <c r="F6" s="106"/>
      <c r="G6" s="106"/>
      <c r="H6" s="106"/>
      <c r="I6" s="122">
        <v>582904</v>
      </c>
      <c r="J6" s="122"/>
      <c r="K6" s="123" t="s">
        <v>122</v>
      </c>
      <c r="L6" s="106"/>
      <c r="M6" s="121" t="s">
        <v>123</v>
      </c>
      <c r="N6" s="106"/>
      <c r="O6" s="100"/>
      <c r="P6" s="101"/>
      <c r="Q6" s="101"/>
      <c r="R6" s="102"/>
      <c r="S6" s="29">
        <v>2</v>
      </c>
      <c r="T6" s="30"/>
      <c r="U6" s="30"/>
      <c r="V6" s="30"/>
      <c r="W6" s="30"/>
      <c r="X6" s="30"/>
      <c r="Y6" s="30"/>
      <c r="Z6" s="30"/>
      <c r="AA6" s="30"/>
      <c r="AB6" s="30"/>
      <c r="AC6" s="30"/>
    </row>
    <row r="7" spans="1:29" s="2" customFormat="1" ht="35.1" customHeight="1" x14ac:dyDescent="0.4">
      <c r="A7" s="117" t="s">
        <v>131</v>
      </c>
      <c r="B7" s="118"/>
      <c r="C7" s="106" t="s">
        <v>124</v>
      </c>
      <c r="D7" s="106"/>
      <c r="E7" s="106" t="s">
        <v>130</v>
      </c>
      <c r="F7" s="106"/>
      <c r="G7" s="106"/>
      <c r="H7" s="106"/>
      <c r="I7" s="122">
        <v>6036000</v>
      </c>
      <c r="J7" s="122"/>
      <c r="K7" s="123" t="s">
        <v>126</v>
      </c>
      <c r="L7" s="106"/>
      <c r="M7" s="121" t="s">
        <v>127</v>
      </c>
      <c r="N7" s="106"/>
      <c r="O7" s="100"/>
      <c r="P7" s="101"/>
      <c r="Q7" s="101"/>
      <c r="R7" s="102"/>
      <c r="S7" s="29">
        <v>3</v>
      </c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1:29" s="2" customFormat="1" ht="35.1" customHeight="1" x14ac:dyDescent="0.4">
      <c r="A8" s="119"/>
      <c r="B8" s="120"/>
      <c r="C8" s="106" t="s">
        <v>125</v>
      </c>
      <c r="D8" s="106"/>
      <c r="E8" s="106" t="s">
        <v>129</v>
      </c>
      <c r="F8" s="106"/>
      <c r="G8" s="106"/>
      <c r="H8" s="106"/>
      <c r="I8" s="122">
        <v>48094500</v>
      </c>
      <c r="J8" s="122"/>
      <c r="K8" s="123" t="s">
        <v>126</v>
      </c>
      <c r="L8" s="106"/>
      <c r="M8" s="121" t="s">
        <v>128</v>
      </c>
      <c r="N8" s="106"/>
      <c r="O8" s="100"/>
      <c r="P8" s="101"/>
      <c r="Q8" s="101"/>
      <c r="R8" s="102"/>
      <c r="S8" s="29">
        <v>4</v>
      </c>
      <c r="T8" s="30"/>
      <c r="U8" s="30"/>
      <c r="V8" s="30"/>
      <c r="W8" s="30"/>
      <c r="X8" s="30"/>
      <c r="Y8" s="30"/>
      <c r="Z8" s="30"/>
      <c r="AA8" s="30"/>
      <c r="AB8" s="30"/>
      <c r="AC8" s="30"/>
    </row>
    <row r="9" spans="1:29" s="2" customFormat="1" ht="35.1" customHeight="1" x14ac:dyDescent="0.4">
      <c r="A9" s="100"/>
      <c r="B9" s="102"/>
      <c r="C9" s="100"/>
      <c r="D9" s="102"/>
      <c r="E9" s="100"/>
      <c r="F9" s="102"/>
      <c r="G9" s="100"/>
      <c r="H9" s="102"/>
      <c r="I9" s="92"/>
      <c r="J9" s="93"/>
      <c r="K9" s="127"/>
      <c r="L9" s="128"/>
      <c r="M9" s="100"/>
      <c r="N9" s="102"/>
      <c r="O9" s="100"/>
      <c r="P9" s="101"/>
      <c r="Q9" s="101"/>
      <c r="R9" s="102"/>
      <c r="S9" s="29">
        <v>5</v>
      </c>
      <c r="T9" s="30"/>
      <c r="U9" s="30"/>
      <c r="V9" s="30"/>
      <c r="W9" s="30"/>
      <c r="X9" s="30"/>
      <c r="Y9" s="30"/>
      <c r="Z9" s="30"/>
      <c r="AA9" s="30"/>
      <c r="AB9" s="30"/>
      <c r="AC9" s="30"/>
    </row>
    <row r="10" spans="1:29" s="2" customFormat="1" ht="35.1" customHeight="1" x14ac:dyDescent="0.4">
      <c r="A10" s="100"/>
      <c r="B10" s="102"/>
      <c r="C10" s="100"/>
      <c r="D10" s="102"/>
      <c r="E10" s="100"/>
      <c r="F10" s="102"/>
      <c r="G10" s="100"/>
      <c r="H10" s="102"/>
      <c r="I10" s="92"/>
      <c r="J10" s="93"/>
      <c r="K10" s="127"/>
      <c r="L10" s="128"/>
      <c r="M10" s="100"/>
      <c r="N10" s="102"/>
      <c r="O10" s="100"/>
      <c r="P10" s="101"/>
      <c r="Q10" s="101"/>
      <c r="R10" s="102"/>
      <c r="S10" s="29">
        <v>6</v>
      </c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1:29" s="2" customFormat="1" ht="35.1" customHeight="1" x14ac:dyDescent="0.4">
      <c r="A11" s="84" t="s">
        <v>18</v>
      </c>
      <c r="B11" s="85"/>
      <c r="C11" s="85"/>
      <c r="D11" s="85"/>
      <c r="E11" s="85"/>
      <c r="F11" s="85"/>
      <c r="G11" s="85"/>
      <c r="H11" s="85"/>
      <c r="I11" s="85"/>
      <c r="J11" s="86"/>
      <c r="K11" s="90" t="s">
        <v>26</v>
      </c>
      <c r="L11" s="91"/>
      <c r="M11" s="90" t="s">
        <v>27</v>
      </c>
      <c r="N11" s="91"/>
      <c r="O11" s="90" t="s">
        <v>28</v>
      </c>
      <c r="P11" s="91"/>
      <c r="Q11" s="90" t="s">
        <v>29</v>
      </c>
      <c r="R11" s="91"/>
      <c r="S11" s="29">
        <v>7</v>
      </c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spans="1:29" s="2" customFormat="1" ht="35.1" customHeight="1" x14ac:dyDescent="0.4">
      <c r="A12" s="87"/>
      <c r="B12" s="88"/>
      <c r="C12" s="88"/>
      <c r="D12" s="88"/>
      <c r="E12" s="88"/>
      <c r="F12" s="88"/>
      <c r="G12" s="88"/>
      <c r="H12" s="88"/>
      <c r="I12" s="88"/>
      <c r="J12" s="89"/>
      <c r="K12" s="92"/>
      <c r="L12" s="93"/>
      <c r="M12" s="92">
        <f>SUM(T5:AC5)</f>
        <v>0</v>
      </c>
      <c r="N12" s="93"/>
      <c r="O12" s="92">
        <f>SUM(I5:J10)</f>
        <v>59451254</v>
      </c>
      <c r="P12" s="93"/>
      <c r="Q12" s="92">
        <f>M12+O12</f>
        <v>59451254</v>
      </c>
      <c r="R12" s="93"/>
      <c r="S12" s="29">
        <v>8</v>
      </c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spans="1:29" s="3" customFormat="1" ht="35.1" customHeight="1" x14ac:dyDescent="0.4">
      <c r="A13" s="10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9"/>
      <c r="S13" s="29">
        <v>9</v>
      </c>
      <c r="T13" s="30"/>
      <c r="U13" s="30"/>
      <c r="V13" s="30"/>
      <c r="W13" s="30"/>
      <c r="X13" s="30"/>
      <c r="Y13" s="30"/>
      <c r="Z13" s="30"/>
      <c r="AA13" s="30"/>
      <c r="AB13" s="30"/>
      <c r="AC13" s="30"/>
    </row>
    <row r="14" spans="1:29" s="3" customFormat="1" ht="35.1" customHeight="1" x14ac:dyDescent="0.4">
      <c r="A14" s="7" t="s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9"/>
      <c r="S14" s="29" t="s">
        <v>100</v>
      </c>
      <c r="T14" s="30">
        <f t="shared" ref="T14:AB14" si="0">SUM(T5:T13)</f>
        <v>0</v>
      </c>
      <c r="U14" s="30">
        <f t="shared" si="0"/>
        <v>0</v>
      </c>
      <c r="V14" s="30">
        <f t="shared" si="0"/>
        <v>0</v>
      </c>
      <c r="W14" s="30">
        <f t="shared" si="0"/>
        <v>0</v>
      </c>
      <c r="X14" s="30">
        <f t="shared" si="0"/>
        <v>0</v>
      </c>
      <c r="Y14" s="30">
        <f t="shared" si="0"/>
        <v>0</v>
      </c>
      <c r="Z14" s="30">
        <f t="shared" si="0"/>
        <v>0</v>
      </c>
      <c r="AA14" s="30">
        <f t="shared" si="0"/>
        <v>0</v>
      </c>
      <c r="AB14" s="30">
        <f t="shared" si="0"/>
        <v>0</v>
      </c>
      <c r="AC14" s="30">
        <f t="shared" ref="AC14" si="1">SUM(AC5:AC13)</f>
        <v>0</v>
      </c>
    </row>
    <row r="15" spans="1:29" s="3" customFormat="1" ht="35.1" customHeight="1" x14ac:dyDescent="0.4">
      <c r="A15" s="83" t="s">
        <v>19</v>
      </c>
      <c r="B15" s="83"/>
      <c r="C15" s="83"/>
      <c r="D15" s="83" t="s">
        <v>30</v>
      </c>
      <c r="E15" s="83" t="s">
        <v>31</v>
      </c>
      <c r="F15" s="83" t="s">
        <v>32</v>
      </c>
      <c r="G15" s="83" t="s">
        <v>33</v>
      </c>
      <c r="H15" s="83"/>
      <c r="I15" s="83"/>
      <c r="J15" s="83"/>
      <c r="K15" s="83"/>
      <c r="L15" s="83"/>
      <c r="M15" s="83" t="s">
        <v>36</v>
      </c>
      <c r="N15" s="83"/>
      <c r="O15" s="83" t="s">
        <v>24</v>
      </c>
      <c r="P15" s="83"/>
      <c r="Q15" s="83" t="s">
        <v>25</v>
      </c>
      <c r="R15" s="83"/>
    </row>
    <row r="16" spans="1:29" s="3" customFormat="1" ht="35.1" customHeight="1" x14ac:dyDescent="0.4">
      <c r="A16" s="83"/>
      <c r="B16" s="83"/>
      <c r="C16" s="83"/>
      <c r="D16" s="83"/>
      <c r="E16" s="83"/>
      <c r="F16" s="83"/>
      <c r="G16" s="83" t="s">
        <v>34</v>
      </c>
      <c r="H16" s="83"/>
      <c r="I16" s="83" t="s">
        <v>35</v>
      </c>
      <c r="J16" s="83"/>
      <c r="K16" s="83" t="s">
        <v>18</v>
      </c>
      <c r="L16" s="83"/>
      <c r="M16" s="83"/>
      <c r="N16" s="83"/>
      <c r="O16" s="83"/>
      <c r="P16" s="83"/>
      <c r="Q16" s="83"/>
      <c r="R16" s="83"/>
    </row>
    <row r="17" spans="1:27" s="3" customFormat="1" ht="35.1" customHeight="1" x14ac:dyDescent="0.4">
      <c r="A17" s="121"/>
      <c r="B17" s="121"/>
      <c r="C17" s="121"/>
      <c r="D17" s="31"/>
      <c r="E17" s="11"/>
      <c r="F17" s="11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06"/>
      <c r="R17" s="106"/>
    </row>
    <row r="18" spans="1:27" s="2" customFormat="1" ht="35.1" customHeight="1" x14ac:dyDescent="0.4">
      <c r="A18" s="84" t="s">
        <v>18</v>
      </c>
      <c r="B18" s="85"/>
      <c r="C18" s="85"/>
      <c r="D18" s="85"/>
      <c r="E18" s="85"/>
      <c r="F18" s="85"/>
      <c r="G18" s="85"/>
      <c r="H18" s="85"/>
      <c r="I18" s="85"/>
      <c r="J18" s="86"/>
      <c r="K18" s="90" t="s">
        <v>26</v>
      </c>
      <c r="L18" s="91"/>
      <c r="M18" s="90" t="s">
        <v>27</v>
      </c>
      <c r="N18" s="91"/>
      <c r="O18" s="90" t="s">
        <v>28</v>
      </c>
      <c r="P18" s="91"/>
      <c r="Q18" s="90" t="s">
        <v>29</v>
      </c>
      <c r="R18" s="91"/>
      <c r="S18" s="3"/>
      <c r="T18" s="3"/>
      <c r="U18" s="3"/>
      <c r="V18" s="3"/>
      <c r="W18" s="3"/>
      <c r="X18" s="3"/>
      <c r="Y18" s="3"/>
      <c r="Z18" s="3"/>
      <c r="AA18" s="3"/>
    </row>
    <row r="19" spans="1:27" s="2" customFormat="1" ht="35.1" customHeight="1" x14ac:dyDescent="0.4">
      <c r="A19" s="87"/>
      <c r="B19" s="88"/>
      <c r="C19" s="88"/>
      <c r="D19" s="88"/>
      <c r="E19" s="88"/>
      <c r="F19" s="88"/>
      <c r="G19" s="88"/>
      <c r="H19" s="88"/>
      <c r="I19" s="88"/>
      <c r="J19" s="89"/>
      <c r="K19" s="92"/>
      <c r="L19" s="93"/>
      <c r="M19" s="92">
        <f>SUM(T6:AC6)</f>
        <v>0</v>
      </c>
      <c r="N19" s="93"/>
      <c r="O19" s="92">
        <f>SUM(M17)</f>
        <v>0</v>
      </c>
      <c r="P19" s="93"/>
      <c r="Q19" s="92">
        <f>M19+O19</f>
        <v>0</v>
      </c>
      <c r="R19" s="93"/>
    </row>
    <row r="20" spans="1:27" s="3" customFormat="1" ht="35.1" customHeight="1" x14ac:dyDescent="0.4">
      <c r="A20" s="10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9"/>
      <c r="S20" s="2"/>
      <c r="T20" s="2"/>
      <c r="U20" s="2"/>
      <c r="V20" s="2"/>
      <c r="W20" s="2"/>
      <c r="X20" s="2"/>
      <c r="Y20" s="2"/>
      <c r="Z20" s="2"/>
      <c r="AA20" s="2"/>
    </row>
    <row r="21" spans="1:27" s="3" customFormat="1" ht="35.1" customHeight="1" x14ac:dyDescent="0.4">
      <c r="A21" s="7" t="s">
        <v>10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</row>
    <row r="22" spans="1:27" s="3" customFormat="1" ht="35.1" customHeight="1" x14ac:dyDescent="0.4">
      <c r="A22" s="84" t="s">
        <v>19</v>
      </c>
      <c r="B22" s="85"/>
      <c r="C22" s="86"/>
      <c r="D22" s="90" t="s">
        <v>81</v>
      </c>
      <c r="E22" s="99"/>
      <c r="F22" s="99"/>
      <c r="G22" s="99"/>
      <c r="H22" s="91"/>
      <c r="I22" s="97" t="s">
        <v>80</v>
      </c>
      <c r="J22" s="90" t="s">
        <v>78</v>
      </c>
      <c r="K22" s="99"/>
      <c r="L22" s="99"/>
      <c r="M22" s="99"/>
      <c r="N22" s="91"/>
      <c r="O22" s="84" t="s">
        <v>24</v>
      </c>
      <c r="P22" s="86"/>
      <c r="Q22" s="84" t="s">
        <v>25</v>
      </c>
      <c r="R22" s="86"/>
    </row>
    <row r="23" spans="1:27" s="3" customFormat="1" ht="35.1" customHeight="1" x14ac:dyDescent="0.4">
      <c r="A23" s="87"/>
      <c r="B23" s="88"/>
      <c r="C23" s="89"/>
      <c r="D23" s="90" t="s">
        <v>33</v>
      </c>
      <c r="E23" s="91"/>
      <c r="F23" s="12" t="s">
        <v>32</v>
      </c>
      <c r="G23" s="90" t="s">
        <v>79</v>
      </c>
      <c r="H23" s="91"/>
      <c r="I23" s="98"/>
      <c r="J23" s="90" t="s">
        <v>33</v>
      </c>
      <c r="K23" s="91"/>
      <c r="L23" s="12" t="s">
        <v>32</v>
      </c>
      <c r="M23" s="90" t="s">
        <v>79</v>
      </c>
      <c r="N23" s="91"/>
      <c r="O23" s="87"/>
      <c r="P23" s="89"/>
      <c r="Q23" s="87"/>
      <c r="R23" s="89"/>
    </row>
    <row r="24" spans="1:27" s="3" customFormat="1" ht="35.1" customHeight="1" x14ac:dyDescent="0.4">
      <c r="A24" s="114"/>
      <c r="B24" s="115"/>
      <c r="C24" s="116"/>
      <c r="D24" s="92"/>
      <c r="E24" s="93"/>
      <c r="F24" s="11"/>
      <c r="G24" s="92"/>
      <c r="H24" s="93"/>
      <c r="I24" s="11"/>
      <c r="J24" s="92"/>
      <c r="K24" s="93"/>
      <c r="L24" s="28"/>
      <c r="M24" s="92"/>
      <c r="N24" s="93"/>
      <c r="O24" s="92"/>
      <c r="P24" s="93"/>
      <c r="Q24" s="112"/>
      <c r="R24" s="113"/>
    </row>
    <row r="25" spans="1:27" s="3" customFormat="1" ht="35.1" customHeight="1" x14ac:dyDescent="0.4">
      <c r="A25" s="84" t="s">
        <v>18</v>
      </c>
      <c r="B25" s="85"/>
      <c r="C25" s="85"/>
      <c r="D25" s="85"/>
      <c r="E25" s="85"/>
      <c r="F25" s="85"/>
      <c r="G25" s="85"/>
      <c r="H25" s="85"/>
      <c r="I25" s="85"/>
      <c r="J25" s="86"/>
      <c r="K25" s="90" t="s">
        <v>26</v>
      </c>
      <c r="L25" s="91"/>
      <c r="M25" s="90" t="s">
        <v>27</v>
      </c>
      <c r="N25" s="91"/>
      <c r="O25" s="90" t="s">
        <v>28</v>
      </c>
      <c r="P25" s="91"/>
      <c r="Q25" s="90" t="s">
        <v>29</v>
      </c>
      <c r="R25" s="91"/>
    </row>
    <row r="26" spans="1:27" s="3" customFormat="1" ht="35.1" customHeight="1" x14ac:dyDescent="0.4">
      <c r="A26" s="87"/>
      <c r="B26" s="88"/>
      <c r="C26" s="88"/>
      <c r="D26" s="88"/>
      <c r="E26" s="88"/>
      <c r="F26" s="88"/>
      <c r="G26" s="88"/>
      <c r="H26" s="88"/>
      <c r="I26" s="88"/>
      <c r="J26" s="89"/>
      <c r="K26" s="92"/>
      <c r="L26" s="93"/>
      <c r="M26" s="92">
        <f>SUM(T7:AC7)</f>
        <v>0</v>
      </c>
      <c r="N26" s="93"/>
      <c r="O26" s="92">
        <f>SUM(M24:N24)</f>
        <v>0</v>
      </c>
      <c r="P26" s="93"/>
      <c r="Q26" s="92">
        <f>M26+O26</f>
        <v>0</v>
      </c>
      <c r="R26" s="93"/>
    </row>
    <row r="27" spans="1:27" s="3" customFormat="1" ht="30" customHeight="1" x14ac:dyDescent="0.4">
      <c r="A27" s="10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9"/>
    </row>
    <row r="28" spans="1:27" s="3" customFormat="1" ht="30" customHeight="1" x14ac:dyDescent="0.4">
      <c r="A28" s="7" t="s">
        <v>11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9"/>
    </row>
    <row r="29" spans="1:27" s="3" customFormat="1" ht="30" customHeight="1" x14ac:dyDescent="0.4">
      <c r="A29" s="90" t="s">
        <v>19</v>
      </c>
      <c r="B29" s="99"/>
      <c r="C29" s="91"/>
      <c r="D29" s="90" t="s">
        <v>40</v>
      </c>
      <c r="E29" s="99"/>
      <c r="F29" s="91"/>
      <c r="G29" s="90" t="s">
        <v>30</v>
      </c>
      <c r="H29" s="99"/>
      <c r="I29" s="91"/>
      <c r="J29" s="90" t="s">
        <v>39</v>
      </c>
      <c r="K29" s="99"/>
      <c r="L29" s="91"/>
      <c r="M29" s="90" t="s">
        <v>24</v>
      </c>
      <c r="N29" s="99"/>
      <c r="O29" s="91"/>
      <c r="P29" s="83" t="s">
        <v>25</v>
      </c>
      <c r="Q29" s="83"/>
      <c r="R29" s="83"/>
    </row>
    <row r="30" spans="1:27" s="3" customFormat="1" ht="30" customHeight="1" x14ac:dyDescent="0.4">
      <c r="A30" s="100"/>
      <c r="B30" s="101"/>
      <c r="C30" s="102"/>
      <c r="D30" s="100"/>
      <c r="E30" s="101"/>
      <c r="F30" s="102"/>
      <c r="G30" s="100"/>
      <c r="H30" s="101"/>
      <c r="I30" s="102"/>
      <c r="J30" s="100"/>
      <c r="K30" s="101"/>
      <c r="L30" s="102"/>
      <c r="M30" s="100"/>
      <c r="N30" s="101"/>
      <c r="O30" s="102"/>
      <c r="P30" s="100"/>
      <c r="Q30" s="101"/>
      <c r="R30" s="102"/>
    </row>
    <row r="31" spans="1:27" s="3" customFormat="1" ht="30" customHeight="1" x14ac:dyDescent="0.4">
      <c r="A31" s="84" t="s">
        <v>18</v>
      </c>
      <c r="B31" s="85"/>
      <c r="C31" s="85"/>
      <c r="D31" s="85"/>
      <c r="E31" s="85"/>
      <c r="F31" s="85"/>
      <c r="G31" s="85"/>
      <c r="H31" s="85"/>
      <c r="I31" s="85"/>
      <c r="J31" s="86"/>
      <c r="K31" s="90" t="s">
        <v>26</v>
      </c>
      <c r="L31" s="91"/>
      <c r="M31" s="90" t="s">
        <v>27</v>
      </c>
      <c r="N31" s="91"/>
      <c r="O31" s="90" t="s">
        <v>28</v>
      </c>
      <c r="P31" s="91"/>
      <c r="Q31" s="90" t="s">
        <v>29</v>
      </c>
      <c r="R31" s="91"/>
    </row>
    <row r="32" spans="1:27" s="3" customFormat="1" ht="30" customHeight="1" x14ac:dyDescent="0.4">
      <c r="A32" s="87"/>
      <c r="B32" s="88"/>
      <c r="C32" s="88"/>
      <c r="D32" s="88"/>
      <c r="E32" s="88"/>
      <c r="F32" s="88"/>
      <c r="G32" s="88"/>
      <c r="H32" s="88"/>
      <c r="I32" s="88"/>
      <c r="J32" s="89"/>
      <c r="K32" s="92"/>
      <c r="L32" s="93"/>
      <c r="M32" s="92"/>
      <c r="N32" s="93"/>
      <c r="O32" s="92">
        <f>SUM(M30)</f>
        <v>0</v>
      </c>
      <c r="P32" s="93"/>
      <c r="Q32" s="92">
        <f>M32+O32</f>
        <v>0</v>
      </c>
      <c r="R32" s="93"/>
    </row>
    <row r="33" spans="1:18" s="3" customFormat="1" ht="30" customHeight="1" x14ac:dyDescent="0.4">
      <c r="A33" s="10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9"/>
    </row>
    <row r="34" spans="1:18" s="3" customFormat="1" ht="30" customHeight="1" x14ac:dyDescent="0.4">
      <c r="A34" s="7" t="s">
        <v>12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9"/>
    </row>
    <row r="35" spans="1:18" s="3" customFormat="1" ht="30" customHeight="1" x14ac:dyDescent="0.4">
      <c r="A35" s="111" t="s">
        <v>41</v>
      </c>
      <c r="B35" s="111"/>
      <c r="C35" s="111"/>
      <c r="D35" s="83" t="s">
        <v>42</v>
      </c>
      <c r="E35" s="83"/>
      <c r="F35" s="83"/>
      <c r="G35" s="83" t="s">
        <v>43</v>
      </c>
      <c r="H35" s="83"/>
      <c r="I35" s="83"/>
      <c r="J35" s="111" t="s">
        <v>44</v>
      </c>
      <c r="K35" s="111"/>
      <c r="L35" s="111"/>
      <c r="M35" s="83" t="s">
        <v>45</v>
      </c>
      <c r="N35" s="83"/>
      <c r="O35" s="83"/>
      <c r="P35" s="83" t="s">
        <v>25</v>
      </c>
      <c r="Q35" s="83"/>
      <c r="R35" s="83"/>
    </row>
    <row r="36" spans="1:18" s="3" customFormat="1" ht="30" customHeight="1" x14ac:dyDescent="0.4">
      <c r="A36" s="109"/>
      <c r="B36" s="109"/>
      <c r="C36" s="109"/>
      <c r="D36" s="106"/>
      <c r="E36" s="106"/>
      <c r="F36" s="106"/>
      <c r="G36" s="109"/>
      <c r="H36" s="109"/>
      <c r="I36" s="109"/>
      <c r="J36" s="109"/>
      <c r="K36" s="109"/>
      <c r="L36" s="109"/>
      <c r="M36" s="110"/>
      <c r="N36" s="110"/>
      <c r="O36" s="110"/>
      <c r="P36" s="106"/>
      <c r="Q36" s="106"/>
      <c r="R36" s="106"/>
    </row>
    <row r="37" spans="1:18" s="3" customFormat="1" ht="30" customHeight="1" x14ac:dyDescent="0.4">
      <c r="A37" s="84" t="s">
        <v>18</v>
      </c>
      <c r="B37" s="85"/>
      <c r="C37" s="85"/>
      <c r="D37" s="85"/>
      <c r="E37" s="85"/>
      <c r="F37" s="85"/>
      <c r="G37" s="85"/>
      <c r="H37" s="85"/>
      <c r="I37" s="85"/>
      <c r="J37" s="86"/>
      <c r="K37" s="90" t="s">
        <v>26</v>
      </c>
      <c r="L37" s="91"/>
      <c r="M37" s="90" t="s">
        <v>27</v>
      </c>
      <c r="N37" s="91"/>
      <c r="O37" s="90" t="s">
        <v>28</v>
      </c>
      <c r="P37" s="91"/>
      <c r="Q37" s="90" t="s">
        <v>29</v>
      </c>
      <c r="R37" s="91"/>
    </row>
    <row r="38" spans="1:18" s="3" customFormat="1" ht="30" customHeight="1" x14ac:dyDescent="0.4">
      <c r="A38" s="87"/>
      <c r="B38" s="88"/>
      <c r="C38" s="88"/>
      <c r="D38" s="88"/>
      <c r="E38" s="88"/>
      <c r="F38" s="88"/>
      <c r="G38" s="88"/>
      <c r="H38" s="88"/>
      <c r="I38" s="88"/>
      <c r="J38" s="89"/>
      <c r="K38" s="92"/>
      <c r="L38" s="93"/>
      <c r="M38" s="92"/>
      <c r="N38" s="93"/>
      <c r="O38" s="92">
        <f>SUM(M36)</f>
        <v>0</v>
      </c>
      <c r="P38" s="93"/>
      <c r="Q38" s="92">
        <f>M38+O38</f>
        <v>0</v>
      </c>
      <c r="R38" s="93"/>
    </row>
    <row r="39" spans="1:18" s="3" customFormat="1" ht="30" customHeight="1" x14ac:dyDescent="0.4">
      <c r="A39" s="10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9"/>
    </row>
    <row r="40" spans="1:18" s="3" customFormat="1" ht="30" customHeight="1" x14ac:dyDescent="0.4">
      <c r="A40" s="7" t="s">
        <v>13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9"/>
    </row>
    <row r="41" spans="1:18" s="3" customFormat="1" ht="30" customHeight="1" x14ac:dyDescent="0.4">
      <c r="A41" s="111" t="s">
        <v>19</v>
      </c>
      <c r="B41" s="111"/>
      <c r="C41" s="111"/>
      <c r="D41" s="83" t="s">
        <v>30</v>
      </c>
      <c r="E41" s="83"/>
      <c r="F41" s="83"/>
      <c r="G41" s="83" t="s">
        <v>46</v>
      </c>
      <c r="H41" s="83"/>
      <c r="I41" s="83"/>
      <c r="J41" s="111" t="s">
        <v>44</v>
      </c>
      <c r="K41" s="111"/>
      <c r="L41" s="111"/>
      <c r="M41" s="83" t="s">
        <v>45</v>
      </c>
      <c r="N41" s="83"/>
      <c r="O41" s="83"/>
      <c r="P41" s="83" t="s">
        <v>25</v>
      </c>
      <c r="Q41" s="83"/>
      <c r="R41" s="83"/>
    </row>
    <row r="42" spans="1:18" s="3" customFormat="1" ht="30" customHeight="1" x14ac:dyDescent="0.4">
      <c r="A42" s="109"/>
      <c r="B42" s="109"/>
      <c r="C42" s="109"/>
      <c r="D42" s="109"/>
      <c r="E42" s="109"/>
      <c r="F42" s="109"/>
      <c r="G42" s="106"/>
      <c r="H42" s="106"/>
      <c r="I42" s="106"/>
      <c r="J42" s="109"/>
      <c r="K42" s="109"/>
      <c r="L42" s="109"/>
      <c r="M42" s="110"/>
      <c r="N42" s="110"/>
      <c r="O42" s="110"/>
      <c r="P42" s="106"/>
      <c r="Q42" s="106"/>
      <c r="R42" s="106"/>
    </row>
    <row r="43" spans="1:18" s="3" customFormat="1" ht="30" customHeight="1" x14ac:dyDescent="0.4">
      <c r="A43" s="84" t="s">
        <v>18</v>
      </c>
      <c r="B43" s="85"/>
      <c r="C43" s="85"/>
      <c r="D43" s="85"/>
      <c r="E43" s="85"/>
      <c r="F43" s="85"/>
      <c r="G43" s="85"/>
      <c r="H43" s="85"/>
      <c r="I43" s="85"/>
      <c r="J43" s="86"/>
      <c r="K43" s="90" t="s">
        <v>26</v>
      </c>
      <c r="L43" s="91"/>
      <c r="M43" s="90" t="s">
        <v>27</v>
      </c>
      <c r="N43" s="91"/>
      <c r="O43" s="90" t="s">
        <v>28</v>
      </c>
      <c r="P43" s="91"/>
      <c r="Q43" s="90" t="s">
        <v>29</v>
      </c>
      <c r="R43" s="91"/>
    </row>
    <row r="44" spans="1:18" s="3" customFormat="1" ht="30" customHeight="1" x14ac:dyDescent="0.4">
      <c r="A44" s="87"/>
      <c r="B44" s="88"/>
      <c r="C44" s="88"/>
      <c r="D44" s="88"/>
      <c r="E44" s="88"/>
      <c r="F44" s="88"/>
      <c r="G44" s="88"/>
      <c r="H44" s="88"/>
      <c r="I44" s="88"/>
      <c r="J44" s="89"/>
      <c r="K44" s="92"/>
      <c r="L44" s="93"/>
      <c r="M44" s="92"/>
      <c r="N44" s="93"/>
      <c r="O44" s="92">
        <f>SUM(M42)</f>
        <v>0</v>
      </c>
      <c r="P44" s="93"/>
      <c r="Q44" s="92">
        <f>M44+O44</f>
        <v>0</v>
      </c>
      <c r="R44" s="93"/>
    </row>
    <row r="45" spans="1:18" s="3" customFormat="1" ht="30" customHeight="1" x14ac:dyDescent="0.4">
      <c r="A45" s="1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9"/>
    </row>
    <row r="46" spans="1:18" s="3" customFormat="1" ht="30" customHeight="1" x14ac:dyDescent="0.4">
      <c r="A46" s="7" t="s">
        <v>14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9"/>
    </row>
    <row r="47" spans="1:18" s="3" customFormat="1" ht="30" customHeight="1" x14ac:dyDescent="0.4">
      <c r="A47" s="90" t="s">
        <v>47</v>
      </c>
      <c r="B47" s="99"/>
      <c r="C47" s="91"/>
      <c r="D47" s="90" t="s">
        <v>48</v>
      </c>
      <c r="E47" s="99"/>
      <c r="F47" s="91"/>
      <c r="G47" s="90" t="s">
        <v>49</v>
      </c>
      <c r="H47" s="99"/>
      <c r="I47" s="91"/>
      <c r="J47" s="90" t="s">
        <v>45</v>
      </c>
      <c r="K47" s="99"/>
      <c r="L47" s="91"/>
      <c r="M47" s="90" t="s">
        <v>25</v>
      </c>
      <c r="N47" s="99"/>
      <c r="O47" s="99"/>
      <c r="P47" s="99"/>
      <c r="Q47" s="99"/>
      <c r="R47" s="91"/>
    </row>
    <row r="48" spans="1:18" s="3" customFormat="1" ht="30" customHeight="1" x14ac:dyDescent="0.4">
      <c r="A48" s="100"/>
      <c r="B48" s="101"/>
      <c r="C48" s="102"/>
      <c r="D48" s="100"/>
      <c r="E48" s="101"/>
      <c r="F48" s="102"/>
      <c r="G48" s="100"/>
      <c r="H48" s="101"/>
      <c r="I48" s="102"/>
      <c r="J48" s="100"/>
      <c r="K48" s="101"/>
      <c r="L48" s="102"/>
      <c r="M48" s="95"/>
      <c r="N48" s="108"/>
      <c r="O48" s="108"/>
      <c r="P48" s="108"/>
      <c r="Q48" s="108"/>
      <c r="R48" s="96"/>
    </row>
    <row r="49" spans="1:18" s="3" customFormat="1" ht="30" customHeight="1" x14ac:dyDescent="0.4">
      <c r="A49" s="84" t="s">
        <v>18</v>
      </c>
      <c r="B49" s="85"/>
      <c r="C49" s="85"/>
      <c r="D49" s="85"/>
      <c r="E49" s="85"/>
      <c r="F49" s="85"/>
      <c r="G49" s="85"/>
      <c r="H49" s="85"/>
      <c r="I49" s="85"/>
      <c r="J49" s="86"/>
      <c r="K49" s="90" t="s">
        <v>26</v>
      </c>
      <c r="L49" s="91"/>
      <c r="M49" s="90" t="s">
        <v>27</v>
      </c>
      <c r="N49" s="91"/>
      <c r="O49" s="90" t="s">
        <v>28</v>
      </c>
      <c r="P49" s="91"/>
      <c r="Q49" s="90" t="s">
        <v>29</v>
      </c>
      <c r="R49" s="91"/>
    </row>
    <row r="50" spans="1:18" s="3" customFormat="1" ht="30" customHeight="1" x14ac:dyDescent="0.4">
      <c r="A50" s="87"/>
      <c r="B50" s="88"/>
      <c r="C50" s="88"/>
      <c r="D50" s="88"/>
      <c r="E50" s="88"/>
      <c r="F50" s="88"/>
      <c r="G50" s="88"/>
      <c r="H50" s="88"/>
      <c r="I50" s="88"/>
      <c r="J50" s="89"/>
      <c r="K50" s="92"/>
      <c r="L50" s="93"/>
      <c r="M50" s="92">
        <v>0</v>
      </c>
      <c r="N50" s="93"/>
      <c r="O50" s="92">
        <f>SUM(M48)</f>
        <v>0</v>
      </c>
      <c r="P50" s="93"/>
      <c r="Q50" s="92">
        <f>M50+O50</f>
        <v>0</v>
      </c>
      <c r="R50" s="93"/>
    </row>
    <row r="51" spans="1:18" s="3" customFormat="1" ht="30" customHeight="1" x14ac:dyDescent="0.4">
      <c r="A51" s="1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</row>
    <row r="52" spans="1:18" s="3" customFormat="1" ht="30" customHeight="1" x14ac:dyDescent="0.4">
      <c r="A52" s="7" t="s">
        <v>15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9"/>
    </row>
    <row r="53" spans="1:18" s="3" customFormat="1" ht="30" customHeight="1" x14ac:dyDescent="0.4">
      <c r="A53" s="10" t="s">
        <v>82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9"/>
    </row>
    <row r="54" spans="1:18" s="3" customFormat="1" ht="30" customHeight="1" x14ac:dyDescent="0.4">
      <c r="A54" s="83" t="s">
        <v>50</v>
      </c>
      <c r="B54" s="83"/>
      <c r="C54" s="83"/>
      <c r="D54" s="83" t="s">
        <v>51</v>
      </c>
      <c r="E54" s="83"/>
      <c r="F54" s="83"/>
      <c r="G54" s="83"/>
      <c r="H54" s="83"/>
      <c r="I54" s="83"/>
      <c r="J54" s="83"/>
      <c r="K54" s="83"/>
      <c r="L54" s="83"/>
      <c r="M54" s="83" t="s">
        <v>55</v>
      </c>
      <c r="N54" s="83"/>
      <c r="O54" s="83"/>
      <c r="P54" s="107" t="s">
        <v>56</v>
      </c>
      <c r="Q54" s="83"/>
      <c r="R54" s="83"/>
    </row>
    <row r="55" spans="1:18" s="3" customFormat="1" ht="30" customHeight="1" x14ac:dyDescent="0.4">
      <c r="A55" s="83"/>
      <c r="B55" s="83"/>
      <c r="C55" s="83"/>
      <c r="D55" s="83" t="s">
        <v>52</v>
      </c>
      <c r="E55" s="83"/>
      <c r="F55" s="83"/>
      <c r="G55" s="83" t="s">
        <v>53</v>
      </c>
      <c r="H55" s="83"/>
      <c r="I55" s="83"/>
      <c r="J55" s="83" t="s">
        <v>54</v>
      </c>
      <c r="K55" s="83"/>
      <c r="L55" s="83"/>
      <c r="M55" s="83"/>
      <c r="N55" s="83"/>
      <c r="O55" s="83"/>
      <c r="P55" s="83"/>
      <c r="Q55" s="83"/>
      <c r="R55" s="83"/>
    </row>
    <row r="56" spans="1:18" s="3" customFormat="1" ht="30" customHeight="1" x14ac:dyDescent="0.4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</row>
    <row r="57" spans="1:18" s="3" customFormat="1" ht="30" customHeight="1" x14ac:dyDescent="0.4">
      <c r="A57" s="10" t="s">
        <v>83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9"/>
    </row>
    <row r="58" spans="1:18" s="3" customFormat="1" ht="30" customHeight="1" x14ac:dyDescent="0.4">
      <c r="A58" s="90" t="s">
        <v>19</v>
      </c>
      <c r="B58" s="99"/>
      <c r="C58" s="91"/>
      <c r="D58" s="90" t="s">
        <v>20</v>
      </c>
      <c r="E58" s="91"/>
      <c r="F58" s="90" t="s">
        <v>53</v>
      </c>
      <c r="G58" s="91"/>
      <c r="H58" s="90" t="s">
        <v>17</v>
      </c>
      <c r="I58" s="91"/>
      <c r="J58" s="90" t="s">
        <v>57</v>
      </c>
      <c r="K58" s="91"/>
      <c r="L58" s="90" t="s">
        <v>58</v>
      </c>
      <c r="M58" s="91"/>
      <c r="N58" s="90" t="s">
        <v>23</v>
      </c>
      <c r="O58" s="91"/>
      <c r="P58" s="90" t="s">
        <v>25</v>
      </c>
      <c r="Q58" s="99"/>
      <c r="R58" s="91"/>
    </row>
    <row r="59" spans="1:18" s="3" customFormat="1" ht="30" customHeight="1" x14ac:dyDescent="0.4">
      <c r="A59" s="100"/>
      <c r="B59" s="101"/>
      <c r="C59" s="102"/>
      <c r="D59" s="100"/>
      <c r="E59" s="102"/>
      <c r="F59" s="100"/>
      <c r="G59" s="102"/>
      <c r="H59" s="100"/>
      <c r="I59" s="102"/>
      <c r="J59" s="100"/>
      <c r="K59" s="102"/>
      <c r="L59" s="100"/>
      <c r="M59" s="102"/>
      <c r="N59" s="100"/>
      <c r="O59" s="102"/>
      <c r="P59" s="103"/>
      <c r="Q59" s="104"/>
      <c r="R59" s="105"/>
    </row>
    <row r="60" spans="1:18" s="3" customFormat="1" ht="30" customHeight="1" x14ac:dyDescent="0.4">
      <c r="A60" s="84" t="s">
        <v>18</v>
      </c>
      <c r="B60" s="85"/>
      <c r="C60" s="85"/>
      <c r="D60" s="85"/>
      <c r="E60" s="85"/>
      <c r="F60" s="85"/>
      <c r="G60" s="85"/>
      <c r="H60" s="85"/>
      <c r="I60" s="85"/>
      <c r="J60" s="86"/>
      <c r="K60" s="90" t="s">
        <v>26</v>
      </c>
      <c r="L60" s="91"/>
      <c r="M60" s="90" t="s">
        <v>27</v>
      </c>
      <c r="N60" s="91"/>
      <c r="O60" s="90" t="s">
        <v>28</v>
      </c>
      <c r="P60" s="91"/>
      <c r="Q60" s="90" t="s">
        <v>29</v>
      </c>
      <c r="R60" s="91"/>
    </row>
    <row r="61" spans="1:18" s="3" customFormat="1" ht="30" customHeight="1" x14ac:dyDescent="0.4">
      <c r="A61" s="87"/>
      <c r="B61" s="88"/>
      <c r="C61" s="88"/>
      <c r="D61" s="88"/>
      <c r="E61" s="88"/>
      <c r="F61" s="88"/>
      <c r="G61" s="88"/>
      <c r="H61" s="88"/>
      <c r="I61" s="88"/>
      <c r="J61" s="89"/>
      <c r="K61" s="92"/>
      <c r="L61" s="93"/>
      <c r="M61" s="92">
        <v>0</v>
      </c>
      <c r="N61" s="93"/>
      <c r="O61" s="92">
        <f>SUM(L59)</f>
        <v>0</v>
      </c>
      <c r="P61" s="93"/>
      <c r="Q61" s="92">
        <f>M61+O61</f>
        <v>0</v>
      </c>
      <c r="R61" s="93"/>
    </row>
    <row r="62" spans="1:18" s="3" customFormat="1" ht="30" customHeight="1" x14ac:dyDescent="0.4">
      <c r="A62" s="10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9"/>
    </row>
    <row r="63" spans="1:18" s="3" customFormat="1" ht="30" customHeight="1" x14ac:dyDescent="0.4">
      <c r="A63" s="7" t="s">
        <v>16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9"/>
    </row>
    <row r="64" spans="1:18" s="3" customFormat="1" ht="30" customHeight="1" x14ac:dyDescent="0.4">
      <c r="A64" s="83" t="s">
        <v>59</v>
      </c>
      <c r="B64" s="83" t="s">
        <v>60</v>
      </c>
      <c r="C64" s="83"/>
      <c r="D64" s="83" t="s">
        <v>38</v>
      </c>
      <c r="E64" s="83"/>
      <c r="F64" s="83"/>
      <c r="G64" s="83"/>
      <c r="H64" s="83"/>
      <c r="I64" s="97" t="s">
        <v>30</v>
      </c>
      <c r="J64" s="90" t="s">
        <v>63</v>
      </c>
      <c r="K64" s="99"/>
      <c r="L64" s="99"/>
      <c r="M64" s="99"/>
      <c r="N64" s="91"/>
      <c r="O64" s="84" t="s">
        <v>24</v>
      </c>
      <c r="P64" s="86"/>
      <c r="Q64" s="84" t="s">
        <v>25</v>
      </c>
      <c r="R64" s="86"/>
    </row>
    <row r="65" spans="1:27" s="3" customFormat="1" ht="30" customHeight="1" x14ac:dyDescent="0.4">
      <c r="A65" s="83"/>
      <c r="B65" s="14" t="s">
        <v>61</v>
      </c>
      <c r="C65" s="14" t="s">
        <v>62</v>
      </c>
      <c r="D65" s="83" t="s">
        <v>33</v>
      </c>
      <c r="E65" s="83"/>
      <c r="F65" s="15" t="s">
        <v>32</v>
      </c>
      <c r="G65" s="83" t="s">
        <v>37</v>
      </c>
      <c r="H65" s="83"/>
      <c r="I65" s="98"/>
      <c r="J65" s="90" t="s">
        <v>33</v>
      </c>
      <c r="K65" s="91"/>
      <c r="L65" s="15" t="s">
        <v>32</v>
      </c>
      <c r="M65" s="90" t="s">
        <v>37</v>
      </c>
      <c r="N65" s="91"/>
      <c r="O65" s="87"/>
      <c r="P65" s="89"/>
      <c r="Q65" s="87"/>
      <c r="R65" s="89"/>
    </row>
    <row r="66" spans="1:27" s="3" customFormat="1" ht="30" customHeight="1" x14ac:dyDescent="0.4">
      <c r="A66" s="13"/>
      <c r="B66" s="13"/>
      <c r="C66" s="13"/>
      <c r="D66" s="94"/>
      <c r="E66" s="94"/>
      <c r="F66" s="13"/>
      <c r="G66" s="94"/>
      <c r="H66" s="94"/>
      <c r="I66" s="16"/>
      <c r="J66" s="95"/>
      <c r="K66" s="96"/>
      <c r="L66" s="13"/>
      <c r="M66" s="95"/>
      <c r="N66" s="96"/>
      <c r="O66" s="95"/>
      <c r="P66" s="96"/>
      <c r="Q66" s="95"/>
      <c r="R66" s="96"/>
    </row>
    <row r="67" spans="1:27" s="3" customFormat="1" ht="30" customHeight="1" x14ac:dyDescent="0.4">
      <c r="A67" s="84" t="s">
        <v>18</v>
      </c>
      <c r="B67" s="85"/>
      <c r="C67" s="85"/>
      <c r="D67" s="85"/>
      <c r="E67" s="85"/>
      <c r="F67" s="85"/>
      <c r="G67" s="85"/>
      <c r="H67" s="85"/>
      <c r="I67" s="85"/>
      <c r="J67" s="86"/>
      <c r="K67" s="90" t="s">
        <v>26</v>
      </c>
      <c r="L67" s="91"/>
      <c r="M67" s="90" t="s">
        <v>27</v>
      </c>
      <c r="N67" s="91"/>
      <c r="O67" s="90" t="s">
        <v>28</v>
      </c>
      <c r="P67" s="91"/>
      <c r="Q67" s="90" t="s">
        <v>29</v>
      </c>
      <c r="R67" s="91"/>
    </row>
    <row r="68" spans="1:27" s="3" customFormat="1" ht="30" customHeight="1" x14ac:dyDescent="0.4">
      <c r="A68" s="87"/>
      <c r="B68" s="88"/>
      <c r="C68" s="88"/>
      <c r="D68" s="88"/>
      <c r="E68" s="88"/>
      <c r="F68" s="88"/>
      <c r="G68" s="88"/>
      <c r="H68" s="88"/>
      <c r="I68" s="88"/>
      <c r="J68" s="89"/>
      <c r="K68" s="92"/>
      <c r="L68" s="93"/>
      <c r="M68" s="92">
        <v>0</v>
      </c>
      <c r="N68" s="93"/>
      <c r="O68" s="92">
        <f>SUM(N66)</f>
        <v>0</v>
      </c>
      <c r="P68" s="93"/>
      <c r="Q68" s="92">
        <f>M68+O68</f>
        <v>0</v>
      </c>
      <c r="R68" s="93"/>
    </row>
    <row r="69" spans="1:27" ht="19.2" x14ac:dyDescent="0.4">
      <c r="S69" s="3"/>
      <c r="T69" s="3"/>
      <c r="U69" s="3"/>
      <c r="V69" s="3"/>
      <c r="W69" s="3"/>
      <c r="X69" s="3"/>
      <c r="Y69" s="3"/>
      <c r="Z69" s="3"/>
      <c r="AA69" s="3"/>
    </row>
  </sheetData>
  <mergeCells count="263">
    <mergeCell ref="G10:H10"/>
    <mergeCell ref="I10:J10"/>
    <mergeCell ref="K10:L10"/>
    <mergeCell ref="M10:N10"/>
    <mergeCell ref="O10:R10"/>
    <mergeCell ref="C8:D8"/>
    <mergeCell ref="E8:F8"/>
    <mergeCell ref="G8:H8"/>
    <mergeCell ref="I8:J8"/>
    <mergeCell ref="K8:L8"/>
    <mergeCell ref="M8:N8"/>
    <mergeCell ref="O8:R8"/>
    <mergeCell ref="A10:B10"/>
    <mergeCell ref="C10:D10"/>
    <mergeCell ref="E10:F10"/>
    <mergeCell ref="A7:B8"/>
    <mergeCell ref="A11:J12"/>
    <mergeCell ref="K11:L11"/>
    <mergeCell ref="M11:N11"/>
    <mergeCell ref="M6:N6"/>
    <mergeCell ref="O6:R6"/>
    <mergeCell ref="C9:D9"/>
    <mergeCell ref="E9:F9"/>
    <mergeCell ref="G9:H9"/>
    <mergeCell ref="I9:J9"/>
    <mergeCell ref="K9:L9"/>
    <mergeCell ref="M9:N9"/>
    <mergeCell ref="O9:R9"/>
    <mergeCell ref="K6:L6"/>
    <mergeCell ref="O11:P11"/>
    <mergeCell ref="Q11:R11"/>
    <mergeCell ref="K12:L12"/>
    <mergeCell ref="M12:N12"/>
    <mergeCell ref="O12:P12"/>
    <mergeCell ref="Q12:R12"/>
    <mergeCell ref="A9:B9"/>
    <mergeCell ref="A1:R2"/>
    <mergeCell ref="A4:B4"/>
    <mergeCell ref="C4:D4"/>
    <mergeCell ref="E4:F4"/>
    <mergeCell ref="G4:H4"/>
    <mergeCell ref="I4:J4"/>
    <mergeCell ref="K4:L4"/>
    <mergeCell ref="M4:N4"/>
    <mergeCell ref="O4:R4"/>
    <mergeCell ref="O7:R7"/>
    <mergeCell ref="C5:D5"/>
    <mergeCell ref="E5:F5"/>
    <mergeCell ref="G5:H5"/>
    <mergeCell ref="I5:J5"/>
    <mergeCell ref="I6:J6"/>
    <mergeCell ref="C6:D6"/>
    <mergeCell ref="E6:F6"/>
    <mergeCell ref="G6:H6"/>
    <mergeCell ref="C7:D7"/>
    <mergeCell ref="E7:F7"/>
    <mergeCell ref="G7:H7"/>
    <mergeCell ref="I7:J7"/>
    <mergeCell ref="A5:B6"/>
    <mergeCell ref="O15:P16"/>
    <mergeCell ref="Q15:R16"/>
    <mergeCell ref="G16:H16"/>
    <mergeCell ref="I16:J16"/>
    <mergeCell ref="K16:L16"/>
    <mergeCell ref="A17:C17"/>
    <mergeCell ref="G17:H17"/>
    <mergeCell ref="I17:J17"/>
    <mergeCell ref="K17:L17"/>
    <mergeCell ref="M17:N17"/>
    <mergeCell ref="A15:C16"/>
    <mergeCell ref="D15:D16"/>
    <mergeCell ref="E15:E16"/>
    <mergeCell ref="F15:F16"/>
    <mergeCell ref="G15:L15"/>
    <mergeCell ref="M15:N16"/>
    <mergeCell ref="O17:P17"/>
    <mergeCell ref="Q17:R17"/>
    <mergeCell ref="M5:N5"/>
    <mergeCell ref="O5:R5"/>
    <mergeCell ref="K5:L5"/>
    <mergeCell ref="K7:L7"/>
    <mergeCell ref="M7:N7"/>
    <mergeCell ref="K18:L18"/>
    <mergeCell ref="M18:N18"/>
    <mergeCell ref="O18:P18"/>
    <mergeCell ref="Q18:R18"/>
    <mergeCell ref="Q19:R19"/>
    <mergeCell ref="K19:L19"/>
    <mergeCell ref="M19:N19"/>
    <mergeCell ref="O19:P19"/>
    <mergeCell ref="A18:J19"/>
    <mergeCell ref="A22:C23"/>
    <mergeCell ref="D22:H22"/>
    <mergeCell ref="I22:I23"/>
    <mergeCell ref="J22:N22"/>
    <mergeCell ref="O22:P23"/>
    <mergeCell ref="Q22:R23"/>
    <mergeCell ref="D23:E23"/>
    <mergeCell ref="G23:H23"/>
    <mergeCell ref="J23:K23"/>
    <mergeCell ref="M23:N23"/>
    <mergeCell ref="Q24:R24"/>
    <mergeCell ref="A24:C24"/>
    <mergeCell ref="D24:E24"/>
    <mergeCell ref="G24:H24"/>
    <mergeCell ref="J24:K24"/>
    <mergeCell ref="M24:N24"/>
    <mergeCell ref="O24:P24"/>
    <mergeCell ref="A25:J26"/>
    <mergeCell ref="K25:L25"/>
    <mergeCell ref="M25:N25"/>
    <mergeCell ref="O25:P25"/>
    <mergeCell ref="Q25:R25"/>
    <mergeCell ref="K26:L26"/>
    <mergeCell ref="M26:N26"/>
    <mergeCell ref="O26:P26"/>
    <mergeCell ref="Q26:R26"/>
    <mergeCell ref="A30:C30"/>
    <mergeCell ref="D30:F30"/>
    <mergeCell ref="G30:I30"/>
    <mergeCell ref="J30:L30"/>
    <mergeCell ref="M30:O30"/>
    <mergeCell ref="P30:R30"/>
    <mergeCell ref="A29:C29"/>
    <mergeCell ref="D29:F29"/>
    <mergeCell ref="G29:I29"/>
    <mergeCell ref="J29:L29"/>
    <mergeCell ref="M29:O29"/>
    <mergeCell ref="P29:R29"/>
    <mergeCell ref="A31:J32"/>
    <mergeCell ref="K31:L31"/>
    <mergeCell ref="M31:N31"/>
    <mergeCell ref="O31:P31"/>
    <mergeCell ref="Q31:R31"/>
    <mergeCell ref="K32:L32"/>
    <mergeCell ref="M32:N32"/>
    <mergeCell ref="O32:P32"/>
    <mergeCell ref="Q32:R32"/>
    <mergeCell ref="A36:C36"/>
    <mergeCell ref="D36:F36"/>
    <mergeCell ref="G36:I36"/>
    <mergeCell ref="J36:L36"/>
    <mergeCell ref="M36:O36"/>
    <mergeCell ref="P36:R36"/>
    <mergeCell ref="A35:C35"/>
    <mergeCell ref="D35:F35"/>
    <mergeCell ref="G35:I35"/>
    <mergeCell ref="J35:L35"/>
    <mergeCell ref="M35:O35"/>
    <mergeCell ref="P35:R35"/>
    <mergeCell ref="A37:J38"/>
    <mergeCell ref="K37:L37"/>
    <mergeCell ref="M37:N37"/>
    <mergeCell ref="O37:P37"/>
    <mergeCell ref="Q37:R37"/>
    <mergeCell ref="K38:L38"/>
    <mergeCell ref="M38:N38"/>
    <mergeCell ref="O38:P38"/>
    <mergeCell ref="Q38:R38"/>
    <mergeCell ref="A42:C42"/>
    <mergeCell ref="D42:F42"/>
    <mergeCell ref="G42:I42"/>
    <mergeCell ref="J42:L42"/>
    <mergeCell ref="M42:O42"/>
    <mergeCell ref="P42:R42"/>
    <mergeCell ref="A41:C41"/>
    <mergeCell ref="D41:F41"/>
    <mergeCell ref="G41:I41"/>
    <mergeCell ref="J41:L41"/>
    <mergeCell ref="M41:O41"/>
    <mergeCell ref="P41:R41"/>
    <mergeCell ref="A43:J44"/>
    <mergeCell ref="K43:L43"/>
    <mergeCell ref="M43:N43"/>
    <mergeCell ref="O43:P43"/>
    <mergeCell ref="Q43:R43"/>
    <mergeCell ref="K44:L44"/>
    <mergeCell ref="M44:N44"/>
    <mergeCell ref="O44:P44"/>
    <mergeCell ref="Q44:R44"/>
    <mergeCell ref="A47:C47"/>
    <mergeCell ref="D47:F47"/>
    <mergeCell ref="G47:I47"/>
    <mergeCell ref="J47:L47"/>
    <mergeCell ref="M47:R47"/>
    <mergeCell ref="A48:C48"/>
    <mergeCell ref="D48:F48"/>
    <mergeCell ref="G48:I48"/>
    <mergeCell ref="J48:L48"/>
    <mergeCell ref="M48:R48"/>
    <mergeCell ref="A49:J50"/>
    <mergeCell ref="K49:L49"/>
    <mergeCell ref="M49:N49"/>
    <mergeCell ref="O49:P49"/>
    <mergeCell ref="Q49:R49"/>
    <mergeCell ref="K50:L50"/>
    <mergeCell ref="M50:N50"/>
    <mergeCell ref="O50:P50"/>
    <mergeCell ref="Q50:R50"/>
    <mergeCell ref="A56:C56"/>
    <mergeCell ref="D56:F56"/>
    <mergeCell ref="G56:I56"/>
    <mergeCell ref="J56:L56"/>
    <mergeCell ref="M56:O56"/>
    <mergeCell ref="P56:R56"/>
    <mergeCell ref="A54:C55"/>
    <mergeCell ref="D54:L54"/>
    <mergeCell ref="M54:O55"/>
    <mergeCell ref="P54:R55"/>
    <mergeCell ref="D55:F55"/>
    <mergeCell ref="G55:I55"/>
    <mergeCell ref="J55:L55"/>
    <mergeCell ref="N58:O58"/>
    <mergeCell ref="P58:R58"/>
    <mergeCell ref="A59:C59"/>
    <mergeCell ref="D59:E59"/>
    <mergeCell ref="F59:G59"/>
    <mergeCell ref="H59:I59"/>
    <mergeCell ref="J59:K59"/>
    <mergeCell ref="L59:M59"/>
    <mergeCell ref="N59:O59"/>
    <mergeCell ref="P59:R59"/>
    <mergeCell ref="A58:C58"/>
    <mergeCell ref="D58:E58"/>
    <mergeCell ref="F58:G58"/>
    <mergeCell ref="H58:I58"/>
    <mergeCell ref="J58:K58"/>
    <mergeCell ref="L58:M58"/>
    <mergeCell ref="M61:N61"/>
    <mergeCell ref="O61:P61"/>
    <mergeCell ref="Q61:R61"/>
    <mergeCell ref="D66:E66"/>
    <mergeCell ref="G66:H66"/>
    <mergeCell ref="J66:K66"/>
    <mergeCell ref="M66:N66"/>
    <mergeCell ref="O66:P66"/>
    <mergeCell ref="Q66:R66"/>
    <mergeCell ref="J65:K65"/>
    <mergeCell ref="M65:N65"/>
    <mergeCell ref="A60:J61"/>
    <mergeCell ref="K60:L60"/>
    <mergeCell ref="M60:N60"/>
    <mergeCell ref="O60:P60"/>
    <mergeCell ref="Q60:R60"/>
    <mergeCell ref="K61:L61"/>
    <mergeCell ref="A64:A65"/>
    <mergeCell ref="B64:C64"/>
    <mergeCell ref="D64:H64"/>
    <mergeCell ref="I64:I65"/>
    <mergeCell ref="J64:N64"/>
    <mergeCell ref="O64:P65"/>
    <mergeCell ref="Q64:R65"/>
    <mergeCell ref="D65:E65"/>
    <mergeCell ref="G65:H65"/>
    <mergeCell ref="A67:J68"/>
    <mergeCell ref="K67:L67"/>
    <mergeCell ref="M67:N67"/>
    <mergeCell ref="O67:P67"/>
    <mergeCell ref="Q67:R67"/>
    <mergeCell ref="K68:L68"/>
    <mergeCell ref="M68:N68"/>
    <mergeCell ref="O68:P68"/>
    <mergeCell ref="Q68:R68"/>
  </mergeCells>
  <phoneticPr fontId="1" type="noConversion"/>
  <pageMargins left="0.7" right="0.7" top="0.75" bottom="0.75" header="0.3" footer="0.3"/>
  <pageSetup paperSize="9" scale="50" fitToHeight="0" orientation="portrait" r:id="rId1"/>
  <rowBreaks count="1" manualBreakCount="1">
    <brk id="33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1"/>
  <sheetViews>
    <sheetView view="pageBreakPreview" topLeftCell="A4" zoomScale="70" zoomScaleNormal="100" zoomScaleSheetLayoutView="70" workbookViewId="0">
      <selection activeCell="Q25" sqref="Q25"/>
    </sheetView>
  </sheetViews>
  <sheetFormatPr defaultRowHeight="17.399999999999999" x14ac:dyDescent="0.4"/>
  <cols>
    <col min="1" max="20" width="10.59765625" customWidth="1"/>
  </cols>
  <sheetData>
    <row r="1" spans="1:7" ht="24.9" customHeight="1" x14ac:dyDescent="0.4">
      <c r="A1" s="129" t="s">
        <v>106</v>
      </c>
      <c r="B1" s="129"/>
      <c r="C1" s="129"/>
      <c r="D1" s="129"/>
      <c r="E1" s="129"/>
      <c r="F1" s="129"/>
      <c r="G1" s="129"/>
    </row>
    <row r="2" spans="1:7" ht="24.9" customHeight="1" x14ac:dyDescent="0.4">
      <c r="A2" s="129"/>
      <c r="B2" s="129"/>
      <c r="C2" s="129"/>
      <c r="D2" s="129"/>
      <c r="E2" s="129"/>
      <c r="F2" s="129"/>
      <c r="G2" s="129"/>
    </row>
    <row r="3" spans="1:7" ht="24.9" customHeight="1" x14ac:dyDescent="0.4">
      <c r="A3" s="17"/>
      <c r="B3" s="18"/>
      <c r="C3" s="18"/>
      <c r="D3" s="18"/>
      <c r="E3" s="18"/>
      <c r="F3" s="18"/>
      <c r="G3" s="19"/>
    </row>
    <row r="4" spans="1:7" ht="24.9" customHeight="1" x14ac:dyDescent="0.4">
      <c r="A4" s="20"/>
      <c r="B4" s="21"/>
      <c r="D4" s="21"/>
      <c r="E4" s="21"/>
      <c r="F4" s="21"/>
      <c r="G4" s="22"/>
    </row>
    <row r="5" spans="1:7" ht="24.9" customHeight="1" x14ac:dyDescent="0.4">
      <c r="A5" s="20"/>
      <c r="B5" s="21"/>
      <c r="C5" s="21"/>
      <c r="D5" s="21"/>
      <c r="E5" s="21"/>
      <c r="F5" s="21"/>
      <c r="G5" s="22"/>
    </row>
    <row r="6" spans="1:7" ht="24.9" customHeight="1" x14ac:dyDescent="0.4">
      <c r="A6" s="20"/>
      <c r="B6" s="21"/>
      <c r="C6" s="21"/>
      <c r="D6" s="21"/>
      <c r="E6" s="21"/>
      <c r="F6" s="21"/>
      <c r="G6" s="22"/>
    </row>
    <row r="7" spans="1:7" ht="24.9" customHeight="1" x14ac:dyDescent="0.4">
      <c r="A7" s="20"/>
      <c r="B7" s="21"/>
      <c r="C7" s="21"/>
      <c r="D7" s="21"/>
      <c r="E7" s="21"/>
      <c r="F7" s="21"/>
      <c r="G7" s="22"/>
    </row>
    <row r="8" spans="1:7" ht="24.9" customHeight="1" x14ac:dyDescent="0.4">
      <c r="A8" s="20"/>
      <c r="B8" s="21"/>
      <c r="C8" s="21"/>
      <c r="D8" s="21"/>
      <c r="E8" s="21"/>
      <c r="F8" s="21"/>
      <c r="G8" s="22"/>
    </row>
    <row r="9" spans="1:7" ht="24.9" customHeight="1" x14ac:dyDescent="0.4">
      <c r="A9" s="20"/>
      <c r="B9" s="21"/>
      <c r="C9" s="21"/>
      <c r="D9" s="21"/>
      <c r="E9" s="21"/>
      <c r="F9" s="21"/>
      <c r="G9" s="22"/>
    </row>
    <row r="10" spans="1:7" ht="24.9" customHeight="1" x14ac:dyDescent="0.4">
      <c r="A10" s="20"/>
      <c r="B10" s="21"/>
      <c r="C10" s="21"/>
      <c r="D10" s="21"/>
      <c r="E10" s="21"/>
      <c r="F10" s="21"/>
      <c r="G10" s="22"/>
    </row>
    <row r="11" spans="1:7" ht="24.9" customHeight="1" x14ac:dyDescent="0.4">
      <c r="A11" s="20"/>
      <c r="B11" s="21"/>
      <c r="C11" s="21"/>
      <c r="D11" s="21"/>
      <c r="E11" s="21"/>
      <c r="F11" s="21"/>
      <c r="G11" s="22"/>
    </row>
    <row r="12" spans="1:7" ht="24.9" customHeight="1" x14ac:dyDescent="0.4">
      <c r="A12" s="20"/>
      <c r="B12" s="21"/>
      <c r="C12" s="21"/>
      <c r="D12" s="21"/>
      <c r="E12" s="21"/>
      <c r="F12" s="21"/>
      <c r="G12" s="22"/>
    </row>
    <row r="13" spans="1:7" ht="24.9" customHeight="1" x14ac:dyDescent="0.4">
      <c r="A13" s="20"/>
      <c r="B13" s="21"/>
      <c r="C13" s="21"/>
      <c r="D13" s="21"/>
      <c r="E13" s="21"/>
      <c r="F13" s="21"/>
      <c r="G13" s="22"/>
    </row>
    <row r="14" spans="1:7" ht="24.9" customHeight="1" x14ac:dyDescent="0.4">
      <c r="A14" s="20"/>
      <c r="B14" s="21"/>
      <c r="C14" s="21"/>
      <c r="D14" s="21"/>
      <c r="E14" s="21"/>
      <c r="F14" s="21"/>
      <c r="G14" s="22"/>
    </row>
    <row r="15" spans="1:7" ht="24.9" customHeight="1" x14ac:dyDescent="0.4">
      <c r="A15" s="20"/>
      <c r="B15" s="21"/>
      <c r="C15" s="21"/>
      <c r="D15" s="21"/>
      <c r="E15" s="21"/>
      <c r="F15" s="21"/>
      <c r="G15" s="22"/>
    </row>
    <row r="16" spans="1:7" ht="24.9" customHeight="1" x14ac:dyDescent="0.4">
      <c r="A16" s="20"/>
      <c r="B16" s="21"/>
      <c r="C16" s="21"/>
      <c r="D16" s="21"/>
      <c r="E16" s="21"/>
      <c r="F16" s="21"/>
      <c r="G16" s="22"/>
    </row>
    <row r="17" spans="1:7" ht="24.9" customHeight="1" x14ac:dyDescent="0.4">
      <c r="A17" s="20"/>
      <c r="B17" s="21"/>
      <c r="C17" s="21"/>
      <c r="D17" s="21"/>
      <c r="E17" s="21"/>
      <c r="F17" s="21"/>
      <c r="G17" s="22"/>
    </row>
    <row r="18" spans="1:7" ht="24.9" customHeight="1" x14ac:dyDescent="0.4">
      <c r="A18" s="20"/>
      <c r="B18" s="21"/>
      <c r="C18" s="21"/>
      <c r="D18" s="21"/>
      <c r="E18" s="21"/>
      <c r="F18" s="21"/>
      <c r="G18" s="22"/>
    </row>
    <row r="19" spans="1:7" ht="24.9" customHeight="1" x14ac:dyDescent="0.4">
      <c r="A19" s="20"/>
      <c r="B19" s="21"/>
      <c r="C19" s="21"/>
      <c r="D19" s="21"/>
      <c r="E19" s="21"/>
      <c r="F19" s="21"/>
      <c r="G19" s="22"/>
    </row>
    <row r="20" spans="1:7" ht="24.9" customHeight="1" x14ac:dyDescent="0.4">
      <c r="A20" s="20"/>
      <c r="B20" s="21"/>
      <c r="C20" s="21"/>
      <c r="D20" s="21"/>
      <c r="E20" s="21"/>
      <c r="F20" s="21"/>
      <c r="G20" s="22"/>
    </row>
    <row r="21" spans="1:7" ht="24.9" customHeight="1" x14ac:dyDescent="0.4">
      <c r="A21" s="20"/>
      <c r="B21" s="21"/>
      <c r="C21" s="21"/>
      <c r="D21" s="21"/>
      <c r="E21" s="21"/>
      <c r="F21" s="21"/>
      <c r="G21" s="22"/>
    </row>
    <row r="22" spans="1:7" ht="24.9" customHeight="1" x14ac:dyDescent="0.4">
      <c r="A22" s="20"/>
      <c r="B22" s="21"/>
      <c r="C22" s="21"/>
      <c r="D22" s="21"/>
      <c r="E22" s="21"/>
      <c r="F22" s="21"/>
      <c r="G22" s="22"/>
    </row>
    <row r="23" spans="1:7" ht="24.9" customHeight="1" x14ac:dyDescent="0.4">
      <c r="A23" s="129" t="s">
        <v>108</v>
      </c>
      <c r="B23" s="129"/>
      <c r="C23" s="129"/>
      <c r="D23" s="129"/>
      <c r="E23" s="129"/>
      <c r="F23" s="129"/>
      <c r="G23" s="129"/>
    </row>
    <row r="24" spans="1:7" ht="24.9" customHeight="1" x14ac:dyDescent="0.4">
      <c r="A24" s="129"/>
      <c r="B24" s="129"/>
      <c r="C24" s="129"/>
      <c r="D24" s="129"/>
      <c r="E24" s="129"/>
      <c r="F24" s="129"/>
      <c r="G24" s="129"/>
    </row>
    <row r="25" spans="1:7" ht="24.9" customHeight="1" x14ac:dyDescent="0.4">
      <c r="A25" s="17"/>
      <c r="B25" s="18"/>
      <c r="C25" s="18"/>
      <c r="D25" s="18"/>
      <c r="E25" s="18"/>
      <c r="F25" s="18"/>
      <c r="G25" s="19"/>
    </row>
    <row r="26" spans="1:7" ht="24.9" customHeight="1" x14ac:dyDescent="0.4">
      <c r="A26" s="20"/>
      <c r="B26" s="21"/>
      <c r="D26" s="21"/>
      <c r="E26" s="21"/>
      <c r="F26" s="21"/>
      <c r="G26" s="22"/>
    </row>
    <row r="27" spans="1:7" ht="24.9" customHeight="1" x14ac:dyDescent="0.4">
      <c r="A27" s="20"/>
      <c r="B27" s="21"/>
      <c r="C27" s="21"/>
      <c r="D27" s="21"/>
      <c r="E27" s="21"/>
      <c r="F27" s="21"/>
      <c r="G27" s="22"/>
    </row>
    <row r="28" spans="1:7" ht="24.9" customHeight="1" x14ac:dyDescent="0.4">
      <c r="A28" s="20"/>
      <c r="B28" s="21"/>
      <c r="C28" s="21"/>
      <c r="D28" s="21"/>
      <c r="E28" s="21"/>
      <c r="F28" s="21"/>
      <c r="G28" s="22"/>
    </row>
    <row r="29" spans="1:7" ht="24.9" customHeight="1" x14ac:dyDescent="0.4">
      <c r="A29" s="130" t="s">
        <v>111</v>
      </c>
      <c r="B29" s="130"/>
      <c r="C29" s="130"/>
      <c r="D29" s="130"/>
      <c r="E29" s="130"/>
      <c r="F29" s="130"/>
      <c r="G29" s="130"/>
    </row>
    <row r="30" spans="1:7" ht="24.9" customHeight="1" x14ac:dyDescent="0.4">
      <c r="A30" s="130"/>
      <c r="B30" s="130"/>
      <c r="C30" s="130"/>
      <c r="D30" s="130"/>
      <c r="E30" s="130"/>
      <c r="F30" s="130"/>
      <c r="G30" s="130"/>
    </row>
    <row r="31" spans="1:7" ht="24.9" customHeight="1" x14ac:dyDescent="0.4">
      <c r="A31" s="82"/>
      <c r="B31" s="82"/>
      <c r="C31" s="82"/>
      <c r="D31" s="82"/>
      <c r="E31" s="82"/>
      <c r="F31" s="82"/>
      <c r="G31" s="82"/>
    </row>
    <row r="32" spans="1:7" ht="24.9" customHeight="1" x14ac:dyDescent="0.4">
      <c r="A32" s="82"/>
      <c r="B32" s="82"/>
      <c r="C32" s="82"/>
      <c r="D32" s="82"/>
      <c r="E32" s="82"/>
      <c r="F32" s="82"/>
      <c r="G32" s="82"/>
    </row>
    <row r="33" spans="1:7" ht="24.9" customHeight="1" x14ac:dyDescent="0.4">
      <c r="A33" s="82"/>
      <c r="B33" s="82"/>
      <c r="C33" s="82"/>
      <c r="D33" s="82"/>
      <c r="E33" s="82"/>
      <c r="F33" s="82"/>
      <c r="G33" s="82"/>
    </row>
    <row r="34" spans="1:7" ht="24.9" customHeight="1" x14ac:dyDescent="0.4">
      <c r="A34" s="82"/>
      <c r="B34" s="82"/>
      <c r="C34" s="82"/>
      <c r="D34" s="82"/>
      <c r="E34" s="82"/>
      <c r="F34" s="82"/>
      <c r="G34" s="82"/>
    </row>
    <row r="35" spans="1:7" ht="24.9" customHeight="1" x14ac:dyDescent="0.4"/>
    <row r="36" spans="1:7" ht="24.9" customHeight="1" x14ac:dyDescent="0.4"/>
    <row r="37" spans="1:7" ht="24.9" customHeight="1" x14ac:dyDescent="0.4"/>
    <row r="38" spans="1:7" ht="24.9" customHeight="1" x14ac:dyDescent="0.4"/>
    <row r="39" spans="1:7" ht="24.9" customHeight="1" x14ac:dyDescent="0.4"/>
    <row r="40" spans="1:7" ht="24.9" customHeight="1" x14ac:dyDescent="0.4"/>
    <row r="41" spans="1:7" ht="24.9" customHeight="1" x14ac:dyDescent="0.4"/>
    <row r="42" spans="1:7" ht="24.9" customHeight="1" x14ac:dyDescent="0.4"/>
    <row r="43" spans="1:7" ht="24.9" customHeight="1" x14ac:dyDescent="0.4"/>
    <row r="44" spans="1:7" ht="24.9" customHeight="1" x14ac:dyDescent="0.4"/>
    <row r="45" spans="1:7" ht="24.9" customHeight="1" x14ac:dyDescent="0.4"/>
    <row r="46" spans="1:7" ht="24.9" customHeight="1" x14ac:dyDescent="0.4"/>
    <row r="47" spans="1:7" ht="24.9" customHeight="1" x14ac:dyDescent="0.4"/>
    <row r="48" spans="1:7" ht="24.9" customHeight="1" x14ac:dyDescent="0.4"/>
    <row r="49" ht="24.9" customHeight="1" x14ac:dyDescent="0.4"/>
    <row r="50" ht="24.9" customHeight="1" x14ac:dyDescent="0.4"/>
    <row r="51" ht="24.9" customHeight="1" x14ac:dyDescent="0.4"/>
    <row r="52" ht="24.9" customHeight="1" x14ac:dyDescent="0.4"/>
    <row r="53" ht="24.9" customHeight="1" x14ac:dyDescent="0.4"/>
    <row r="54" ht="24.9" customHeight="1" x14ac:dyDescent="0.4"/>
    <row r="55" ht="24.9" customHeight="1" x14ac:dyDescent="0.4"/>
    <row r="56" ht="24.9" customHeight="1" x14ac:dyDescent="0.4"/>
    <row r="57" ht="24.9" customHeight="1" x14ac:dyDescent="0.4"/>
    <row r="58" ht="24.9" customHeight="1" x14ac:dyDescent="0.4"/>
    <row r="59" ht="24.9" customHeight="1" x14ac:dyDescent="0.4"/>
    <row r="60" ht="24.9" customHeight="1" x14ac:dyDescent="0.4"/>
    <row r="61" ht="24.9" customHeight="1" x14ac:dyDescent="0.4"/>
  </sheetData>
  <mergeCells count="4">
    <mergeCell ref="A23:G24"/>
    <mergeCell ref="A1:G2"/>
    <mergeCell ref="A29:G30"/>
    <mergeCell ref="A31:G3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view="pageBreakPreview" zoomScale="85" zoomScaleNormal="100" zoomScaleSheetLayoutView="85" workbookViewId="0">
      <selection activeCell="I9" sqref="I9"/>
    </sheetView>
  </sheetViews>
  <sheetFormatPr defaultRowHeight="17.399999999999999" x14ac:dyDescent="0.4"/>
  <cols>
    <col min="1" max="20" width="10.59765625" customWidth="1"/>
  </cols>
  <sheetData>
    <row r="1" spans="1:7" ht="24.9" customHeight="1" x14ac:dyDescent="0.4">
      <c r="A1" s="129" t="s">
        <v>105</v>
      </c>
      <c r="B1" s="129"/>
      <c r="C1" s="129"/>
      <c r="D1" s="129"/>
      <c r="E1" s="129"/>
      <c r="F1" s="129"/>
      <c r="G1" s="129"/>
    </row>
    <row r="2" spans="1:7" ht="24.9" customHeight="1" x14ac:dyDescent="0.4">
      <c r="A2" s="129"/>
      <c r="B2" s="129"/>
      <c r="C2" s="129"/>
      <c r="D2" s="129"/>
      <c r="E2" s="129"/>
      <c r="F2" s="129"/>
      <c r="G2" s="129"/>
    </row>
    <row r="3" spans="1:7" ht="24.9" customHeight="1" x14ac:dyDescent="0.4">
      <c r="A3" s="137" t="s">
        <v>132</v>
      </c>
      <c r="B3" s="138"/>
      <c r="C3" s="138"/>
      <c r="D3" s="138"/>
      <c r="E3" s="138"/>
      <c r="F3" s="138"/>
      <c r="G3" s="139"/>
    </row>
    <row r="4" spans="1:7" ht="24.9" customHeight="1" x14ac:dyDescent="0.4">
      <c r="A4" s="20"/>
      <c r="B4" s="21"/>
      <c r="C4" s="21"/>
      <c r="D4" s="21"/>
      <c r="E4" s="21"/>
      <c r="F4" s="21"/>
      <c r="G4" s="22"/>
    </row>
    <row r="5" spans="1:7" ht="24.9" customHeight="1" x14ac:dyDescent="0.4">
      <c r="A5" s="20"/>
      <c r="B5" s="21"/>
      <c r="C5" s="21"/>
      <c r="D5" s="21"/>
      <c r="E5" s="21"/>
      <c r="F5" s="21"/>
      <c r="G5" s="22"/>
    </row>
    <row r="6" spans="1:7" ht="24.9" customHeight="1" x14ac:dyDescent="0.4">
      <c r="A6" s="20"/>
      <c r="B6" s="21"/>
      <c r="C6" s="21"/>
      <c r="D6" s="21"/>
      <c r="E6" s="21"/>
      <c r="F6" s="21"/>
      <c r="G6" s="22"/>
    </row>
    <row r="7" spans="1:7" ht="24.9" customHeight="1" x14ac:dyDescent="0.4">
      <c r="A7" s="20"/>
      <c r="B7" s="21"/>
      <c r="C7" s="21"/>
      <c r="D7" s="21"/>
      <c r="E7" s="21"/>
      <c r="F7" s="21"/>
      <c r="G7" s="22"/>
    </row>
    <row r="8" spans="1:7" ht="24.9" customHeight="1" x14ac:dyDescent="0.4">
      <c r="A8" s="20"/>
      <c r="B8" s="21"/>
      <c r="C8" s="21"/>
      <c r="D8" s="21"/>
      <c r="E8" s="21"/>
      <c r="F8" s="21"/>
      <c r="G8" s="22"/>
    </row>
    <row r="9" spans="1:7" ht="24.9" customHeight="1" x14ac:dyDescent="0.4">
      <c r="A9" s="20"/>
      <c r="B9" s="21"/>
      <c r="C9" s="21"/>
      <c r="D9" s="21"/>
      <c r="E9" s="21"/>
      <c r="F9" s="21"/>
      <c r="G9" s="22"/>
    </row>
    <row r="10" spans="1:7" ht="24.9" customHeight="1" x14ac:dyDescent="0.4">
      <c r="A10" s="20"/>
      <c r="B10" s="21"/>
      <c r="C10" s="21"/>
      <c r="D10" s="21"/>
      <c r="E10" s="21"/>
      <c r="F10" s="21"/>
      <c r="G10" s="22"/>
    </row>
    <row r="11" spans="1:7" ht="24.9" customHeight="1" x14ac:dyDescent="0.4">
      <c r="A11" s="20"/>
      <c r="B11" s="21"/>
      <c r="C11" s="21"/>
      <c r="D11" s="21"/>
      <c r="E11" s="21"/>
      <c r="F11" s="21"/>
      <c r="G11" s="22"/>
    </row>
    <row r="12" spans="1:7" ht="24.9" customHeight="1" x14ac:dyDescent="0.4">
      <c r="A12" s="140" t="s">
        <v>133</v>
      </c>
      <c r="B12" s="141"/>
      <c r="C12" s="141"/>
      <c r="D12" s="141"/>
      <c r="E12" s="141"/>
      <c r="F12" s="141"/>
      <c r="G12" s="142"/>
    </row>
    <row r="13" spans="1:7" ht="24.9" customHeight="1" x14ac:dyDescent="0.4">
      <c r="A13" s="20"/>
      <c r="B13" s="21"/>
      <c r="C13" s="21"/>
      <c r="D13" s="21"/>
      <c r="E13" s="21"/>
      <c r="F13" s="21"/>
      <c r="G13" s="22"/>
    </row>
    <row r="14" spans="1:7" ht="24.9" customHeight="1" x14ac:dyDescent="0.4">
      <c r="A14" s="20"/>
      <c r="B14" s="21"/>
      <c r="C14" s="21"/>
      <c r="D14" s="21"/>
      <c r="E14" s="21"/>
      <c r="F14" s="21"/>
      <c r="G14" s="22"/>
    </row>
    <row r="15" spans="1:7" ht="24.9" customHeight="1" x14ac:dyDescent="0.4">
      <c r="A15" s="20"/>
      <c r="B15" s="21"/>
      <c r="C15" s="21"/>
      <c r="D15" s="21"/>
      <c r="E15" s="21"/>
      <c r="F15" s="21"/>
      <c r="G15" s="22"/>
    </row>
    <row r="16" spans="1:7" ht="24.9" customHeight="1" x14ac:dyDescent="0.4">
      <c r="A16" s="20"/>
      <c r="B16" s="21"/>
      <c r="C16" s="21"/>
      <c r="D16" s="21"/>
      <c r="E16" s="21"/>
      <c r="F16" s="21"/>
      <c r="G16" s="22"/>
    </row>
    <row r="17" spans="1:7" ht="24.9" customHeight="1" x14ac:dyDescent="0.4">
      <c r="A17" s="20"/>
      <c r="B17" s="21"/>
      <c r="C17" s="21"/>
      <c r="D17" s="21"/>
      <c r="E17" s="21"/>
      <c r="F17" s="21"/>
      <c r="G17" s="22"/>
    </row>
    <row r="18" spans="1:7" ht="24.9" customHeight="1" x14ac:dyDescent="0.4">
      <c r="A18" s="20"/>
      <c r="B18" s="21"/>
      <c r="C18" s="21"/>
      <c r="D18" s="21"/>
      <c r="E18" s="21"/>
      <c r="F18" s="21"/>
      <c r="G18" s="22"/>
    </row>
    <row r="19" spans="1:7" ht="24.9" customHeight="1" x14ac:dyDescent="0.4">
      <c r="A19" s="20"/>
      <c r="B19" s="21"/>
      <c r="C19" s="21"/>
      <c r="D19" s="21"/>
      <c r="E19" s="21"/>
      <c r="F19" s="21"/>
      <c r="G19" s="22"/>
    </row>
    <row r="20" spans="1:7" ht="24.9" customHeight="1" x14ac:dyDescent="0.4">
      <c r="A20" s="20"/>
      <c r="B20" s="21"/>
      <c r="C20" s="21"/>
      <c r="D20" s="21"/>
      <c r="E20" s="21"/>
      <c r="F20" s="21"/>
      <c r="G20" s="22"/>
    </row>
    <row r="21" spans="1:7" ht="24.9" customHeight="1" x14ac:dyDescent="0.4">
      <c r="A21" s="20"/>
      <c r="B21" s="21"/>
      <c r="C21" s="21"/>
      <c r="D21" s="21"/>
      <c r="E21" s="21"/>
      <c r="F21" s="21"/>
      <c r="G21" s="22"/>
    </row>
    <row r="22" spans="1:7" ht="24.9" customHeight="1" x14ac:dyDescent="0.4">
      <c r="A22" s="20"/>
      <c r="B22" s="21"/>
      <c r="C22" s="21"/>
      <c r="D22" s="21"/>
      <c r="E22" s="21"/>
      <c r="F22" s="21"/>
      <c r="G22" s="22"/>
    </row>
    <row r="23" spans="1:7" ht="24.9" customHeight="1" x14ac:dyDescent="0.4">
      <c r="A23" s="20"/>
      <c r="B23" s="21"/>
      <c r="C23" s="21"/>
      <c r="D23" s="21"/>
      <c r="E23" s="21"/>
      <c r="F23" s="21"/>
      <c r="G23" s="22"/>
    </row>
    <row r="24" spans="1:7" ht="24.9" customHeight="1" x14ac:dyDescent="0.4">
      <c r="A24" s="20"/>
      <c r="B24" s="21"/>
      <c r="C24" s="21"/>
      <c r="D24" s="21"/>
      <c r="E24" s="21"/>
      <c r="F24" s="21"/>
      <c r="G24" s="22"/>
    </row>
    <row r="25" spans="1:7" ht="24.9" customHeight="1" x14ac:dyDescent="0.4">
      <c r="A25" s="20"/>
      <c r="B25" s="21"/>
      <c r="C25" s="21"/>
      <c r="D25" s="21"/>
      <c r="E25" s="21"/>
      <c r="F25" s="21"/>
      <c r="G25" s="22"/>
    </row>
    <row r="26" spans="1:7" ht="24.9" customHeight="1" x14ac:dyDescent="0.4">
      <c r="A26" s="20"/>
      <c r="B26" s="21"/>
      <c r="C26" s="21"/>
      <c r="D26" s="21"/>
      <c r="E26" s="21"/>
      <c r="F26" s="21"/>
      <c r="G26" s="22"/>
    </row>
    <row r="27" spans="1:7" ht="24.9" customHeight="1" x14ac:dyDescent="0.4">
      <c r="A27" s="20"/>
      <c r="B27" s="21"/>
      <c r="C27" s="21"/>
      <c r="D27" s="21"/>
      <c r="E27" s="21"/>
      <c r="F27" s="21"/>
      <c r="G27" s="22"/>
    </row>
    <row r="28" spans="1:7" ht="24.9" customHeight="1" x14ac:dyDescent="0.4">
      <c r="A28" s="20"/>
      <c r="B28" s="21"/>
      <c r="C28" s="21"/>
      <c r="D28" s="21"/>
      <c r="E28" s="21"/>
      <c r="F28" s="21"/>
      <c r="G28" s="22"/>
    </row>
    <row r="29" spans="1:7" ht="24.9" customHeight="1" x14ac:dyDescent="0.4">
      <c r="A29" s="23"/>
      <c r="B29" s="24"/>
      <c r="C29" s="24"/>
      <c r="D29" s="24"/>
      <c r="E29" s="24"/>
      <c r="F29" s="24"/>
      <c r="G29" s="25"/>
    </row>
    <row r="30" spans="1:7" ht="24.9" customHeight="1" x14ac:dyDescent="0.4"/>
    <row r="31" spans="1:7" ht="24.9" customHeight="1" x14ac:dyDescent="0.4"/>
    <row r="32" spans="1:7" ht="24.9" customHeight="1" x14ac:dyDescent="0.4"/>
    <row r="33" spans="1:7" ht="24.9" customHeight="1" x14ac:dyDescent="0.4"/>
    <row r="34" spans="1:7" ht="24.9" customHeight="1" x14ac:dyDescent="0.4"/>
    <row r="35" spans="1:7" ht="24.9" customHeight="1" x14ac:dyDescent="0.4"/>
    <row r="36" spans="1:7" ht="24.9" customHeight="1" x14ac:dyDescent="0.4"/>
    <row r="37" spans="1:7" ht="24.9" customHeight="1" x14ac:dyDescent="0.4"/>
    <row r="38" spans="1:7" ht="24.9" customHeight="1" x14ac:dyDescent="0.4"/>
    <row r="39" spans="1:7" ht="24.9" customHeight="1" x14ac:dyDescent="0.4"/>
    <row r="40" spans="1:7" ht="24.9" customHeight="1" x14ac:dyDescent="0.4"/>
    <row r="41" spans="1:7" ht="24.9" customHeight="1" x14ac:dyDescent="0.4"/>
    <row r="42" spans="1:7" ht="24.9" customHeight="1" x14ac:dyDescent="0.4"/>
    <row r="43" spans="1:7" ht="24.9" customHeight="1" x14ac:dyDescent="0.4">
      <c r="A43" s="131" t="s">
        <v>107</v>
      </c>
      <c r="B43" s="132"/>
      <c r="C43" s="132"/>
      <c r="D43" s="132"/>
      <c r="E43" s="132"/>
      <c r="F43" s="132"/>
      <c r="G43" s="133"/>
    </row>
    <row r="44" spans="1:7" ht="24.9" customHeight="1" x14ac:dyDescent="0.4">
      <c r="A44" s="134"/>
      <c r="B44" s="135"/>
      <c r="C44" s="135"/>
      <c r="D44" s="135"/>
      <c r="E44" s="135"/>
      <c r="F44" s="135"/>
      <c r="G44" s="136"/>
    </row>
    <row r="45" spans="1:7" ht="24.9" customHeight="1" x14ac:dyDescent="0.4">
      <c r="A45" s="17"/>
      <c r="B45" s="18"/>
      <c r="C45" s="18"/>
      <c r="D45" s="18"/>
      <c r="E45" s="18"/>
      <c r="F45" s="18"/>
      <c r="G45" s="19"/>
    </row>
    <row r="46" spans="1:7" ht="24.9" customHeight="1" x14ac:dyDescent="0.4">
      <c r="A46" s="20"/>
      <c r="B46" s="21"/>
      <c r="C46" s="21"/>
      <c r="D46" s="21"/>
      <c r="E46" s="21"/>
      <c r="F46" s="21"/>
      <c r="G46" s="22"/>
    </row>
    <row r="47" spans="1:7" ht="24.9" customHeight="1" x14ac:dyDescent="0.4">
      <c r="A47" s="20"/>
      <c r="B47" s="21"/>
      <c r="C47" s="21"/>
      <c r="D47" s="21"/>
      <c r="E47" s="21"/>
      <c r="F47" s="21"/>
      <c r="G47" s="22"/>
    </row>
    <row r="48" spans="1:7" ht="24.9" customHeight="1" x14ac:dyDescent="0.4">
      <c r="A48" s="20"/>
      <c r="B48" s="21"/>
      <c r="C48" s="21"/>
      <c r="D48" s="21"/>
      <c r="E48" s="21"/>
      <c r="F48" s="21"/>
      <c r="G48" s="22"/>
    </row>
    <row r="49" spans="1:7" ht="24.9" customHeight="1" x14ac:dyDescent="0.4">
      <c r="A49" s="20"/>
      <c r="B49" s="21"/>
      <c r="C49" s="21"/>
      <c r="D49" s="21"/>
      <c r="E49" s="21"/>
      <c r="F49" s="21"/>
      <c r="G49" s="22"/>
    </row>
    <row r="50" spans="1:7" ht="24.9" customHeight="1" x14ac:dyDescent="0.4">
      <c r="A50" s="20"/>
      <c r="B50" s="21"/>
      <c r="C50" s="21"/>
      <c r="D50" s="21"/>
      <c r="E50" s="21"/>
      <c r="F50" s="21"/>
      <c r="G50" s="22"/>
    </row>
    <row r="51" spans="1:7" ht="24.9" customHeight="1" x14ac:dyDescent="0.4">
      <c r="A51" s="20"/>
      <c r="B51" s="21"/>
      <c r="C51" s="21"/>
      <c r="D51" s="21"/>
      <c r="E51" s="21"/>
      <c r="F51" s="21"/>
      <c r="G51" s="22"/>
    </row>
    <row r="52" spans="1:7" ht="24.9" customHeight="1" x14ac:dyDescent="0.4">
      <c r="A52" s="20"/>
      <c r="B52" s="21"/>
      <c r="C52" s="21"/>
      <c r="D52" s="21"/>
      <c r="E52" s="21"/>
      <c r="F52" s="21"/>
      <c r="G52" s="22"/>
    </row>
    <row r="53" spans="1:7" ht="24.9" customHeight="1" x14ac:dyDescent="0.4">
      <c r="A53" s="23"/>
      <c r="B53" s="24"/>
      <c r="C53" s="24"/>
      <c r="D53" s="24"/>
      <c r="E53" s="24"/>
      <c r="F53" s="24"/>
      <c r="G53" s="25"/>
    </row>
    <row r="54" spans="1:7" ht="24.9" customHeight="1" x14ac:dyDescent="0.4"/>
    <row r="55" spans="1:7" ht="24.9" customHeight="1" x14ac:dyDescent="0.4"/>
    <row r="56" spans="1:7" ht="24.9" customHeight="1" x14ac:dyDescent="0.4"/>
    <row r="57" spans="1:7" ht="24.9" customHeight="1" x14ac:dyDescent="0.4"/>
    <row r="58" spans="1:7" ht="24.9" customHeight="1" x14ac:dyDescent="0.4"/>
    <row r="59" spans="1:7" ht="24.9" customHeight="1" x14ac:dyDescent="0.4"/>
    <row r="60" spans="1:7" ht="24.9" customHeight="1" x14ac:dyDescent="0.4"/>
    <row r="61" spans="1:7" ht="24.9" customHeight="1" x14ac:dyDescent="0.4"/>
    <row r="62" spans="1:7" ht="24.9" customHeight="1" x14ac:dyDescent="0.4"/>
    <row r="63" spans="1:7" ht="24.9" customHeight="1" x14ac:dyDescent="0.4"/>
    <row r="64" spans="1:7" ht="24.9" customHeight="1" x14ac:dyDescent="0.4"/>
    <row r="65" ht="24.9" customHeight="1" x14ac:dyDescent="0.4"/>
    <row r="66" ht="24.9" customHeight="1" x14ac:dyDescent="0.4"/>
    <row r="67" ht="24.9" customHeight="1" x14ac:dyDescent="0.4"/>
    <row r="68" ht="24.9" customHeight="1" x14ac:dyDescent="0.4"/>
    <row r="69" ht="24.9" customHeight="1" x14ac:dyDescent="0.4"/>
    <row r="70" ht="24.9" customHeight="1" x14ac:dyDescent="0.4"/>
    <row r="71" ht="24.9" customHeight="1" x14ac:dyDescent="0.4"/>
    <row r="72" ht="24.9" customHeight="1" x14ac:dyDescent="0.4"/>
    <row r="73" ht="24.9" customHeight="1" x14ac:dyDescent="0.4"/>
    <row r="74" ht="24.9" customHeight="1" x14ac:dyDescent="0.4"/>
  </sheetData>
  <mergeCells count="4">
    <mergeCell ref="A1:G2"/>
    <mergeCell ref="A43:G44"/>
    <mergeCell ref="A3:G3"/>
    <mergeCell ref="A12:G12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86"/>
  <sheetViews>
    <sheetView view="pageBreakPreview" zoomScaleNormal="100" zoomScaleSheetLayoutView="100" workbookViewId="0">
      <selection sqref="A1:AA2"/>
    </sheetView>
  </sheetViews>
  <sheetFormatPr defaultColWidth="9" defaultRowHeight="15.6" x14ac:dyDescent="0.4"/>
  <cols>
    <col min="1" max="1" width="1.59765625" style="26" customWidth="1"/>
    <col min="2" max="13" width="3.59765625" style="26" customWidth="1"/>
    <col min="14" max="14" width="1.59765625" style="26" customWidth="1"/>
    <col min="15" max="26" width="3.59765625" style="26" customWidth="1"/>
    <col min="27" max="27" width="1.59765625" style="26" customWidth="1"/>
    <col min="28" max="40" width="3.59765625" style="26" customWidth="1"/>
    <col min="41" max="16384" width="9" style="26"/>
  </cols>
  <sheetData>
    <row r="1" spans="1:27" ht="20.100000000000001" customHeight="1" x14ac:dyDescent="0.4">
      <c r="A1" s="129" t="s">
        <v>85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</row>
    <row r="2" spans="1:27" ht="20.100000000000001" customHeight="1" x14ac:dyDescent="0.4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</row>
    <row r="3" spans="1:27" ht="9.9" customHeight="1" thickBot="1" x14ac:dyDescent="0.4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ht="20.100000000000001" customHeight="1" thickTop="1" x14ac:dyDescent="0.4">
      <c r="B4" s="143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5"/>
      <c r="O4" s="143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5"/>
      <c r="AA4" s="27"/>
    </row>
    <row r="5" spans="1:27" ht="20.100000000000001" customHeight="1" x14ac:dyDescent="0.4"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  <c r="O5" s="146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8"/>
      <c r="AA5" s="27"/>
    </row>
    <row r="6" spans="1:27" ht="20.100000000000001" customHeight="1" x14ac:dyDescent="0.4">
      <c r="B6" s="146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8"/>
      <c r="O6" s="146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8"/>
      <c r="AA6" s="27"/>
    </row>
    <row r="7" spans="1:27" ht="20.100000000000001" customHeight="1" x14ac:dyDescent="0.4">
      <c r="B7" s="146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8"/>
      <c r="O7" s="146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8"/>
      <c r="AA7" s="27"/>
    </row>
    <row r="8" spans="1:27" ht="20.100000000000001" customHeight="1" x14ac:dyDescent="0.4"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8"/>
      <c r="O8" s="146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8"/>
      <c r="AA8" s="27"/>
    </row>
    <row r="9" spans="1:27" ht="20.100000000000001" customHeight="1" x14ac:dyDescent="0.4"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8"/>
      <c r="O9" s="146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8"/>
      <c r="AA9" s="27"/>
    </row>
    <row r="10" spans="1:27" ht="20.100000000000001" customHeight="1" x14ac:dyDescent="0.4">
      <c r="B10" s="14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8"/>
      <c r="O10" s="146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8"/>
      <c r="AA10" s="27"/>
    </row>
    <row r="11" spans="1:27" ht="20.100000000000001" customHeight="1" thickBot="1" x14ac:dyDescent="0.45">
      <c r="B11" s="149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1"/>
      <c r="O11" s="149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1"/>
      <c r="AA11" s="27"/>
    </row>
    <row r="12" spans="1:27" ht="20.100000000000001" customHeight="1" thickTop="1" thickBot="1" x14ac:dyDescent="0.45">
      <c r="B12" s="152" t="s">
        <v>86</v>
      </c>
      <c r="C12" s="152"/>
      <c r="D12" s="152">
        <v>1</v>
      </c>
      <c r="E12" s="152"/>
      <c r="F12" s="152" t="s">
        <v>87</v>
      </c>
      <c r="G12" s="152"/>
      <c r="H12" s="152"/>
      <c r="I12" s="152"/>
      <c r="J12" s="152"/>
      <c r="K12" s="152"/>
      <c r="L12" s="152"/>
      <c r="M12" s="152"/>
      <c r="O12" s="152" t="s">
        <v>86</v>
      </c>
      <c r="P12" s="152"/>
      <c r="Q12" s="152">
        <v>2</v>
      </c>
      <c r="R12" s="152"/>
      <c r="S12" s="152" t="s">
        <v>87</v>
      </c>
      <c r="T12" s="152"/>
      <c r="U12" s="152"/>
      <c r="V12" s="152"/>
      <c r="W12" s="152"/>
      <c r="X12" s="152"/>
      <c r="Y12" s="152"/>
      <c r="Z12" s="152"/>
    </row>
    <row r="13" spans="1:27" ht="9.9" customHeight="1" thickTop="1" thickBot="1" x14ac:dyDescent="0.45"/>
    <row r="14" spans="1:27" ht="20.100000000000001" customHeight="1" thickTop="1" x14ac:dyDescent="0.4">
      <c r="B14" s="143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5"/>
      <c r="O14" s="143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5"/>
    </row>
    <row r="15" spans="1:27" ht="20.100000000000001" customHeight="1" x14ac:dyDescent="0.4">
      <c r="B15" s="146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8"/>
      <c r="O15" s="146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8"/>
    </row>
    <row r="16" spans="1:27" ht="20.100000000000001" customHeight="1" x14ac:dyDescent="0.4">
      <c r="B16" s="146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8"/>
      <c r="O16" s="146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8"/>
    </row>
    <row r="17" spans="2:26" ht="20.100000000000001" customHeight="1" x14ac:dyDescent="0.4">
      <c r="B17" s="146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8"/>
      <c r="O17" s="146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8"/>
    </row>
    <row r="18" spans="2:26" ht="20.100000000000001" customHeight="1" x14ac:dyDescent="0.4">
      <c r="B18" s="146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8"/>
      <c r="O18" s="146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8"/>
    </row>
    <row r="19" spans="2:26" ht="20.100000000000001" customHeight="1" x14ac:dyDescent="0.4">
      <c r="B19" s="146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8"/>
      <c r="O19" s="146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8"/>
    </row>
    <row r="20" spans="2:26" ht="20.100000000000001" customHeight="1" x14ac:dyDescent="0.4">
      <c r="B20" s="146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8"/>
      <c r="O20" s="146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8"/>
    </row>
    <row r="21" spans="2:26" ht="20.100000000000001" customHeight="1" thickBot="1" x14ac:dyDescent="0.45"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1"/>
      <c r="O21" s="149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1"/>
    </row>
    <row r="22" spans="2:26" ht="20.100000000000001" customHeight="1" thickTop="1" thickBot="1" x14ac:dyDescent="0.45">
      <c r="B22" s="152" t="s">
        <v>86</v>
      </c>
      <c r="C22" s="152"/>
      <c r="D22" s="152">
        <v>3</v>
      </c>
      <c r="E22" s="152"/>
      <c r="F22" s="152" t="s">
        <v>87</v>
      </c>
      <c r="G22" s="152"/>
      <c r="H22" s="152"/>
      <c r="I22" s="152"/>
      <c r="J22" s="152"/>
      <c r="K22" s="152"/>
      <c r="L22" s="152"/>
      <c r="M22" s="152"/>
      <c r="O22" s="152" t="s">
        <v>86</v>
      </c>
      <c r="P22" s="152"/>
      <c r="Q22" s="152">
        <v>4</v>
      </c>
      <c r="R22" s="152"/>
      <c r="S22" s="152" t="s">
        <v>87</v>
      </c>
      <c r="T22" s="152"/>
      <c r="U22" s="152"/>
      <c r="V22" s="152"/>
      <c r="W22" s="152"/>
      <c r="X22" s="152"/>
      <c r="Y22" s="152"/>
      <c r="Z22" s="152"/>
    </row>
    <row r="23" spans="2:26" ht="9.9" customHeight="1" thickTop="1" thickBot="1" x14ac:dyDescent="0.45"/>
    <row r="24" spans="2:26" ht="20.100000000000001" customHeight="1" thickTop="1" x14ac:dyDescent="0.4">
      <c r="B24" s="143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5"/>
      <c r="O24" s="143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5"/>
    </row>
    <row r="25" spans="2:26" ht="20.100000000000001" customHeight="1" x14ac:dyDescent="0.4"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8"/>
      <c r="O25" s="146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8"/>
    </row>
    <row r="26" spans="2:26" ht="20.100000000000001" customHeight="1" x14ac:dyDescent="0.4"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8"/>
      <c r="O26" s="146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8"/>
    </row>
    <row r="27" spans="2:26" ht="20.100000000000001" customHeight="1" x14ac:dyDescent="0.4"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8"/>
      <c r="O27" s="146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8"/>
    </row>
    <row r="28" spans="2:26" ht="20.100000000000001" customHeight="1" x14ac:dyDescent="0.4"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8"/>
      <c r="O28" s="146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8"/>
    </row>
    <row r="29" spans="2:26" ht="20.100000000000001" customHeight="1" x14ac:dyDescent="0.4">
      <c r="B29" s="146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8"/>
      <c r="O29" s="146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8"/>
    </row>
    <row r="30" spans="2:26" ht="20.100000000000001" customHeight="1" x14ac:dyDescent="0.4"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8"/>
      <c r="O30" s="146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8"/>
    </row>
    <row r="31" spans="2:26" ht="20.100000000000001" customHeight="1" thickBot="1" x14ac:dyDescent="0.45"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1"/>
      <c r="O31" s="149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1"/>
    </row>
    <row r="32" spans="2:26" ht="20.100000000000001" customHeight="1" thickTop="1" thickBot="1" x14ac:dyDescent="0.45">
      <c r="B32" s="152" t="s">
        <v>86</v>
      </c>
      <c r="C32" s="152"/>
      <c r="D32" s="152">
        <v>5</v>
      </c>
      <c r="E32" s="152"/>
      <c r="F32" s="152" t="s">
        <v>87</v>
      </c>
      <c r="G32" s="152"/>
      <c r="H32" s="152"/>
      <c r="I32" s="152"/>
      <c r="J32" s="152"/>
      <c r="K32" s="152"/>
      <c r="L32" s="152"/>
      <c r="M32" s="152"/>
      <c r="O32" s="152" t="s">
        <v>86</v>
      </c>
      <c r="P32" s="152"/>
      <c r="Q32" s="152">
        <v>6</v>
      </c>
      <c r="R32" s="152"/>
      <c r="S32" s="152" t="s">
        <v>87</v>
      </c>
      <c r="T32" s="152"/>
      <c r="U32" s="152"/>
      <c r="V32" s="152"/>
      <c r="W32" s="152"/>
      <c r="X32" s="152"/>
      <c r="Y32" s="152"/>
      <c r="Z32" s="152"/>
    </row>
    <row r="33" spans="1:27" ht="9.9" customHeight="1" thickTop="1" thickBot="1" x14ac:dyDescent="0.45"/>
    <row r="34" spans="1:27" ht="20.100000000000001" customHeight="1" thickTop="1" x14ac:dyDescent="0.4">
      <c r="B34" s="143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5"/>
      <c r="O34" s="143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5"/>
    </row>
    <row r="35" spans="1:27" ht="20.100000000000001" customHeight="1" x14ac:dyDescent="0.4"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8"/>
      <c r="O35" s="146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8"/>
    </row>
    <row r="36" spans="1:27" ht="20.100000000000001" customHeight="1" x14ac:dyDescent="0.4">
      <c r="B36" s="146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8"/>
      <c r="O36" s="146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8"/>
    </row>
    <row r="37" spans="1:27" ht="20.100000000000001" customHeight="1" x14ac:dyDescent="0.4"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8"/>
      <c r="O37" s="146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8"/>
    </row>
    <row r="38" spans="1:27" ht="20.100000000000001" customHeight="1" x14ac:dyDescent="0.4">
      <c r="B38" s="146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8"/>
      <c r="O38" s="146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8"/>
    </row>
    <row r="39" spans="1:27" ht="20.100000000000001" customHeight="1" x14ac:dyDescent="0.4"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8"/>
      <c r="O39" s="146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8"/>
    </row>
    <row r="40" spans="1:27" ht="20.100000000000001" customHeight="1" x14ac:dyDescent="0.4">
      <c r="B40" s="146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8"/>
      <c r="O40" s="146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8"/>
    </row>
    <row r="41" spans="1:27" ht="20.100000000000001" customHeight="1" thickBot="1" x14ac:dyDescent="0.45"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1"/>
      <c r="O41" s="149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1"/>
    </row>
    <row r="42" spans="1:27" ht="20.100000000000001" customHeight="1" thickTop="1" thickBot="1" x14ac:dyDescent="0.45">
      <c r="B42" s="152" t="s">
        <v>86</v>
      </c>
      <c r="C42" s="152"/>
      <c r="D42" s="152">
        <v>7</v>
      </c>
      <c r="E42" s="152"/>
      <c r="F42" s="152" t="s">
        <v>87</v>
      </c>
      <c r="G42" s="152"/>
      <c r="H42" s="152"/>
      <c r="I42" s="152"/>
      <c r="J42" s="152"/>
      <c r="K42" s="152"/>
      <c r="L42" s="152"/>
      <c r="M42" s="152"/>
      <c r="O42" s="152" t="s">
        <v>86</v>
      </c>
      <c r="P42" s="152"/>
      <c r="Q42" s="152">
        <v>8</v>
      </c>
      <c r="R42" s="152"/>
      <c r="S42" s="152" t="s">
        <v>87</v>
      </c>
      <c r="T42" s="152"/>
      <c r="U42" s="152"/>
      <c r="V42" s="152"/>
      <c r="W42" s="152"/>
      <c r="X42" s="152"/>
      <c r="Y42" s="152"/>
      <c r="Z42" s="152"/>
    </row>
    <row r="43" spans="1:27" ht="20.100000000000001" customHeight="1" thickTop="1" x14ac:dyDescent="0.4"/>
    <row r="44" spans="1:27" ht="20.100000000000001" customHeight="1" x14ac:dyDescent="0.4">
      <c r="A44" s="129" t="s">
        <v>85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</row>
    <row r="45" spans="1:27" ht="20.100000000000001" customHeight="1" x14ac:dyDescent="0.4">
      <c r="A45" s="129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</row>
    <row r="46" spans="1:27" ht="9.9" customHeight="1" thickBot="1" x14ac:dyDescent="0.4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</row>
    <row r="47" spans="1:27" ht="20.100000000000001" customHeight="1" thickTop="1" x14ac:dyDescent="0.4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5"/>
      <c r="O47" s="143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5"/>
      <c r="AA47" s="27"/>
    </row>
    <row r="48" spans="1:27" ht="20.100000000000001" customHeight="1" x14ac:dyDescent="0.4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8"/>
      <c r="O48" s="146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8"/>
      <c r="AA48" s="27"/>
    </row>
    <row r="49" spans="2:27" ht="20.100000000000001" customHeight="1" x14ac:dyDescent="0.4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8"/>
      <c r="O49" s="146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8"/>
      <c r="AA49" s="27"/>
    </row>
    <row r="50" spans="2:27" ht="20.100000000000001" customHeight="1" x14ac:dyDescent="0.4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8"/>
      <c r="O50" s="146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8"/>
      <c r="AA50" s="27"/>
    </row>
    <row r="51" spans="2:27" ht="20.100000000000001" customHeight="1" x14ac:dyDescent="0.4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8"/>
      <c r="O51" s="146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8"/>
      <c r="AA51" s="27"/>
    </row>
    <row r="52" spans="2:27" ht="20.100000000000001" customHeight="1" x14ac:dyDescent="0.4">
      <c r="B52" s="146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8"/>
      <c r="O52" s="146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8"/>
      <c r="AA52" s="27"/>
    </row>
    <row r="53" spans="2:27" ht="20.100000000000001" customHeight="1" x14ac:dyDescent="0.4">
      <c r="B53" s="146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8"/>
      <c r="O53" s="146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8"/>
      <c r="AA53" s="27"/>
    </row>
    <row r="54" spans="2:27" ht="20.100000000000001" customHeight="1" thickBot="1" x14ac:dyDescent="0.45">
      <c r="B54" s="149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49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1"/>
      <c r="AA54" s="27"/>
    </row>
    <row r="55" spans="2:27" ht="20.100000000000001" customHeight="1" thickTop="1" thickBot="1" x14ac:dyDescent="0.45">
      <c r="B55" s="152" t="s">
        <v>86</v>
      </c>
      <c r="C55" s="152"/>
      <c r="D55" s="152">
        <v>9</v>
      </c>
      <c r="E55" s="152"/>
      <c r="F55" s="152" t="s">
        <v>87</v>
      </c>
      <c r="G55" s="152"/>
      <c r="H55" s="152"/>
      <c r="I55" s="152"/>
      <c r="J55" s="152"/>
      <c r="K55" s="152"/>
      <c r="L55" s="152"/>
      <c r="M55" s="152"/>
      <c r="O55" s="152" t="s">
        <v>86</v>
      </c>
      <c r="P55" s="152"/>
      <c r="Q55" s="152">
        <v>10</v>
      </c>
      <c r="R55" s="152"/>
      <c r="S55" s="152" t="s">
        <v>87</v>
      </c>
      <c r="T55" s="152"/>
      <c r="U55" s="152"/>
      <c r="V55" s="152"/>
      <c r="W55" s="152"/>
      <c r="X55" s="152"/>
      <c r="Y55" s="152"/>
      <c r="Z55" s="152"/>
    </row>
    <row r="56" spans="2:27" ht="9.9" customHeight="1" thickTop="1" thickBot="1" x14ac:dyDescent="0.45"/>
    <row r="57" spans="2:27" ht="20.100000000000001" customHeight="1" thickTop="1" x14ac:dyDescent="0.4">
      <c r="B57" s="143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5"/>
      <c r="O57" s="143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5"/>
    </row>
    <row r="58" spans="2:27" ht="20.100000000000001" customHeight="1" x14ac:dyDescent="0.4">
      <c r="B58" s="146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8"/>
      <c r="O58" s="146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8"/>
    </row>
    <row r="59" spans="2:27" ht="20.100000000000001" customHeight="1" x14ac:dyDescent="0.4">
      <c r="B59" s="146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8"/>
      <c r="O59" s="146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8"/>
    </row>
    <row r="60" spans="2:27" ht="20.100000000000001" customHeight="1" x14ac:dyDescent="0.4">
      <c r="B60" s="146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8"/>
      <c r="O60" s="146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8"/>
    </row>
    <row r="61" spans="2:27" ht="20.100000000000001" customHeight="1" x14ac:dyDescent="0.4"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8"/>
      <c r="O61" s="146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8"/>
    </row>
    <row r="62" spans="2:27" ht="20.100000000000001" customHeight="1" x14ac:dyDescent="0.4">
      <c r="B62" s="146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8"/>
      <c r="O62" s="146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8"/>
    </row>
    <row r="63" spans="2:27" ht="20.100000000000001" customHeight="1" x14ac:dyDescent="0.4">
      <c r="B63" s="146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8"/>
      <c r="O63" s="146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8"/>
    </row>
    <row r="64" spans="2:27" ht="20.100000000000001" customHeight="1" thickBot="1" x14ac:dyDescent="0.45">
      <c r="B64" s="149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1"/>
      <c r="O64" s="149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1"/>
    </row>
    <row r="65" spans="2:26" ht="20.100000000000001" customHeight="1" thickTop="1" thickBot="1" x14ac:dyDescent="0.45">
      <c r="B65" s="152" t="s">
        <v>86</v>
      </c>
      <c r="C65" s="152"/>
      <c r="D65" s="152">
        <v>11</v>
      </c>
      <c r="E65" s="152"/>
      <c r="F65" s="152" t="s">
        <v>87</v>
      </c>
      <c r="G65" s="152"/>
      <c r="H65" s="152"/>
      <c r="I65" s="152"/>
      <c r="J65" s="152"/>
      <c r="K65" s="152"/>
      <c r="L65" s="152"/>
      <c r="M65" s="152"/>
      <c r="O65" s="152" t="s">
        <v>86</v>
      </c>
      <c r="P65" s="152"/>
      <c r="Q65" s="152">
        <v>12</v>
      </c>
      <c r="R65" s="152"/>
      <c r="S65" s="152" t="s">
        <v>87</v>
      </c>
      <c r="T65" s="152"/>
      <c r="U65" s="152"/>
      <c r="V65" s="152"/>
      <c r="W65" s="152"/>
      <c r="X65" s="152"/>
      <c r="Y65" s="152"/>
      <c r="Z65" s="152"/>
    </row>
    <row r="66" spans="2:26" ht="9.9" customHeight="1" thickTop="1" thickBot="1" x14ac:dyDescent="0.45"/>
    <row r="67" spans="2:26" ht="20.100000000000001" customHeight="1" thickTop="1" x14ac:dyDescent="0.4">
      <c r="B67" s="143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5"/>
      <c r="O67" s="143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5"/>
    </row>
    <row r="68" spans="2:26" ht="20.100000000000001" customHeight="1" x14ac:dyDescent="0.4">
      <c r="B68" s="146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8"/>
      <c r="O68" s="146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8"/>
    </row>
    <row r="69" spans="2:26" ht="20.100000000000001" customHeight="1" x14ac:dyDescent="0.4">
      <c r="B69" s="146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8"/>
      <c r="O69" s="146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8"/>
    </row>
    <row r="70" spans="2:26" ht="20.100000000000001" customHeight="1" x14ac:dyDescent="0.4">
      <c r="B70" s="146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8"/>
      <c r="O70" s="146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8"/>
    </row>
    <row r="71" spans="2:26" ht="20.100000000000001" customHeight="1" x14ac:dyDescent="0.4">
      <c r="B71" s="146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8"/>
      <c r="O71" s="146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8"/>
    </row>
    <row r="72" spans="2:26" ht="20.100000000000001" customHeight="1" x14ac:dyDescent="0.4">
      <c r="B72" s="146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8"/>
      <c r="O72" s="146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8"/>
    </row>
    <row r="73" spans="2:26" ht="20.100000000000001" customHeight="1" x14ac:dyDescent="0.4">
      <c r="B73" s="146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8"/>
      <c r="O73" s="146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8"/>
    </row>
    <row r="74" spans="2:26" ht="20.100000000000001" customHeight="1" thickBot="1" x14ac:dyDescent="0.45">
      <c r="B74" s="149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1"/>
      <c r="O74" s="149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1"/>
    </row>
    <row r="75" spans="2:26" ht="20.100000000000001" customHeight="1" thickTop="1" thickBot="1" x14ac:dyDescent="0.45">
      <c r="B75" s="152" t="s">
        <v>86</v>
      </c>
      <c r="C75" s="152"/>
      <c r="D75" s="152">
        <v>13</v>
      </c>
      <c r="E75" s="152"/>
      <c r="F75" s="152" t="s">
        <v>87</v>
      </c>
      <c r="G75" s="152"/>
      <c r="H75" s="152" t="s">
        <v>88</v>
      </c>
      <c r="I75" s="152"/>
      <c r="J75" s="152"/>
      <c r="K75" s="152"/>
      <c r="L75" s="152"/>
      <c r="M75" s="152"/>
      <c r="O75" s="152" t="s">
        <v>86</v>
      </c>
      <c r="P75" s="152"/>
      <c r="Q75" s="152">
        <v>14</v>
      </c>
      <c r="R75" s="152"/>
      <c r="S75" s="152" t="s">
        <v>87</v>
      </c>
      <c r="T75" s="152"/>
      <c r="U75" s="152"/>
      <c r="V75" s="152"/>
      <c r="W75" s="152"/>
      <c r="X75" s="152"/>
      <c r="Y75" s="152"/>
      <c r="Z75" s="152"/>
    </row>
    <row r="76" spans="2:26" ht="9.9" customHeight="1" thickTop="1" thickBot="1" x14ac:dyDescent="0.45"/>
    <row r="77" spans="2:26" ht="20.100000000000001" customHeight="1" thickTop="1" x14ac:dyDescent="0.4">
      <c r="B77" s="143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5"/>
      <c r="O77" s="143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5"/>
    </row>
    <row r="78" spans="2:26" ht="20.100000000000001" customHeight="1" x14ac:dyDescent="0.4">
      <c r="B78" s="146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8"/>
      <c r="O78" s="146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8"/>
    </row>
    <row r="79" spans="2:26" ht="20.100000000000001" customHeight="1" x14ac:dyDescent="0.4">
      <c r="B79" s="146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8"/>
      <c r="O79" s="146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8"/>
    </row>
    <row r="80" spans="2:26" ht="20.100000000000001" customHeight="1" x14ac:dyDescent="0.4">
      <c r="B80" s="146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8"/>
      <c r="O80" s="146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8"/>
    </row>
    <row r="81" spans="2:26" ht="20.100000000000001" customHeight="1" x14ac:dyDescent="0.4"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8"/>
      <c r="O81" s="146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8"/>
    </row>
    <row r="82" spans="2:26" ht="20.100000000000001" customHeight="1" x14ac:dyDescent="0.4">
      <c r="B82" s="146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8"/>
      <c r="O82" s="146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8"/>
    </row>
    <row r="83" spans="2:26" ht="20.100000000000001" customHeight="1" x14ac:dyDescent="0.4">
      <c r="B83" s="146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8"/>
      <c r="O83" s="146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8"/>
    </row>
    <row r="84" spans="2:26" ht="20.100000000000001" customHeight="1" thickBot="1" x14ac:dyDescent="0.45">
      <c r="B84" s="149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1"/>
      <c r="O84" s="149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1"/>
    </row>
    <row r="85" spans="2:26" ht="20.100000000000001" customHeight="1" thickTop="1" thickBot="1" x14ac:dyDescent="0.45">
      <c r="B85" s="152" t="s">
        <v>86</v>
      </c>
      <c r="C85" s="152"/>
      <c r="D85" s="152">
        <v>15</v>
      </c>
      <c r="E85" s="152"/>
      <c r="F85" s="152" t="s">
        <v>87</v>
      </c>
      <c r="G85" s="152"/>
      <c r="H85" s="152"/>
      <c r="I85" s="152"/>
      <c r="J85" s="152"/>
      <c r="K85" s="152"/>
      <c r="L85" s="152"/>
      <c r="M85" s="152"/>
      <c r="O85" s="152" t="s">
        <v>86</v>
      </c>
      <c r="P85" s="152"/>
      <c r="Q85" s="152">
        <v>16</v>
      </c>
      <c r="R85" s="152"/>
      <c r="S85" s="152" t="s">
        <v>87</v>
      </c>
      <c r="T85" s="152"/>
      <c r="U85" s="152"/>
      <c r="V85" s="152"/>
      <c r="W85" s="152"/>
      <c r="X85" s="152"/>
      <c r="Y85" s="152"/>
      <c r="Z85" s="152"/>
    </row>
    <row r="86" spans="2:26" ht="20.100000000000001" customHeight="1" thickTop="1" x14ac:dyDescent="0.4"/>
  </sheetData>
  <mergeCells count="82">
    <mergeCell ref="A1:AA2"/>
    <mergeCell ref="B4:M11"/>
    <mergeCell ref="O4:Z11"/>
    <mergeCell ref="Q12:R12"/>
    <mergeCell ref="S12:T12"/>
    <mergeCell ref="B12:C12"/>
    <mergeCell ref="D12:E12"/>
    <mergeCell ref="F12:G12"/>
    <mergeCell ref="H12:M12"/>
    <mergeCell ref="O12:P12"/>
    <mergeCell ref="U12:Z12"/>
    <mergeCell ref="B34:M41"/>
    <mergeCell ref="O34:Z41"/>
    <mergeCell ref="S32:T32"/>
    <mergeCell ref="U32:Z32"/>
    <mergeCell ref="B14:M21"/>
    <mergeCell ref="O14:Z21"/>
    <mergeCell ref="B22:C22"/>
    <mergeCell ref="D22:E22"/>
    <mergeCell ref="F22:G22"/>
    <mergeCell ref="H22:M22"/>
    <mergeCell ref="H32:M32"/>
    <mergeCell ref="F32:G32"/>
    <mergeCell ref="O32:P32"/>
    <mergeCell ref="B24:M31"/>
    <mergeCell ref="O24:Z31"/>
    <mergeCell ref="O22:P22"/>
    <mergeCell ref="Q22:R22"/>
    <mergeCell ref="S22:T22"/>
    <mergeCell ref="U22:Z22"/>
    <mergeCell ref="Q32:R32"/>
    <mergeCell ref="B32:C32"/>
    <mergeCell ref="D32:E32"/>
    <mergeCell ref="Q55:R55"/>
    <mergeCell ref="S55:T55"/>
    <mergeCell ref="U55:Z55"/>
    <mergeCell ref="B57:M64"/>
    <mergeCell ref="O57:Z64"/>
    <mergeCell ref="B55:C55"/>
    <mergeCell ref="D55:E55"/>
    <mergeCell ref="F55:G55"/>
    <mergeCell ref="H55:M55"/>
    <mergeCell ref="O55:P55"/>
    <mergeCell ref="S42:T42"/>
    <mergeCell ref="U42:Z42"/>
    <mergeCell ref="A44:AA45"/>
    <mergeCell ref="B47:M54"/>
    <mergeCell ref="O47:Z54"/>
    <mergeCell ref="B42:C42"/>
    <mergeCell ref="D42:E42"/>
    <mergeCell ref="F42:G42"/>
    <mergeCell ref="H42:M42"/>
    <mergeCell ref="O42:P42"/>
    <mergeCell ref="Q42:R42"/>
    <mergeCell ref="B67:M74"/>
    <mergeCell ref="O67:Z74"/>
    <mergeCell ref="B65:C65"/>
    <mergeCell ref="D65:E65"/>
    <mergeCell ref="F65:G65"/>
    <mergeCell ref="H65:M65"/>
    <mergeCell ref="O65:P65"/>
    <mergeCell ref="Q85:R85"/>
    <mergeCell ref="S85:T85"/>
    <mergeCell ref="U85:Z85"/>
    <mergeCell ref="Q65:R65"/>
    <mergeCell ref="S65:T65"/>
    <mergeCell ref="U65:Z65"/>
    <mergeCell ref="Q75:R75"/>
    <mergeCell ref="S75:T75"/>
    <mergeCell ref="U75:Z75"/>
    <mergeCell ref="B85:C85"/>
    <mergeCell ref="D85:E85"/>
    <mergeCell ref="F85:G85"/>
    <mergeCell ref="H85:M85"/>
    <mergeCell ref="O85:P85"/>
    <mergeCell ref="B77:M84"/>
    <mergeCell ref="O77:Z84"/>
    <mergeCell ref="B75:C75"/>
    <mergeCell ref="D75:E75"/>
    <mergeCell ref="F75:G75"/>
    <mergeCell ref="H75:M75"/>
    <mergeCell ref="O75:P75"/>
  </mergeCells>
  <phoneticPr fontId="1" type="noConversion"/>
  <printOptions horizontalCentered="1" verticalCentered="1"/>
  <pageMargins left="0.19685039370078741" right="0.19685039370078741" top="0.39370078740157483" bottom="0.19685039370078741" header="0.39370078740157483" footer="0.19685039370078741"/>
  <pageSetup paperSize="9" scale="96" orientation="portrait" r:id="rId1"/>
  <rowBreaks count="1" manualBreakCount="1">
    <brk id="4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사용내역</vt:lpstr>
      <vt:lpstr>항목별사용내역</vt:lpstr>
      <vt:lpstr>안전관리자 인건비</vt:lpstr>
      <vt:lpstr>세금계산서</vt:lpstr>
      <vt:lpstr>사진 대지</vt:lpstr>
      <vt:lpstr>사용내역!Print_Area</vt:lpstr>
      <vt:lpstr>'사진 대지'!Print_Area</vt:lpstr>
      <vt:lpstr>세금계산서!Print_Area</vt:lpstr>
      <vt:lpstr>'안전관리자 인건비'!Print_Area</vt:lpstr>
      <vt:lpstr>항목별사용내역!Print_Area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박혜진(환경안전2파트/사원/-)</dc:creator>
  <cp:lastModifiedBy>강재승(환경안전 2파트/수석/-)</cp:lastModifiedBy>
  <cp:lastPrinted>2024-10-07T02:22:03Z</cp:lastPrinted>
  <dcterms:created xsi:type="dcterms:W3CDTF">2023-04-07T02:59:19Z</dcterms:created>
  <dcterms:modified xsi:type="dcterms:W3CDTF">2025-01-06T10:08:21Z</dcterms:modified>
</cp:coreProperties>
</file>