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00. 신탄진 한국타이어\5. 산업안전보건관리비\★산업안전보건관리비 수정본\"/>
    </mc:Choice>
  </mc:AlternateContent>
  <bookViews>
    <workbookView xWindow="0" yWindow="0" windowWidth="19368" windowHeight="9108"/>
  </bookViews>
  <sheets>
    <sheet name="사용내역서" sheetId="1" r:id="rId1"/>
    <sheet name="항목별사용내역" sheetId="2" r:id="rId2"/>
    <sheet name="사진대지" sheetId="3" r:id="rId3"/>
  </sheets>
  <externalReferences>
    <externalReference r:id="rId4"/>
    <externalReference r:id="rId5"/>
    <externalReference r:id="rId6"/>
  </externalReferences>
  <definedNames>
    <definedName name="_xlnm.Print_Area" localSheetId="0">사용내역서!$A$1:$L$30</definedName>
    <definedName name="_xlnm.Print_Area" localSheetId="2">사진대지!$A$1:$T$38</definedName>
    <definedName name="_xlnm.Print_Area" localSheetId="1">항목별사용내역!$A$1:$R$72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" i="2" l="1"/>
  <c r="J20" i="2" l="1"/>
  <c r="L20" i="2" s="1"/>
  <c r="J19" i="2"/>
  <c r="L19" i="2" s="1"/>
  <c r="J18" i="2"/>
  <c r="L18" i="2" s="1"/>
  <c r="J17" i="2"/>
  <c r="L17" i="2" s="1"/>
  <c r="L16" i="2"/>
  <c r="J16" i="2"/>
  <c r="I19" i="1"/>
  <c r="L35" i="2" s="1"/>
  <c r="I18" i="1"/>
  <c r="I29" i="2" s="1"/>
  <c r="L11" i="2" l="1"/>
  <c r="N11" i="2" l="1"/>
  <c r="J22" i="2" l="1"/>
  <c r="F18" i="1" l="1"/>
  <c r="F17" i="1" l="1"/>
  <c r="Q72" i="2"/>
  <c r="Q64" i="2"/>
  <c r="P53" i="2"/>
  <c r="P47" i="2"/>
  <c r="P41" i="2"/>
  <c r="N35" i="2"/>
  <c r="Q29" i="2"/>
  <c r="F16" i="1"/>
  <c r="P35" i="2" l="1"/>
  <c r="F19" i="1"/>
  <c r="F15" i="1" s="1"/>
  <c r="Q11" i="2" l="1"/>
  <c r="I16" i="1" s="1"/>
  <c r="N22" i="2" l="1"/>
  <c r="I17" i="1" s="1"/>
  <c r="I15" i="1" s="1"/>
</calcChain>
</file>

<file path=xl/sharedStrings.xml><?xml version="1.0" encoding="utf-8"?>
<sst xmlns="http://schemas.openxmlformats.org/spreadsheetml/2006/main" count="237" uniqueCount="128">
  <si>
    <t>건설업체명</t>
    <phoneticPr fontId="1" type="noConversion"/>
  </si>
  <si>
    <t>소재지</t>
    <phoneticPr fontId="1" type="noConversion"/>
  </si>
  <si>
    <t>공사금액</t>
    <phoneticPr fontId="1" type="noConversion"/>
  </si>
  <si>
    <t>발 주 자</t>
    <phoneticPr fontId="1" type="noConversion"/>
  </si>
  <si>
    <t>계상된
안전관리비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</si>
  <si>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</si>
  <si>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</si>
  <si>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</si>
  <si>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누계공정률</t>
    <phoneticPr fontId="1" type="noConversion"/>
  </si>
  <si>
    <t>사 용 금 액</t>
    <phoneticPr fontId="1" type="noConversion"/>
  </si>
  <si>
    <t>항목</t>
    <phoneticPr fontId="1" type="noConversion"/>
  </si>
  <si>
    <t>누계 사용금액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</si>
  <si>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</si>
  <si>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</si>
  <si>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</si>
  <si>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</si>
  <si>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</si>
  <si>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</si>
  <si>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</si>
  <si>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</si>
  <si>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</si>
  <si>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작성자</t>
    <phoneticPr fontId="1" type="noConversion"/>
  </si>
  <si>
    <t>직책</t>
    <phoneticPr fontId="1" type="noConversion"/>
  </si>
  <si>
    <t>성명</t>
    <phoneticPr fontId="1" type="noConversion"/>
  </si>
  <si>
    <t>(서명 또는 인)</t>
    <phoneticPr fontId="1" type="noConversion"/>
  </si>
  <si>
    <t>확인자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</si>
  <si>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</si>
  <si>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</si>
  <si>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</si>
  <si>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결
재</t>
    <phoneticPr fontId="1" type="noConversion"/>
  </si>
  <si>
    <t>SFA</t>
    <phoneticPr fontId="1" type="noConversion"/>
  </si>
  <si>
    <r>
      <t xml:space="preserve">「건설업 산업안전보건관리비 계상 및 사용기준」 </t>
    </r>
    <r>
      <rPr>
        <u/>
        <sz val="11"/>
        <color theme="1"/>
        <rFont val="맑은 고딕"/>
        <family val="3"/>
        <charset val="129"/>
        <scheme val="minor"/>
      </rPr>
      <t>제10조제1항</t>
    </r>
    <r>
      <rPr>
        <sz val="11"/>
        <color theme="1"/>
        <rFont val="맑은 고딕"/>
        <family val="2"/>
        <charset val="129"/>
        <scheme val="minor"/>
      </rPr>
      <t>에 따라 위와 같이 사용내역서를 작성하였습니다.</t>
    </r>
    <phoneticPr fontId="1" type="noConversion"/>
  </si>
  <si>
    <t>계</t>
    <phoneticPr fontId="1" type="noConversion"/>
  </si>
  <si>
    <t>경기도 화성시</t>
    <phoneticPr fontId="1" type="noConversion"/>
  </si>
  <si>
    <t>김영민</t>
    <phoneticPr fontId="1" type="noConversion"/>
  </si>
  <si>
    <t>DP 현대화 2단계 사상검사
물류자동화 시스템 구축</t>
    <phoneticPr fontId="1" type="noConversion"/>
  </si>
  <si>
    <t>6,567,000,000원(VAT포함)</t>
    <phoneticPr fontId="1" type="noConversion"/>
  </si>
  <si>
    <t>2022.08.01~2023.08.31</t>
    <phoneticPr fontId="1" type="noConversion"/>
  </si>
  <si>
    <t>한국타이어㈜ 생산인프라팀</t>
    <phoneticPr fontId="1" type="noConversion"/>
  </si>
  <si>
    <t>96,977,310원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</si>
  <si>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</si>
  <si>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</si>
  <si>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</si>
  <si>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</si>
  <si>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</si>
  <si>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</si>
  <si>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</si>
  <si>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</si>
  <si>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</si>
  <si>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</si>
  <si>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</si>
  <si>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소계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</si>
  <si>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</si>
  <si>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</si>
  <si>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</si>
  <si>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</si>
  <si>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</si>
  <si>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</si>
  <si>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</si>
  <si>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</si>
  <si>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</si>
  <si>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</si>
  <si>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4. 안전보건진단비 등</t>
    <phoneticPr fontId="1" type="noConversion"/>
  </si>
  <si>
    <t>구분</t>
    <phoneticPr fontId="1" type="noConversion"/>
  </si>
  <si>
    <t>진단기관(검사기관)</t>
    <phoneticPr fontId="1" type="noConversion"/>
  </si>
  <si>
    <t>사용일</t>
    <phoneticPr fontId="1" type="noConversion"/>
  </si>
  <si>
    <t>소요비용</t>
    <phoneticPr fontId="1" type="noConversion"/>
  </si>
  <si>
    <t>지급내역</t>
    <phoneticPr fontId="1" type="noConversion"/>
  </si>
  <si>
    <t>비고</t>
    <phoneticPr fontId="1" type="noConversion"/>
  </si>
  <si>
    <t>계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</si>
  <si>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</si>
  <si>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</si>
  <si>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</si>
  <si>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</si>
  <si>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5. 안전보건교육비 등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</si>
  <si>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</si>
  <si>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</si>
  <si>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</si>
  <si>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</si>
  <si>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</si>
  <si>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6. 근로자 건강장해예방비 등</t>
    <phoneticPr fontId="1" type="noConversion"/>
  </si>
  <si>
    <t>진단병원</t>
    <phoneticPr fontId="1" type="noConversion"/>
  </si>
  <si>
    <t>7. 건설재해예방전문지도기관 기술지도비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</si>
  <si>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</si>
  <si>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</si>
  <si>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</si>
  <si>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8. 본사 전담조직 근로자 임금 등</t>
    <phoneticPr fontId="1" type="noConversion"/>
  </si>
  <si>
    <t>□조직 현황</t>
    <phoneticPr fontId="1" type="noConversion"/>
  </si>
  <si>
    <t>□사용 내역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</si>
  <si>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</si>
  <si>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</si>
  <si>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</si>
  <si>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</si>
  <si>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</si>
  <si>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</si>
  <si>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</si>
  <si>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소속</t>
    <phoneticPr fontId="1" type="noConversion"/>
  </si>
  <si>
    <t>성명</t>
    <phoneticPr fontId="1" type="noConversion"/>
  </si>
  <si>
    <t>보직일</t>
    <phoneticPr fontId="1" type="noConversion"/>
  </si>
  <si>
    <t>지급액</t>
    <phoneticPr fontId="1" type="noConversion"/>
  </si>
  <si>
    <t>지급일</t>
    <phoneticPr fontId="1" type="noConversion"/>
  </si>
  <si>
    <t xml:space="preserve">전월까지 누계(A) </t>
    <phoneticPr fontId="1" type="noConversion"/>
  </si>
  <si>
    <t>9. 위험성평가 등에 따른 소요비용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</si>
  <si>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</si>
  <si>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</si>
  <si>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</si>
  <si>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</si>
  <si>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단가</t>
    <phoneticPr fontId="1" type="noConversion"/>
  </si>
  <si>
    <t>계획</t>
    <phoneticPr fontId="1" type="noConversion"/>
  </si>
  <si>
    <t>수량</t>
    <phoneticPr fontId="1" type="noConversion"/>
  </si>
  <si>
    <t>금액</t>
    <phoneticPr fontId="1" type="noConversion"/>
  </si>
  <si>
    <t>소요 비용</t>
    <phoneticPr fontId="1" type="noConversion"/>
  </si>
  <si>
    <t>회사명</t>
    <phoneticPr fontId="1" type="noConversion"/>
  </si>
  <si>
    <t>사용일자</t>
    <phoneticPr fontId="1" type="noConversion"/>
  </si>
  <si>
    <t>품목</t>
    <phoneticPr fontId="1" type="noConversion"/>
  </si>
  <si>
    <t>사 진 대 지</t>
    <phoneticPr fontId="1" type="noConversion"/>
  </si>
  <si>
    <t>SFA</t>
    <phoneticPr fontId="1" type="noConversion"/>
  </si>
  <si>
    <t>2023년 09월 안전보건관리비 사용내역서</t>
    <phoneticPr fontId="1" type="noConversion"/>
  </si>
  <si>
    <t>9월 사용금액</t>
    <phoneticPr fontId="1" type="noConversion"/>
  </si>
  <si>
    <t>항 목 별  사 용 내 역 ( 2 0 2 3 년  0 9 월 )</t>
    <phoneticPr fontId="1" type="noConversion"/>
  </si>
  <si>
    <t>안전난간</t>
    <phoneticPr fontId="1" type="noConversion"/>
  </si>
  <si>
    <t>볼라드</t>
    <phoneticPr fontId="1" type="noConversion"/>
  </si>
  <si>
    <t>EA</t>
    <phoneticPr fontId="1" type="noConversion"/>
  </si>
  <si>
    <t>안전난간</t>
    <phoneticPr fontId="1" type="noConversion"/>
  </si>
  <si>
    <t>볼라드(2000*100*600)</t>
    <phoneticPr fontId="1" type="noConversion"/>
  </si>
  <si>
    <t>볼라드(575*400*1050)</t>
    <phoneticPr fontId="1" type="noConversion"/>
  </si>
  <si>
    <t>볼라드(1000*100*600)</t>
    <phoneticPr fontId="1" type="noConversion"/>
  </si>
  <si>
    <t>볼라드(595*400*600)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</si>
</sst>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_);[Red]\(#,##0\)"/>
    <numFmt numFmtId="177" formatCode="#,##0_ "/>
    <numFmt numFmtId="178" formatCode="m&quot;월&quot;\ d&quot;일&quot;;@"/>
    <numFmt numFmtId="179" formatCode="m&quot;/&quot;d;@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color theme="1"/>
      <name val="HY중고딕"/>
      <family val="1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2"/>
      <color theme="1"/>
      <name val="맑은 고딕"/>
      <family val="2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15" xfId="0" applyFont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12" fillId="0" borderId="0" xfId="0" applyFont="1" applyBorder="1">
      <alignment vertical="center"/>
    </xf>
    <xf numFmtId="0" fontId="12" fillId="0" borderId="6" xfId="0" applyFont="1" applyBorder="1">
      <alignment vertical="center"/>
    </xf>
    <xf numFmtId="178" fontId="12" fillId="0" borderId="1" xfId="0" applyNumberFormat="1" applyFont="1" applyBorder="1">
      <alignment vertical="center"/>
    </xf>
    <xf numFmtId="177" fontId="12" fillId="0" borderId="1" xfId="0" applyNumberFormat="1" applyFont="1" applyBorder="1">
      <alignment vertical="center"/>
    </xf>
    <xf numFmtId="0" fontId="12" fillId="0" borderId="1" xfId="0" applyFont="1" applyBorder="1">
      <alignment vertical="center"/>
    </xf>
    <xf numFmtId="0" fontId="12" fillId="0" borderId="0" xfId="0" applyFont="1">
      <alignment vertical="center"/>
    </xf>
    <xf numFmtId="0" fontId="13" fillId="0" borderId="5" xfId="0" applyFont="1" applyBorder="1">
      <alignment vertical="center"/>
    </xf>
    <xf numFmtId="0" fontId="13" fillId="0" borderId="0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0" xfId="0" applyFont="1">
      <alignment vertical="center"/>
    </xf>
    <xf numFmtId="0" fontId="14" fillId="0" borderId="5" xfId="0" applyFont="1" applyBorder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79" fontId="12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5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31" fontId="4" fillId="0" borderId="5" xfId="0" applyNumberFormat="1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0" fillId="0" borderId="5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176" fontId="0" fillId="0" borderId="13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3" xfId="0" applyNumberFormat="1" applyFill="1" applyBorder="1" applyAlignment="1">
      <alignment horizontal="center" vertical="center"/>
    </xf>
    <xf numFmtId="176" fontId="0" fillId="0" borderId="14" xfId="0" applyNumberFormat="1" applyFill="1" applyBorder="1" applyAlignment="1">
      <alignment horizontal="center" vertical="center"/>
    </xf>
    <xf numFmtId="176" fontId="0" fillId="0" borderId="15" xfId="0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76" fontId="4" fillId="0" borderId="13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8" fontId="12" fillId="0" borderId="13" xfId="0" applyNumberFormat="1" applyFont="1" applyBorder="1" applyAlignment="1">
      <alignment horizontal="center" vertical="center"/>
    </xf>
    <xf numFmtId="178" fontId="12" fillId="0" borderId="15" xfId="0" applyNumberFormat="1" applyFont="1" applyBorder="1" applyAlignment="1">
      <alignment horizontal="center" vertical="center"/>
    </xf>
    <xf numFmtId="176" fontId="12" fillId="0" borderId="13" xfId="0" applyNumberFormat="1" applyFont="1" applyBorder="1" applyAlignment="1">
      <alignment horizontal="center" vertical="center"/>
    </xf>
    <xf numFmtId="176" fontId="12" fillId="0" borderId="15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178" fontId="12" fillId="2" borderId="1" xfId="0" applyNumberFormat="1" applyFont="1" applyFill="1" applyBorder="1" applyAlignment="1">
      <alignment horizontal="center" vertical="center"/>
    </xf>
    <xf numFmtId="178" fontId="12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77" fontId="12" fillId="0" borderId="13" xfId="0" applyNumberFormat="1" applyFont="1" applyBorder="1" applyAlignment="1">
      <alignment horizontal="center" vertical="center"/>
    </xf>
    <xf numFmtId="177" fontId="12" fillId="0" borderId="14" xfId="0" applyNumberFormat="1" applyFont="1" applyBorder="1" applyAlignment="1">
      <alignment horizontal="center" vertical="center"/>
    </xf>
    <xf numFmtId="177" fontId="12" fillId="0" borderId="15" xfId="0" applyNumberFormat="1" applyFont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176" fontId="12" fillId="3" borderId="13" xfId="0" applyNumberFormat="1" applyFont="1" applyFill="1" applyBorder="1" applyAlignment="1">
      <alignment horizontal="center" vertical="center"/>
    </xf>
    <xf numFmtId="176" fontId="12" fillId="3" borderId="15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178" fontId="10" fillId="0" borderId="13" xfId="0" applyNumberFormat="1" applyFont="1" applyBorder="1" applyAlignment="1">
      <alignment horizontal="center" vertical="center"/>
    </xf>
    <xf numFmtId="178" fontId="10" fillId="0" borderId="15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T:\00.%20&#49888;&#53444;&#51652;%20&#54620;&#44397;&#53440;&#51060;&#50612;\5.%20&#49328;&#50629;&#50504;&#51204;&#48372;&#44148;&#44288;&#47532;&#48708;\&#9733;&#49328;&#50629;&#50504;&#51204;&#48372;&#44148;&#44288;&#47532;&#48708;%20&#49688;&#51221;&#48376;\23&#45380;%209&#50900;%20&#49324;&#51652;&#45824;&#51648;\KakaoTalk_20230921_150151910_02.jpg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2" Type="http://schemas.openxmlformats.org/officeDocument/2006/relationships/image" Target="file:///T:\00.%20&#49888;&#53444;&#51652;%20&#54620;&#44397;&#53440;&#51060;&#50612;\5.%20&#49328;&#50629;&#50504;&#51204;&#48372;&#44148;&#44288;&#47532;&#48708;\&#9733;&#49328;&#50629;&#50504;&#51204;&#48372;&#44148;&#44288;&#47532;&#48708;%20&#49688;&#51221;&#48376;\23&#45380;%209&#50900;%20&#49324;&#51652;&#45824;&#51648;\KakaoTalk_20230921_150151910_04.jpg" TargetMode="External"/><Relationship Id="rId1" Type="http://schemas.openxmlformats.org/officeDocument/2006/relationships/image" Target="../media/image1.jpeg"/><Relationship Id="rId6" Type="http://schemas.openxmlformats.org/officeDocument/2006/relationships/image" Target="file:///T:\00.%20&#49888;&#53444;&#51652;%20&#54620;&#44397;&#53440;&#51060;&#50612;\5.%20&#49328;&#50629;&#50504;&#51204;&#48372;&#44148;&#44288;&#47532;&#48708;\&#9733;&#49328;&#50629;&#50504;&#51204;&#48372;&#44148;&#44288;&#47532;&#48708;%20&#49688;&#51221;&#48376;\23&#45380;%209&#50900;%20&#49324;&#51652;&#45824;&#51648;\KakaoTalk_20230921_150151910_01.jpg" TargetMode="External"/><Relationship Id="rId5" Type="http://schemas.openxmlformats.org/officeDocument/2006/relationships/image" Target="../media/image3.jpeg"/><Relationship Id="rId10" Type="http://schemas.openxmlformats.org/officeDocument/2006/relationships/image" Target="file:///T:\00.%20&#49888;&#53444;&#51652;%20&#54620;&#44397;&#53440;&#51060;&#50612;\5.%20&#49328;&#50629;&#50504;&#51204;&#48372;&#44148;&#44288;&#47532;&#48708;\&#9733;&#49328;&#50629;&#50504;&#51204;&#48372;&#44148;&#44288;&#47532;&#48708;%20&#49688;&#51221;&#48376;\23&#45380;%209&#50900;%20&#49324;&#51652;&#45824;&#51648;\KakaoTalk_20230921_150151910_03.jpg" TargetMode="External"/><Relationship Id="rId4" Type="http://schemas.openxmlformats.org/officeDocument/2006/relationships/image" Target="file:///T:\00.%20&#49888;&#53444;&#51652;%20&#54620;&#44397;&#53440;&#51060;&#50612;\5.%20&#49328;&#50629;&#50504;&#51204;&#48372;&#44148;&#44288;&#47532;&#48708;\&#9733;&#49328;&#50629;&#50504;&#51204;&#48372;&#44148;&#44288;&#47532;&#48708;%20&#49688;&#51221;&#48376;\23&#45380;%209&#50900;%20&#49324;&#51652;&#45824;&#51648;\KakaoTalk_20230921_150151910.jpg" TargetMode="External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35</xdr:row>
      <xdr:rowOff>0</xdr:rowOff>
    </xdr:from>
    <xdr:to>
      <xdr:col>24</xdr:col>
      <xdr:colOff>15240</xdr:colOff>
      <xdr:row>38</xdr:row>
      <xdr:rowOff>0</xdr:rowOff>
    </xdr:to>
    <xdr:sp macro="[3]!add_Pic" textlink="">
      <xdr:nvSpPr>
        <xdr:cNvPr id="7" name="빗면 6"/>
        <xdr:cNvSpPr/>
      </xdr:nvSpPr>
      <xdr:spPr>
        <a:xfrm>
          <a:off x="8503920" y="7734300"/>
          <a:ext cx="1356360" cy="685799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>
    <xdr:from>
      <xdr:col>22</xdr:col>
      <xdr:colOff>0</xdr:colOff>
      <xdr:row>13</xdr:row>
      <xdr:rowOff>0</xdr:rowOff>
    </xdr:from>
    <xdr:to>
      <xdr:col>24</xdr:col>
      <xdr:colOff>0</xdr:colOff>
      <xdr:row>15</xdr:row>
      <xdr:rowOff>35858</xdr:rowOff>
    </xdr:to>
    <xdr:sp macro="[3]!add_Pic" textlink="">
      <xdr:nvSpPr>
        <xdr:cNvPr id="16" name="빗면 15"/>
        <xdr:cNvSpPr/>
      </xdr:nvSpPr>
      <xdr:spPr>
        <a:xfrm>
          <a:off x="8516471" y="3361765"/>
          <a:ext cx="1344705" cy="708211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 editAs="oneCell">
    <xdr:from>
      <xdr:col>0</xdr:col>
      <xdr:colOff>25400</xdr:colOff>
      <xdr:row>2</xdr:row>
      <xdr:rowOff>25400</xdr:rowOff>
    </xdr:from>
    <xdr:to>
      <xdr:col>9</xdr:col>
      <xdr:colOff>332740</xdr:colOff>
      <xdr:row>11</xdr:row>
      <xdr:rowOff>195580</xdr:rowOff>
    </xdr:to>
    <xdr:pic>
      <xdr:nvPicPr>
        <xdr:cNvPr id="10" name="그림 9"/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736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25400</xdr:rowOff>
    </xdr:from>
    <xdr:to>
      <xdr:col>9</xdr:col>
      <xdr:colOff>332740</xdr:colOff>
      <xdr:row>23</xdr:row>
      <xdr:rowOff>195581</xdr:rowOff>
    </xdr:to>
    <xdr:pic>
      <xdr:nvPicPr>
        <xdr:cNvPr id="11" name="그림 10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1912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</xdr:row>
      <xdr:rowOff>25400</xdr:rowOff>
    </xdr:from>
    <xdr:to>
      <xdr:col>19</xdr:col>
      <xdr:colOff>332740</xdr:colOff>
      <xdr:row>11</xdr:row>
      <xdr:rowOff>195580</xdr:rowOff>
    </xdr:to>
    <xdr:pic>
      <xdr:nvPicPr>
        <xdr:cNvPr id="2" name="그림 1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46736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</xdr:row>
      <xdr:rowOff>50800</xdr:rowOff>
    </xdr:from>
    <xdr:to>
      <xdr:col>9</xdr:col>
      <xdr:colOff>307340</xdr:colOff>
      <xdr:row>23</xdr:row>
      <xdr:rowOff>170181</xdr:rowOff>
    </xdr:to>
    <xdr:pic>
      <xdr:nvPicPr>
        <xdr:cNvPr id="3" name="그림 2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342640"/>
          <a:ext cx="3479800" cy="2108201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14</xdr:row>
      <xdr:rowOff>25400</xdr:rowOff>
    </xdr:from>
    <xdr:to>
      <xdr:col>19</xdr:col>
      <xdr:colOff>332740</xdr:colOff>
      <xdr:row>23</xdr:row>
      <xdr:rowOff>195580</xdr:rowOff>
    </xdr:to>
    <xdr:pic>
      <xdr:nvPicPr>
        <xdr:cNvPr id="4" name="그림 3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3317240"/>
          <a:ext cx="35306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25400</xdr:rowOff>
    </xdr:from>
    <xdr:to>
      <xdr:col>9</xdr:col>
      <xdr:colOff>332740</xdr:colOff>
      <xdr:row>35</xdr:row>
      <xdr:rowOff>195580</xdr:rowOff>
    </xdr:to>
    <xdr:pic>
      <xdr:nvPicPr>
        <xdr:cNvPr id="5" name="그림 4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67120"/>
          <a:ext cx="3530600" cy="2159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3&#45380;%2008&#50900;_&#50504;&#51204;&#48372;&#44148;&#44288;&#47532;&#48708;%20&#49324;&#50857;&#45236;&#50669;&#49436;_&#54620;&#44397;&#53440;&#51060;&#50612;DP&#54788;&#45824;&#54868;_&#48149;&#54812;&#5165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3&#45380;%2007&#50900;__&#50504;&#51204;&#48372;&#44148;&#44288;&#47532;&#48708;%20&#49324;&#50857;&#45236;&#50669;&#49436;_&#54620;&#44397;&#53440;&#51060;&#50612;DP&#54788;&#45824;&#54868;_&#48149;&#54812;&#5165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n030n\&#54872;&#44221;&#50504;&#51204;\00.&#44277;&#50976;\&#54872;&#44221;&#50504;&#51204;%201&#54028;&#53944;\&#50500;&#49328;&#49324;&#50629;&#51109;%20&#50504;&#51204;&#44288;&#47532;\00%20&#50629;&#47924;\01%20&#50504;&#51204;&#48372;&#44148;&#51216;&#44160;\&#49324;&#51652;&#45824;&#51648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내역서"/>
      <sheetName val="항목별사용내역"/>
      <sheetName val="사진대지"/>
      <sheetName val="급여명세서"/>
      <sheetName val="Sheet1"/>
    </sheetNames>
    <sheetDataSet>
      <sheetData sheetId="0">
        <row r="18">
          <cell r="I18">
            <v>2688000</v>
          </cell>
          <cell r="J18"/>
          <cell r="K18"/>
          <cell r="L18"/>
        </row>
        <row r="19">
          <cell r="I19">
            <v>1370000</v>
          </cell>
          <cell r="J19"/>
          <cell r="K19"/>
          <cell r="L19"/>
        </row>
      </sheetData>
      <sheetData sheetId="1">
        <row r="47">
          <cell r="F47">
            <v>4730000</v>
          </cell>
          <cell r="G47"/>
          <cell r="H47"/>
          <cell r="I47"/>
          <cell r="J47">
            <v>4100000</v>
          </cell>
          <cell r="K47"/>
          <cell r="L47"/>
          <cell r="M47"/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내역서"/>
      <sheetName val="항목별사용내역"/>
      <sheetName val="사진대지"/>
      <sheetName val="급여명세서"/>
      <sheetName val="집행내역확인서"/>
      <sheetName val="거래명세서"/>
    </sheetNames>
    <sheetDataSet>
      <sheetData sheetId="0"/>
      <sheetData sheetId="1">
        <row r="7">
          <cell r="J7">
            <v>3538440</v>
          </cell>
          <cell r="K7"/>
        </row>
        <row r="8">
          <cell r="J8">
            <v>1298450</v>
          </cell>
          <cell r="K8"/>
        </row>
        <row r="9">
          <cell r="J9">
            <v>150000</v>
          </cell>
          <cell r="K9"/>
        </row>
        <row r="10">
          <cell r="J10">
            <v>150000</v>
          </cell>
          <cell r="K10"/>
        </row>
        <row r="11">
          <cell r="J11">
            <v>150000</v>
          </cell>
          <cell r="K11"/>
        </row>
        <row r="12">
          <cell r="J12">
            <v>150000</v>
          </cell>
          <cell r="K12"/>
        </row>
        <row r="13">
          <cell r="J13">
            <v>150000</v>
          </cell>
          <cell r="K13"/>
        </row>
        <row r="14">
          <cell r="J14">
            <v>150000</v>
          </cell>
          <cell r="K14"/>
        </row>
        <row r="15">
          <cell r="J15">
            <v>150000</v>
          </cell>
          <cell r="K15"/>
        </row>
        <row r="16">
          <cell r="J16">
            <v>150000</v>
          </cell>
          <cell r="K16"/>
        </row>
        <row r="17">
          <cell r="J17">
            <v>150000</v>
          </cell>
          <cell r="K17"/>
        </row>
        <row r="18">
          <cell r="J18">
            <v>150000</v>
          </cell>
          <cell r="K18"/>
        </row>
        <row r="19">
          <cell r="J19">
            <v>150000</v>
          </cell>
          <cell r="K19"/>
        </row>
        <row r="20">
          <cell r="J20">
            <v>150000</v>
          </cell>
          <cell r="K20"/>
        </row>
        <row r="21">
          <cell r="J21">
            <v>150000</v>
          </cell>
          <cell r="K21"/>
        </row>
        <row r="22">
          <cell r="J22">
            <v>150000</v>
          </cell>
          <cell r="K22"/>
        </row>
        <row r="23">
          <cell r="J23">
            <v>150000</v>
          </cell>
          <cell r="K23"/>
        </row>
        <row r="24">
          <cell r="J24">
            <v>150000</v>
          </cell>
          <cell r="K24"/>
        </row>
        <row r="25">
          <cell r="J25">
            <v>150000</v>
          </cell>
          <cell r="K25"/>
        </row>
        <row r="26">
          <cell r="J26">
            <v>150000</v>
          </cell>
          <cell r="K26"/>
        </row>
        <row r="27">
          <cell r="J27">
            <v>150000</v>
          </cell>
          <cell r="K27"/>
        </row>
        <row r="28">
          <cell r="J28">
            <v>150000</v>
          </cell>
          <cell r="K28"/>
        </row>
        <row r="29">
          <cell r="J29">
            <v>150000</v>
          </cell>
          <cell r="K29"/>
        </row>
        <row r="30">
          <cell r="J30">
            <v>150000</v>
          </cell>
          <cell r="K30"/>
        </row>
        <row r="31">
          <cell r="J31">
            <v>150000</v>
          </cell>
          <cell r="K31"/>
        </row>
        <row r="32">
          <cell r="J32">
            <v>150000</v>
          </cell>
          <cell r="K32"/>
        </row>
        <row r="33">
          <cell r="J33">
            <v>150000</v>
          </cell>
          <cell r="K33"/>
        </row>
        <row r="34">
          <cell r="J34">
            <v>150000</v>
          </cell>
          <cell r="K34"/>
        </row>
        <row r="35">
          <cell r="J35">
            <v>150000</v>
          </cell>
          <cell r="K35"/>
        </row>
        <row r="36">
          <cell r="J36">
            <v>150000</v>
          </cell>
          <cell r="K36"/>
        </row>
        <row r="37">
          <cell r="J37">
            <v>150000</v>
          </cell>
          <cell r="K37"/>
        </row>
        <row r="38">
          <cell r="J38">
            <v>150000</v>
          </cell>
          <cell r="K38"/>
        </row>
        <row r="39">
          <cell r="J39">
            <v>150000</v>
          </cell>
          <cell r="K39"/>
        </row>
        <row r="40">
          <cell r="J40">
            <v>150000</v>
          </cell>
          <cell r="K40"/>
        </row>
        <row r="41">
          <cell r="J41">
            <v>150000</v>
          </cell>
          <cell r="K41"/>
        </row>
        <row r="42">
          <cell r="J42">
            <v>150000</v>
          </cell>
          <cell r="K42"/>
        </row>
        <row r="43">
          <cell r="J43">
            <v>150000</v>
          </cell>
          <cell r="K43"/>
        </row>
        <row r="44">
          <cell r="J44">
            <v>150000</v>
          </cell>
          <cell r="K44"/>
        </row>
        <row r="45">
          <cell r="J45">
            <v>150000</v>
          </cell>
          <cell r="K45"/>
        </row>
        <row r="46">
          <cell r="J46">
            <v>150000</v>
          </cell>
          <cell r="K46"/>
        </row>
        <row r="47">
          <cell r="J47">
            <v>150000</v>
          </cell>
          <cell r="K47"/>
        </row>
        <row r="48">
          <cell r="J48">
            <v>150000</v>
          </cell>
          <cell r="K48"/>
        </row>
        <row r="49">
          <cell r="J49">
            <v>150000</v>
          </cell>
          <cell r="K49"/>
        </row>
        <row r="50">
          <cell r="J50">
            <v>150000</v>
          </cell>
          <cell r="K50"/>
        </row>
        <row r="51">
          <cell r="J51">
            <v>150000</v>
          </cell>
          <cell r="K51"/>
        </row>
        <row r="52">
          <cell r="J52">
            <v>150000</v>
          </cell>
          <cell r="K52"/>
        </row>
        <row r="53">
          <cell r="J53">
            <v>150000</v>
          </cell>
          <cell r="K53"/>
        </row>
        <row r="54">
          <cell r="J54">
            <v>150000</v>
          </cell>
          <cell r="K54"/>
        </row>
        <row r="55">
          <cell r="J55">
            <v>150000</v>
          </cell>
          <cell r="K55"/>
        </row>
        <row r="56">
          <cell r="J56">
            <v>150000</v>
          </cell>
          <cell r="K56"/>
        </row>
        <row r="57">
          <cell r="J57">
            <v>150000</v>
          </cell>
          <cell r="K57"/>
        </row>
        <row r="58">
          <cell r="J58">
            <v>150000</v>
          </cell>
          <cell r="K58"/>
        </row>
        <row r="59">
          <cell r="J59">
            <v>150000</v>
          </cell>
          <cell r="K59"/>
        </row>
        <row r="61">
          <cell r="L61">
            <v>22827470</v>
          </cell>
          <cell r="M61"/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진대지"/>
    </sheetNames>
    <definedNames>
      <definedName name="add_Pic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tabSelected="1" view="pageBreakPreview" topLeftCell="A16" zoomScale="85" zoomScaleNormal="100" zoomScaleSheetLayoutView="85" workbookViewId="0">
      <selection activeCell="A29" sqref="A29:B29"/>
    </sheetView>
  </sheetViews>
  <sheetFormatPr defaultRowHeight="17.399999999999999" x14ac:dyDescent="0.4"/>
  <cols>
    <col min="1" max="8" width="8.8984375" customWidth="1"/>
    <col min="9" max="9" width="5" customWidth="1"/>
    <col min="10" max="12" width="8.8984375" customWidth="1"/>
    <col min="13" max="13" width="10.59765625" bestFit="1" customWidth="1"/>
  </cols>
  <sheetData>
    <row r="1" spans="1:12" ht="34.950000000000003" customHeight="1" x14ac:dyDescent="0.4">
      <c r="A1" s="67" t="s">
        <v>117</v>
      </c>
      <c r="B1" s="67"/>
      <c r="C1" s="67"/>
      <c r="D1" s="67"/>
      <c r="E1" s="67"/>
      <c r="F1" s="67"/>
      <c r="G1" s="67"/>
      <c r="H1" s="67"/>
      <c r="I1" s="78" t="s">
        <v>29</v>
      </c>
      <c r="J1" s="7" t="s">
        <v>26</v>
      </c>
      <c r="K1" s="8" t="s">
        <v>27</v>
      </c>
      <c r="L1" s="8" t="s">
        <v>28</v>
      </c>
    </row>
    <row r="2" spans="1:12" ht="34.799999999999997" customHeight="1" x14ac:dyDescent="0.4">
      <c r="A2" s="67"/>
      <c r="B2" s="67"/>
      <c r="C2" s="67"/>
      <c r="D2" s="67"/>
      <c r="E2" s="67"/>
      <c r="F2" s="67"/>
      <c r="G2" s="67"/>
      <c r="H2" s="67"/>
      <c r="I2" s="79"/>
      <c r="J2" s="6"/>
      <c r="K2" s="2"/>
      <c r="L2" s="2"/>
    </row>
    <row r="3" spans="1:12" ht="22.2" customHeight="1" x14ac:dyDescent="0.4">
      <c r="A3" s="67"/>
      <c r="B3" s="67"/>
      <c r="C3" s="67"/>
      <c r="D3" s="67"/>
      <c r="E3" s="67"/>
      <c r="F3" s="67"/>
      <c r="G3" s="67"/>
      <c r="H3" s="67"/>
      <c r="I3" s="80"/>
      <c r="J3" s="6"/>
      <c r="K3" s="2"/>
      <c r="L3" s="2"/>
    </row>
    <row r="4" spans="1:12" ht="4.05" customHeight="1" x14ac:dyDescent="0.4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6"/>
    </row>
    <row r="5" spans="1:12" ht="34.950000000000003" customHeight="1" x14ac:dyDescent="0.4">
      <c r="A5" s="32" t="s">
        <v>0</v>
      </c>
      <c r="B5" s="32"/>
      <c r="C5" s="87" t="s">
        <v>30</v>
      </c>
      <c r="D5" s="87"/>
      <c r="E5" s="87"/>
      <c r="F5" s="87"/>
      <c r="G5" s="32" t="s">
        <v>5</v>
      </c>
      <c r="H5" s="32"/>
      <c r="I5" s="68" t="s">
        <v>35</v>
      </c>
      <c r="J5" s="69"/>
      <c r="K5" s="69"/>
      <c r="L5" s="70"/>
    </row>
    <row r="6" spans="1:12" ht="34.950000000000003" customHeight="1" x14ac:dyDescent="0.4">
      <c r="A6" s="32" t="s">
        <v>1</v>
      </c>
      <c r="B6" s="32"/>
      <c r="C6" s="87" t="s">
        <v>33</v>
      </c>
      <c r="D6" s="87"/>
      <c r="E6" s="87"/>
      <c r="F6" s="87"/>
      <c r="G6" s="32" t="s">
        <v>6</v>
      </c>
      <c r="H6" s="32"/>
      <c r="I6" s="71" t="s">
        <v>34</v>
      </c>
      <c r="J6" s="72"/>
      <c r="K6" s="72"/>
      <c r="L6" s="73"/>
    </row>
    <row r="7" spans="1:12" ht="34.950000000000003" customHeight="1" x14ac:dyDescent="0.4">
      <c r="A7" s="32" t="s">
        <v>2</v>
      </c>
      <c r="B7" s="32"/>
      <c r="C7" s="87" t="s">
        <v>36</v>
      </c>
      <c r="D7" s="87"/>
      <c r="E7" s="87"/>
      <c r="F7" s="87"/>
      <c r="G7" s="32" t="s">
        <v>7</v>
      </c>
      <c r="H7" s="32"/>
      <c r="I7" s="71" t="s">
        <v>37</v>
      </c>
      <c r="J7" s="72"/>
      <c r="K7" s="72"/>
      <c r="L7" s="73"/>
    </row>
    <row r="8" spans="1:12" ht="34.950000000000003" customHeight="1" x14ac:dyDescent="0.4">
      <c r="A8" s="32" t="s">
        <v>3</v>
      </c>
      <c r="B8" s="32"/>
      <c r="C8" s="87" t="s">
        <v>38</v>
      </c>
      <c r="D8" s="87"/>
      <c r="E8" s="87"/>
      <c r="F8" s="87"/>
      <c r="G8" s="32" t="s">
        <v>8</v>
      </c>
      <c r="H8" s="32"/>
      <c r="I8" s="74">
        <v>0.9</v>
      </c>
      <c r="J8" s="72"/>
      <c r="K8" s="72"/>
      <c r="L8" s="73"/>
    </row>
    <row r="9" spans="1:12" ht="34.950000000000003" customHeight="1" x14ac:dyDescent="0.4">
      <c r="A9" s="34" t="s">
        <v>4</v>
      </c>
      <c r="B9" s="34"/>
      <c r="C9" s="35" t="s">
        <v>39</v>
      </c>
      <c r="D9" s="36"/>
      <c r="E9" s="36"/>
      <c r="F9" s="36"/>
      <c r="G9" s="36"/>
      <c r="H9" s="36"/>
      <c r="I9" s="36"/>
      <c r="J9" s="36"/>
      <c r="K9" s="36"/>
      <c r="L9" s="37"/>
    </row>
    <row r="10" spans="1:12" ht="34.950000000000003" customHeight="1" x14ac:dyDescent="0.4">
      <c r="A10" s="34"/>
      <c r="B10" s="34"/>
      <c r="C10" s="38"/>
      <c r="D10" s="39"/>
      <c r="E10" s="39"/>
      <c r="F10" s="39"/>
      <c r="G10" s="39"/>
      <c r="H10" s="39"/>
      <c r="I10" s="39"/>
      <c r="J10" s="39"/>
      <c r="K10" s="39"/>
      <c r="L10" s="40"/>
    </row>
    <row r="11" spans="1:12" ht="4.05" customHeight="1" x14ac:dyDescent="0.4">
      <c r="A11" s="71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3"/>
    </row>
    <row r="12" spans="1:12" ht="34.950000000000003" customHeight="1" x14ac:dyDescent="0.4">
      <c r="A12" s="75" t="s">
        <v>9</v>
      </c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7"/>
    </row>
    <row r="13" spans="1:12" ht="4.05" customHeight="1" x14ac:dyDescent="0.4">
      <c r="A13" s="71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3"/>
    </row>
    <row r="14" spans="1:12" ht="34.950000000000003" customHeight="1" x14ac:dyDescent="0.4">
      <c r="A14" s="32" t="s">
        <v>10</v>
      </c>
      <c r="B14" s="32"/>
      <c r="C14" s="32"/>
      <c r="D14" s="32"/>
      <c r="E14" s="32"/>
      <c r="F14" s="32" t="s">
        <v>118</v>
      </c>
      <c r="G14" s="32"/>
      <c r="H14" s="32"/>
      <c r="I14" s="75" t="s">
        <v>11</v>
      </c>
      <c r="J14" s="76"/>
      <c r="K14" s="76"/>
      <c r="L14" s="77"/>
    </row>
    <row r="15" spans="1:12" ht="34.950000000000003" customHeight="1" x14ac:dyDescent="0.4">
      <c r="A15" s="32" t="s">
        <v>32</v>
      </c>
      <c r="B15" s="32"/>
      <c r="C15" s="32"/>
      <c r="D15" s="32"/>
      <c r="E15" s="32"/>
      <c r="F15" s="33">
        <f>SUM(F16:H24)</f>
        <v>53000000</v>
      </c>
      <c r="G15" s="33"/>
      <c r="H15" s="33"/>
      <c r="I15" s="81">
        <f>SUM(I16:L24)</f>
        <v>101202360</v>
      </c>
      <c r="J15" s="82"/>
      <c r="K15" s="82"/>
      <c r="L15" s="83"/>
    </row>
    <row r="16" spans="1:12" ht="34.950000000000003" customHeight="1" x14ac:dyDescent="0.4">
      <c r="A16" s="61" t="s">
        <v>12</v>
      </c>
      <c r="B16" s="61"/>
      <c r="C16" s="61"/>
      <c r="D16" s="61"/>
      <c r="E16" s="61"/>
      <c r="F16" s="62">
        <f>항목별사용내역!N11</f>
        <v>0</v>
      </c>
      <c r="G16" s="62"/>
      <c r="H16" s="62"/>
      <c r="I16" s="58">
        <f>항목별사용내역!Q11</f>
        <v>35314360</v>
      </c>
      <c r="J16" s="59"/>
      <c r="K16" s="59"/>
      <c r="L16" s="60"/>
    </row>
    <row r="17" spans="1:16" ht="34.950000000000003" customHeight="1" x14ac:dyDescent="0.4">
      <c r="A17" s="61" t="s">
        <v>13</v>
      </c>
      <c r="B17" s="61"/>
      <c r="C17" s="61"/>
      <c r="D17" s="61"/>
      <c r="E17" s="61"/>
      <c r="F17" s="66">
        <f>항목별사용내역!J22</f>
        <v>53000000</v>
      </c>
      <c r="G17" s="66"/>
      <c r="H17" s="66"/>
      <c r="I17" s="63">
        <f>항목별사용내역!N22</f>
        <v>61830000</v>
      </c>
      <c r="J17" s="64"/>
      <c r="K17" s="64"/>
      <c r="L17" s="65"/>
      <c r="M17" s="26"/>
    </row>
    <row r="18" spans="1:16" ht="34.950000000000003" customHeight="1" x14ac:dyDescent="0.4">
      <c r="A18" s="61" t="s">
        <v>14</v>
      </c>
      <c r="B18" s="61"/>
      <c r="C18" s="61"/>
      <c r="D18" s="61"/>
      <c r="E18" s="61"/>
      <c r="F18" s="66">
        <f>항목별사용내역!L29</f>
        <v>0</v>
      </c>
      <c r="G18" s="66"/>
      <c r="H18" s="66"/>
      <c r="I18" s="63">
        <f>[1]사용내역서!$I$18:$L$18</f>
        <v>2688000</v>
      </c>
      <c r="J18" s="64"/>
      <c r="K18" s="64"/>
      <c r="L18" s="65"/>
      <c r="P18" s="27"/>
    </row>
    <row r="19" spans="1:16" ht="34.950000000000003" customHeight="1" x14ac:dyDescent="0.4">
      <c r="A19" s="61" t="s">
        <v>15</v>
      </c>
      <c r="B19" s="61"/>
      <c r="C19" s="61"/>
      <c r="D19" s="61"/>
      <c r="E19" s="61"/>
      <c r="F19" s="66">
        <f>항목별사용내역!N35</f>
        <v>0</v>
      </c>
      <c r="G19" s="66"/>
      <c r="H19" s="66"/>
      <c r="I19" s="63">
        <f>[1]사용내역서!$I$19:$L$19</f>
        <v>1370000</v>
      </c>
      <c r="J19" s="64"/>
      <c r="K19" s="64"/>
      <c r="L19" s="65"/>
    </row>
    <row r="20" spans="1:16" ht="34.950000000000003" customHeight="1" x14ac:dyDescent="0.4">
      <c r="A20" s="61" t="s">
        <v>16</v>
      </c>
      <c r="B20" s="61"/>
      <c r="C20" s="61"/>
      <c r="D20" s="61"/>
      <c r="E20" s="61"/>
      <c r="F20" s="62"/>
      <c r="G20" s="62"/>
      <c r="H20" s="62"/>
      <c r="I20" s="58"/>
      <c r="J20" s="59"/>
      <c r="K20" s="59"/>
      <c r="L20" s="60"/>
    </row>
    <row r="21" spans="1:16" ht="34.950000000000003" customHeight="1" x14ac:dyDescent="0.4">
      <c r="A21" s="61" t="s">
        <v>17</v>
      </c>
      <c r="B21" s="61"/>
      <c r="C21" s="61"/>
      <c r="D21" s="61"/>
      <c r="E21" s="61"/>
      <c r="F21" s="62"/>
      <c r="G21" s="62"/>
      <c r="H21" s="62"/>
      <c r="I21" s="58"/>
      <c r="J21" s="59"/>
      <c r="K21" s="59"/>
      <c r="L21" s="60"/>
    </row>
    <row r="22" spans="1:16" ht="34.950000000000003" customHeight="1" x14ac:dyDescent="0.4">
      <c r="A22" s="61" t="s">
        <v>18</v>
      </c>
      <c r="B22" s="61"/>
      <c r="C22" s="61"/>
      <c r="D22" s="61"/>
      <c r="E22" s="61"/>
      <c r="F22" s="62"/>
      <c r="G22" s="62"/>
      <c r="H22" s="62"/>
      <c r="I22" s="58"/>
      <c r="J22" s="59"/>
      <c r="K22" s="59"/>
      <c r="L22" s="60"/>
    </row>
    <row r="23" spans="1:16" ht="34.950000000000003" customHeight="1" x14ac:dyDescent="0.4">
      <c r="A23" s="61" t="s">
        <v>19</v>
      </c>
      <c r="B23" s="61"/>
      <c r="C23" s="61"/>
      <c r="D23" s="61"/>
      <c r="E23" s="61"/>
      <c r="F23" s="62"/>
      <c r="G23" s="62"/>
      <c r="H23" s="62"/>
      <c r="I23" s="58"/>
      <c r="J23" s="59"/>
      <c r="K23" s="59"/>
      <c r="L23" s="60"/>
    </row>
    <row r="24" spans="1:16" ht="34.950000000000003" customHeight="1" x14ac:dyDescent="0.4">
      <c r="A24" s="61" t="s">
        <v>20</v>
      </c>
      <c r="B24" s="61"/>
      <c r="C24" s="61"/>
      <c r="D24" s="61"/>
      <c r="E24" s="61"/>
      <c r="F24" s="62"/>
      <c r="G24" s="62"/>
      <c r="H24" s="62"/>
      <c r="I24" s="58"/>
      <c r="J24" s="59"/>
      <c r="K24" s="59"/>
      <c r="L24" s="60"/>
    </row>
    <row r="25" spans="1:16" ht="34.950000000000003" customHeight="1" x14ac:dyDescent="0.4">
      <c r="A25" s="55" t="s">
        <v>31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7"/>
    </row>
    <row r="26" spans="1:16" ht="34.950000000000003" customHeight="1" x14ac:dyDescent="0.4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7"/>
    </row>
    <row r="27" spans="1:16" ht="34.950000000000003" customHeight="1" x14ac:dyDescent="0.4">
      <c r="A27" s="51">
        <v>45194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3"/>
    </row>
    <row r="28" spans="1:16" ht="34.950000000000003" customHeight="1" x14ac:dyDescent="0.4">
      <c r="A28" s="54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3"/>
    </row>
    <row r="29" spans="1:16" ht="34.950000000000003" customHeight="1" x14ac:dyDescent="0.4">
      <c r="A29" s="46" t="s">
        <v>21</v>
      </c>
      <c r="B29" s="47"/>
      <c r="C29" s="48" t="s">
        <v>22</v>
      </c>
      <c r="D29" s="48"/>
      <c r="E29" s="48"/>
      <c r="F29" s="48" t="s">
        <v>23</v>
      </c>
      <c r="G29" s="48"/>
      <c r="H29" s="48"/>
      <c r="I29" s="3"/>
      <c r="J29" s="49" t="s">
        <v>24</v>
      </c>
      <c r="K29" s="49"/>
      <c r="L29" s="50"/>
    </row>
    <row r="30" spans="1:16" ht="34.950000000000003" customHeight="1" x14ac:dyDescent="0.4">
      <c r="A30" s="41" t="s">
        <v>25</v>
      </c>
      <c r="B30" s="42"/>
      <c r="C30" s="43" t="s">
        <v>22</v>
      </c>
      <c r="D30" s="43"/>
      <c r="E30" s="43"/>
      <c r="F30" s="43" t="s">
        <v>23</v>
      </c>
      <c r="G30" s="43"/>
      <c r="H30" s="43"/>
      <c r="I30" s="4"/>
      <c r="J30" s="44" t="s">
        <v>24</v>
      </c>
      <c r="K30" s="44"/>
      <c r="L30" s="45"/>
    </row>
    <row r="31" spans="1:16" x14ac:dyDescent="0.4">
      <c r="J31" s="5"/>
      <c r="K31" s="5"/>
      <c r="L31" s="5"/>
    </row>
  </sheetData>
  <mergeCells count="67">
    <mergeCell ref="G5:H5"/>
    <mergeCell ref="G6:H6"/>
    <mergeCell ref="C6:F6"/>
    <mergeCell ref="C5:F5"/>
    <mergeCell ref="A5:B5"/>
    <mergeCell ref="A6:B6"/>
    <mergeCell ref="A7:B7"/>
    <mergeCell ref="I17:L17"/>
    <mergeCell ref="I18:L18"/>
    <mergeCell ref="A18:E18"/>
    <mergeCell ref="C8:F8"/>
    <mergeCell ref="C7:F7"/>
    <mergeCell ref="A8:B8"/>
    <mergeCell ref="G7:H7"/>
    <mergeCell ref="G8:H8"/>
    <mergeCell ref="F18:H18"/>
    <mergeCell ref="A13:L13"/>
    <mergeCell ref="F14:H14"/>
    <mergeCell ref="A14:E14"/>
    <mergeCell ref="A16:E16"/>
    <mergeCell ref="F16:H16"/>
    <mergeCell ref="I16:L16"/>
    <mergeCell ref="I22:L22"/>
    <mergeCell ref="A1:H3"/>
    <mergeCell ref="I5:L5"/>
    <mergeCell ref="I6:L6"/>
    <mergeCell ref="I7:L7"/>
    <mergeCell ref="I8:L8"/>
    <mergeCell ref="I14:L14"/>
    <mergeCell ref="I1:I3"/>
    <mergeCell ref="A11:L11"/>
    <mergeCell ref="A22:E22"/>
    <mergeCell ref="F22:H22"/>
    <mergeCell ref="A17:E17"/>
    <mergeCell ref="F17:H17"/>
    <mergeCell ref="I15:L15"/>
    <mergeCell ref="A12:L12"/>
    <mergeCell ref="A4:L4"/>
    <mergeCell ref="I19:L19"/>
    <mergeCell ref="I20:L20"/>
    <mergeCell ref="I21:L21"/>
    <mergeCell ref="A19:E19"/>
    <mergeCell ref="A20:E20"/>
    <mergeCell ref="F19:H19"/>
    <mergeCell ref="A23:E23"/>
    <mergeCell ref="F23:H23"/>
    <mergeCell ref="A24:E24"/>
    <mergeCell ref="F24:H24"/>
    <mergeCell ref="F20:H20"/>
    <mergeCell ref="A21:E21"/>
    <mergeCell ref="F21:H21"/>
    <mergeCell ref="A15:E15"/>
    <mergeCell ref="F15:H15"/>
    <mergeCell ref="A9:B10"/>
    <mergeCell ref="C9:L10"/>
    <mergeCell ref="A30:B30"/>
    <mergeCell ref="C30:E30"/>
    <mergeCell ref="J30:L30"/>
    <mergeCell ref="F30:H30"/>
    <mergeCell ref="A29:B29"/>
    <mergeCell ref="C29:E29"/>
    <mergeCell ref="F29:H29"/>
    <mergeCell ref="J29:L29"/>
    <mergeCell ref="A27:L28"/>
    <mergeCell ref="A25:L26"/>
    <mergeCell ref="I23:L23"/>
    <mergeCell ref="I24:L24"/>
  </mergeCells>
  <phoneticPr fontId="1" type="noConversion"/>
  <pageMargins left="0.7" right="0.7" top="0.75" bottom="0.75" header="0.3" footer="0.3"/>
  <pageSetup paperSize="9" scale="75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"/>
  <sheetViews>
    <sheetView view="pageBreakPreview" zoomScale="55" zoomScaleNormal="70" zoomScaleSheetLayoutView="55" workbookViewId="0">
      <selection activeCell="N19" sqref="N19:P19"/>
    </sheetView>
  </sheetViews>
  <sheetFormatPr defaultRowHeight="17.399999999999999" x14ac:dyDescent="0.4"/>
  <cols>
    <col min="1" max="18" width="8.8984375" customWidth="1"/>
  </cols>
  <sheetData>
    <row r="1" spans="1:18" ht="25.05" customHeight="1" x14ac:dyDescent="0.4">
      <c r="A1" s="104" t="s">
        <v>119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</row>
    <row r="2" spans="1:18" ht="25.05" customHeight="1" x14ac:dyDescent="0.4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</row>
    <row r="3" spans="1:18" ht="24.6" customHeight="1" x14ac:dyDescent="0.4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</row>
    <row r="4" spans="1:18" ht="25.05" customHeight="1" x14ac:dyDescent="0.4">
      <c r="A4" s="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0"/>
    </row>
    <row r="5" spans="1:18" s="20" customFormat="1" ht="25.05" customHeight="1" x14ac:dyDescent="0.4">
      <c r="A5" s="14" t="s">
        <v>12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6"/>
    </row>
    <row r="6" spans="1:18" s="20" customFormat="1" ht="25.05" customHeight="1" x14ac:dyDescent="0.4">
      <c r="A6" s="96" t="s">
        <v>40</v>
      </c>
      <c r="B6" s="96"/>
      <c r="C6" s="96"/>
      <c r="D6" s="96" t="s">
        <v>41</v>
      </c>
      <c r="E6" s="96"/>
      <c r="F6" s="96" t="s">
        <v>23</v>
      </c>
      <c r="G6" s="96"/>
      <c r="H6" s="96" t="s">
        <v>42</v>
      </c>
      <c r="I6" s="96"/>
      <c r="J6" s="96" t="s">
        <v>43</v>
      </c>
      <c r="K6" s="96"/>
      <c r="L6" s="96" t="s">
        <v>44</v>
      </c>
      <c r="M6" s="96"/>
      <c r="N6" s="96" t="s">
        <v>45</v>
      </c>
      <c r="O6" s="96"/>
      <c r="P6" s="96"/>
      <c r="Q6" s="96" t="s">
        <v>46</v>
      </c>
      <c r="R6" s="96"/>
    </row>
    <row r="7" spans="1:18" s="20" customFormat="1" ht="24.6" customHeight="1" x14ac:dyDescent="0.4">
      <c r="A7" s="88"/>
      <c r="B7" s="89"/>
      <c r="C7" s="90"/>
      <c r="D7" s="88"/>
      <c r="E7" s="90"/>
      <c r="F7" s="88"/>
      <c r="G7" s="90"/>
      <c r="H7" s="91"/>
      <c r="I7" s="92"/>
      <c r="J7" s="93"/>
      <c r="K7" s="94"/>
      <c r="L7" s="91"/>
      <c r="M7" s="92"/>
      <c r="N7" s="95"/>
      <c r="O7" s="95"/>
      <c r="P7" s="95"/>
      <c r="Q7" s="95"/>
      <c r="R7" s="95"/>
    </row>
    <row r="8" spans="1:18" s="20" customFormat="1" ht="24.6" customHeight="1" x14ac:dyDescent="0.4">
      <c r="A8" s="88"/>
      <c r="B8" s="89"/>
      <c r="C8" s="90"/>
      <c r="D8" s="88"/>
      <c r="E8" s="90"/>
      <c r="F8" s="88"/>
      <c r="G8" s="90"/>
      <c r="H8" s="91"/>
      <c r="I8" s="92"/>
      <c r="J8" s="93"/>
      <c r="K8" s="94"/>
      <c r="L8" s="91"/>
      <c r="M8" s="92"/>
      <c r="N8" s="95"/>
      <c r="O8" s="95"/>
      <c r="P8" s="95"/>
      <c r="Q8" s="95"/>
      <c r="R8" s="95"/>
    </row>
    <row r="9" spans="1:18" s="20" customFormat="1" ht="24.6" customHeight="1" x14ac:dyDescent="0.4">
      <c r="A9" s="95"/>
      <c r="B9" s="95"/>
      <c r="C9" s="95"/>
      <c r="D9" s="95"/>
      <c r="E9" s="95"/>
      <c r="F9" s="95"/>
      <c r="G9" s="95"/>
      <c r="H9" s="100"/>
      <c r="I9" s="100"/>
      <c r="J9" s="98"/>
      <c r="K9" s="98"/>
      <c r="L9" s="100"/>
      <c r="M9" s="100"/>
      <c r="N9" s="95"/>
      <c r="O9" s="95"/>
      <c r="P9" s="95"/>
      <c r="Q9" s="95"/>
      <c r="R9" s="95"/>
    </row>
    <row r="10" spans="1:18" s="20" customFormat="1" ht="25.05" customHeight="1" x14ac:dyDescent="0.4">
      <c r="A10" s="96" t="s">
        <v>51</v>
      </c>
      <c r="B10" s="96"/>
      <c r="C10" s="96"/>
      <c r="D10" s="96"/>
      <c r="E10" s="96"/>
      <c r="F10" s="96"/>
      <c r="G10" s="96"/>
      <c r="H10" s="96"/>
      <c r="I10" s="96"/>
      <c r="J10" s="96" t="s">
        <v>47</v>
      </c>
      <c r="K10" s="96"/>
      <c r="L10" s="96" t="s">
        <v>48</v>
      </c>
      <c r="M10" s="96"/>
      <c r="N10" s="96" t="s">
        <v>49</v>
      </c>
      <c r="O10" s="96"/>
      <c r="P10" s="96"/>
      <c r="Q10" s="102" t="s">
        <v>50</v>
      </c>
      <c r="R10" s="103"/>
    </row>
    <row r="11" spans="1:18" s="20" customFormat="1" ht="25.05" customHeight="1" x14ac:dyDescent="0.4">
      <c r="A11" s="96"/>
      <c r="B11" s="96"/>
      <c r="C11" s="96"/>
      <c r="D11" s="96"/>
      <c r="E11" s="96"/>
      <c r="F11" s="96"/>
      <c r="G11" s="96"/>
      <c r="H11" s="96"/>
      <c r="I11" s="96"/>
      <c r="J11" s="97">
        <v>81000000</v>
      </c>
      <c r="K11" s="97"/>
      <c r="L11" s="97">
        <f>SUM([2]항목별사용내역!$J$7:$K$59,[2]항목별사용내역!$L$61:$M$61)</f>
        <v>35314360</v>
      </c>
      <c r="M11" s="97"/>
      <c r="N11" s="97">
        <f>SUM(J7:K9)</f>
        <v>0</v>
      </c>
      <c r="O11" s="97"/>
      <c r="P11" s="97"/>
      <c r="Q11" s="97">
        <f>SUM(L11:P11)</f>
        <v>35314360</v>
      </c>
      <c r="R11" s="97"/>
    </row>
    <row r="12" spans="1:18" s="24" customFormat="1" ht="25.05" customHeight="1" x14ac:dyDescent="0.4">
      <c r="A12" s="21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3"/>
    </row>
    <row r="13" spans="1:18" s="24" customFormat="1" ht="25.05" customHeight="1" x14ac:dyDescent="0.4">
      <c r="A13" s="25" t="s">
        <v>13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3"/>
    </row>
    <row r="14" spans="1:18" s="24" customFormat="1" ht="25.05" customHeight="1" x14ac:dyDescent="0.4">
      <c r="A14" s="96" t="s">
        <v>40</v>
      </c>
      <c r="B14" s="96"/>
      <c r="C14" s="96" t="s">
        <v>52</v>
      </c>
      <c r="D14" s="96" t="s">
        <v>53</v>
      </c>
      <c r="E14" s="96" t="s">
        <v>54</v>
      </c>
      <c r="F14" s="96" t="s">
        <v>55</v>
      </c>
      <c r="G14" s="96"/>
      <c r="H14" s="96"/>
      <c r="I14" s="96"/>
      <c r="J14" s="96"/>
      <c r="K14" s="96"/>
      <c r="L14" s="96" t="s">
        <v>58</v>
      </c>
      <c r="M14" s="96"/>
      <c r="N14" s="96" t="s">
        <v>45</v>
      </c>
      <c r="O14" s="96"/>
      <c r="P14" s="96"/>
      <c r="Q14" s="96" t="s">
        <v>46</v>
      </c>
      <c r="R14" s="96"/>
    </row>
    <row r="15" spans="1:18" s="24" customFormat="1" ht="25.05" customHeight="1" x14ac:dyDescent="0.4">
      <c r="A15" s="96"/>
      <c r="B15" s="96"/>
      <c r="C15" s="96"/>
      <c r="D15" s="96"/>
      <c r="E15" s="96"/>
      <c r="F15" s="96" t="s">
        <v>56</v>
      </c>
      <c r="G15" s="96"/>
      <c r="H15" s="96" t="s">
        <v>57</v>
      </c>
      <c r="I15" s="96"/>
      <c r="J15" s="96" t="s">
        <v>32</v>
      </c>
      <c r="K15" s="96"/>
      <c r="L15" s="96"/>
      <c r="M15" s="96"/>
      <c r="N15" s="96"/>
      <c r="O15" s="96"/>
      <c r="P15" s="96"/>
      <c r="Q15" s="96"/>
      <c r="R15" s="96"/>
    </row>
    <row r="16" spans="1:18" s="24" customFormat="1" ht="25.05" customHeight="1" x14ac:dyDescent="0.4">
      <c r="A16" s="109" t="s">
        <v>120</v>
      </c>
      <c r="B16" s="110"/>
      <c r="C16" s="29">
        <v>45185</v>
      </c>
      <c r="D16" s="30" t="s">
        <v>122</v>
      </c>
      <c r="E16" s="30">
        <v>60</v>
      </c>
      <c r="F16" s="111">
        <v>0</v>
      </c>
      <c r="G16" s="112"/>
      <c r="H16" s="111">
        <v>300000</v>
      </c>
      <c r="I16" s="112"/>
      <c r="J16" s="111">
        <f>SUM(F16:I16)</f>
        <v>300000</v>
      </c>
      <c r="K16" s="112"/>
      <c r="L16" s="111">
        <f>(E16*J16)</f>
        <v>18000000</v>
      </c>
      <c r="M16" s="112"/>
      <c r="N16" s="109"/>
      <c r="O16" s="113"/>
      <c r="P16" s="110"/>
      <c r="Q16" s="109"/>
      <c r="R16" s="110"/>
    </row>
    <row r="17" spans="1:18" s="24" customFormat="1" ht="25.05" customHeight="1" x14ac:dyDescent="0.4">
      <c r="A17" s="109" t="s">
        <v>121</v>
      </c>
      <c r="B17" s="110"/>
      <c r="C17" s="29">
        <v>45187</v>
      </c>
      <c r="D17" s="30" t="s">
        <v>122</v>
      </c>
      <c r="E17" s="30">
        <v>29</v>
      </c>
      <c r="F17" s="111">
        <v>0</v>
      </c>
      <c r="G17" s="112"/>
      <c r="H17" s="111">
        <v>480000</v>
      </c>
      <c r="I17" s="112"/>
      <c r="J17" s="111">
        <f>SUM(F17:I17)</f>
        <v>480000</v>
      </c>
      <c r="K17" s="112"/>
      <c r="L17" s="111">
        <f>(E17*J17)</f>
        <v>13920000</v>
      </c>
      <c r="M17" s="112"/>
      <c r="N17" s="109"/>
      <c r="O17" s="113"/>
      <c r="P17" s="110"/>
      <c r="Q17" s="109"/>
      <c r="R17" s="110"/>
    </row>
    <row r="18" spans="1:18" s="24" customFormat="1" ht="25.05" customHeight="1" x14ac:dyDescent="0.4">
      <c r="A18" s="109" t="s">
        <v>121</v>
      </c>
      <c r="B18" s="110"/>
      <c r="C18" s="29">
        <v>45187</v>
      </c>
      <c r="D18" s="30" t="s">
        <v>122</v>
      </c>
      <c r="E18" s="30">
        <v>4</v>
      </c>
      <c r="F18" s="111">
        <v>0</v>
      </c>
      <c r="G18" s="112"/>
      <c r="H18" s="111">
        <v>717500</v>
      </c>
      <c r="I18" s="112"/>
      <c r="J18" s="111">
        <f>SUM(F18:I18)</f>
        <v>717500</v>
      </c>
      <c r="K18" s="112"/>
      <c r="L18" s="111">
        <f>(E18*J18)</f>
        <v>2870000</v>
      </c>
      <c r="M18" s="112"/>
      <c r="N18" s="109"/>
      <c r="O18" s="113"/>
      <c r="P18" s="110"/>
      <c r="Q18" s="109"/>
      <c r="R18" s="110"/>
    </row>
    <row r="19" spans="1:18" s="24" customFormat="1" ht="25.05" customHeight="1" x14ac:dyDescent="0.4">
      <c r="A19" s="109" t="s">
        <v>121</v>
      </c>
      <c r="B19" s="110"/>
      <c r="C19" s="29">
        <v>45187</v>
      </c>
      <c r="D19" s="30" t="s">
        <v>122</v>
      </c>
      <c r="E19" s="30">
        <v>17</v>
      </c>
      <c r="F19" s="111">
        <v>0</v>
      </c>
      <c r="G19" s="112"/>
      <c r="H19" s="111">
        <v>330000</v>
      </c>
      <c r="I19" s="112"/>
      <c r="J19" s="111">
        <f>SUM(F19:I19)</f>
        <v>330000</v>
      </c>
      <c r="K19" s="112"/>
      <c r="L19" s="111">
        <f>(E19*J19)</f>
        <v>5610000</v>
      </c>
      <c r="M19" s="112"/>
      <c r="N19" s="109"/>
      <c r="O19" s="113"/>
      <c r="P19" s="110"/>
      <c r="Q19" s="109"/>
      <c r="R19" s="110"/>
    </row>
    <row r="20" spans="1:18" s="24" customFormat="1" ht="25.05" customHeight="1" x14ac:dyDescent="0.4">
      <c r="A20" s="109" t="s">
        <v>121</v>
      </c>
      <c r="B20" s="110"/>
      <c r="C20" s="29">
        <v>45187</v>
      </c>
      <c r="D20" s="30" t="s">
        <v>122</v>
      </c>
      <c r="E20" s="30">
        <v>30</v>
      </c>
      <c r="F20" s="111">
        <v>0</v>
      </c>
      <c r="G20" s="112"/>
      <c r="H20" s="111">
        <v>420000</v>
      </c>
      <c r="I20" s="112"/>
      <c r="J20" s="111">
        <f>SUM(F20:I20)</f>
        <v>420000</v>
      </c>
      <c r="K20" s="112"/>
      <c r="L20" s="111">
        <f>(E20*J20)</f>
        <v>12600000</v>
      </c>
      <c r="M20" s="112"/>
      <c r="N20" s="109"/>
      <c r="O20" s="113"/>
      <c r="P20" s="110"/>
      <c r="Q20" s="109"/>
      <c r="R20" s="110"/>
    </row>
    <row r="21" spans="1:18" s="24" customFormat="1" ht="25.05" customHeight="1" x14ac:dyDescent="0.4">
      <c r="A21" s="96" t="s">
        <v>32</v>
      </c>
      <c r="B21" s="96"/>
      <c r="C21" s="96"/>
      <c r="D21" s="96" t="s">
        <v>47</v>
      </c>
      <c r="E21" s="96"/>
      <c r="F21" s="96" t="s">
        <v>48</v>
      </c>
      <c r="G21" s="96"/>
      <c r="H21" s="96"/>
      <c r="I21" s="96"/>
      <c r="J21" s="96" t="s">
        <v>49</v>
      </c>
      <c r="K21" s="96"/>
      <c r="L21" s="96"/>
      <c r="M21" s="96"/>
      <c r="N21" s="96" t="s">
        <v>50</v>
      </c>
      <c r="O21" s="96"/>
      <c r="P21" s="96"/>
      <c r="Q21" s="96"/>
      <c r="R21" s="96"/>
    </row>
    <row r="22" spans="1:18" s="24" customFormat="1" ht="25.05" customHeight="1" x14ac:dyDescent="0.4">
      <c r="A22" s="96"/>
      <c r="B22" s="96"/>
      <c r="C22" s="96"/>
      <c r="D22" s="97">
        <v>14995000</v>
      </c>
      <c r="E22" s="97"/>
      <c r="F22" s="106">
        <f>SUM([1]항목별사용내역!$F$47:$M$47)</f>
        <v>8830000</v>
      </c>
      <c r="G22" s="107"/>
      <c r="H22" s="107"/>
      <c r="I22" s="108"/>
      <c r="J22" s="97">
        <f>SUM(L16:M20)</f>
        <v>53000000</v>
      </c>
      <c r="K22" s="97"/>
      <c r="L22" s="97"/>
      <c r="M22" s="97"/>
      <c r="N22" s="97">
        <f>SUM(F22:M22)</f>
        <v>61830000</v>
      </c>
      <c r="O22" s="97"/>
      <c r="P22" s="97"/>
      <c r="Q22" s="97"/>
      <c r="R22" s="97"/>
    </row>
    <row r="23" spans="1:18" s="24" customFormat="1" ht="25.05" customHeight="1" x14ac:dyDescent="0.4">
      <c r="A23" s="21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3"/>
    </row>
    <row r="24" spans="1:18" s="24" customFormat="1" ht="25.05" customHeight="1" x14ac:dyDescent="0.4">
      <c r="A24" s="25" t="s">
        <v>14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3"/>
    </row>
    <row r="25" spans="1:18" s="24" customFormat="1" ht="25.05" customHeight="1" x14ac:dyDescent="0.4">
      <c r="A25" s="96" t="s">
        <v>40</v>
      </c>
      <c r="B25" s="96"/>
      <c r="C25" s="96" t="s">
        <v>60</v>
      </c>
      <c r="D25" s="96"/>
      <c r="E25" s="96"/>
      <c r="F25" s="96"/>
      <c r="G25" s="96"/>
      <c r="H25" s="96" t="s">
        <v>52</v>
      </c>
      <c r="I25" s="96" t="s">
        <v>61</v>
      </c>
      <c r="J25" s="96"/>
      <c r="K25" s="96"/>
      <c r="L25" s="96"/>
      <c r="M25" s="96"/>
      <c r="N25" s="96" t="s">
        <v>45</v>
      </c>
      <c r="O25" s="96"/>
      <c r="P25" s="96"/>
      <c r="Q25" s="96" t="s">
        <v>46</v>
      </c>
      <c r="R25" s="96"/>
    </row>
    <row r="26" spans="1:18" s="24" customFormat="1" ht="25.05" customHeight="1" x14ac:dyDescent="0.4">
      <c r="A26" s="96"/>
      <c r="B26" s="96"/>
      <c r="C26" s="96" t="s">
        <v>55</v>
      </c>
      <c r="D26" s="96"/>
      <c r="E26" s="28" t="s">
        <v>54</v>
      </c>
      <c r="F26" s="96" t="s">
        <v>59</v>
      </c>
      <c r="G26" s="96"/>
      <c r="H26" s="96"/>
      <c r="I26" s="96" t="s">
        <v>55</v>
      </c>
      <c r="J26" s="96"/>
      <c r="K26" s="28" t="s">
        <v>54</v>
      </c>
      <c r="L26" s="96" t="s">
        <v>59</v>
      </c>
      <c r="M26" s="96"/>
      <c r="N26" s="96"/>
      <c r="O26" s="96"/>
      <c r="P26" s="96"/>
      <c r="Q26" s="96"/>
      <c r="R26" s="96"/>
    </row>
    <row r="27" spans="1:18" s="24" customFormat="1" ht="25.05" customHeight="1" x14ac:dyDescent="0.4">
      <c r="A27" s="105"/>
      <c r="B27" s="95"/>
      <c r="C27" s="97"/>
      <c r="D27" s="97"/>
      <c r="E27" s="18"/>
      <c r="F27" s="97"/>
      <c r="G27" s="97"/>
      <c r="H27" s="17"/>
      <c r="I27" s="97"/>
      <c r="J27" s="97"/>
      <c r="K27" s="18"/>
      <c r="L27" s="97"/>
      <c r="M27" s="97"/>
      <c r="N27" s="95"/>
      <c r="O27" s="95"/>
      <c r="P27" s="95"/>
      <c r="Q27" s="95"/>
      <c r="R27" s="95"/>
    </row>
    <row r="28" spans="1:18" s="24" customFormat="1" ht="25.05" customHeight="1" x14ac:dyDescent="0.4">
      <c r="A28" s="96" t="s">
        <v>32</v>
      </c>
      <c r="B28" s="96"/>
      <c r="C28" s="96"/>
      <c r="D28" s="96"/>
      <c r="E28" s="96"/>
      <c r="F28" s="96" t="s">
        <v>47</v>
      </c>
      <c r="G28" s="96"/>
      <c r="H28" s="96"/>
      <c r="I28" s="96" t="s">
        <v>48</v>
      </c>
      <c r="J28" s="96"/>
      <c r="K28" s="96"/>
      <c r="L28" s="96" t="s">
        <v>49</v>
      </c>
      <c r="M28" s="96"/>
      <c r="N28" s="96"/>
      <c r="O28" s="96"/>
      <c r="P28" s="96"/>
      <c r="Q28" s="96" t="s">
        <v>50</v>
      </c>
      <c r="R28" s="96"/>
    </row>
    <row r="29" spans="1:18" s="24" customFormat="1" ht="25.05" customHeight="1" x14ac:dyDescent="0.4">
      <c r="A29" s="96"/>
      <c r="B29" s="96"/>
      <c r="C29" s="96"/>
      <c r="D29" s="96"/>
      <c r="E29" s="96"/>
      <c r="F29" s="97">
        <v>6620000</v>
      </c>
      <c r="G29" s="97"/>
      <c r="H29" s="97"/>
      <c r="I29" s="97">
        <f>사용내역서!I18</f>
        <v>2688000</v>
      </c>
      <c r="J29" s="97"/>
      <c r="K29" s="97"/>
      <c r="L29" s="97"/>
      <c r="M29" s="97"/>
      <c r="N29" s="97"/>
      <c r="O29" s="97"/>
      <c r="P29" s="97"/>
      <c r="Q29" s="97">
        <f>SUM(I29:P29)</f>
        <v>2688000</v>
      </c>
      <c r="R29" s="97"/>
    </row>
    <row r="30" spans="1:18" s="24" customFormat="1" ht="25.05" customHeight="1" x14ac:dyDescent="0.4">
      <c r="A30" s="21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3"/>
    </row>
    <row r="31" spans="1:18" s="24" customFormat="1" ht="25.05" customHeight="1" x14ac:dyDescent="0.4">
      <c r="A31" s="25" t="s">
        <v>62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3"/>
    </row>
    <row r="32" spans="1:18" s="24" customFormat="1" ht="25.05" customHeight="1" x14ac:dyDescent="0.4">
      <c r="A32" s="96" t="s">
        <v>63</v>
      </c>
      <c r="B32" s="96"/>
      <c r="C32" s="96" t="s">
        <v>64</v>
      </c>
      <c r="D32" s="96"/>
      <c r="E32" s="96"/>
      <c r="F32" s="96"/>
      <c r="G32" s="96" t="s">
        <v>65</v>
      </c>
      <c r="H32" s="96"/>
      <c r="I32" s="96" t="s">
        <v>66</v>
      </c>
      <c r="J32" s="96"/>
      <c r="K32" s="96"/>
      <c r="L32" s="96" t="s">
        <v>67</v>
      </c>
      <c r="M32" s="96"/>
      <c r="N32" s="96"/>
      <c r="O32" s="96"/>
      <c r="P32" s="96" t="s">
        <v>68</v>
      </c>
      <c r="Q32" s="96"/>
      <c r="R32" s="96"/>
    </row>
    <row r="33" spans="1:18" s="24" customFormat="1" ht="25.05" customHeight="1" x14ac:dyDescent="0.4">
      <c r="A33" s="95"/>
      <c r="B33" s="95"/>
      <c r="C33" s="95"/>
      <c r="D33" s="95"/>
      <c r="E33" s="95"/>
      <c r="F33" s="95"/>
      <c r="G33" s="100"/>
      <c r="H33" s="100"/>
      <c r="I33" s="97"/>
      <c r="J33" s="97"/>
      <c r="K33" s="97"/>
      <c r="L33" s="95"/>
      <c r="M33" s="95"/>
      <c r="N33" s="95"/>
      <c r="O33" s="95"/>
      <c r="P33" s="95"/>
      <c r="Q33" s="95"/>
      <c r="R33" s="95"/>
    </row>
    <row r="34" spans="1:18" s="24" customFormat="1" ht="25.05" customHeight="1" x14ac:dyDescent="0.4">
      <c r="A34" s="96" t="s">
        <v>69</v>
      </c>
      <c r="B34" s="96"/>
      <c r="C34" s="96"/>
      <c r="D34" s="96"/>
      <c r="E34" s="96"/>
      <c r="F34" s="96"/>
      <c r="G34" s="96"/>
      <c r="H34" s="96"/>
      <c r="I34" s="96" t="s">
        <v>70</v>
      </c>
      <c r="J34" s="96"/>
      <c r="K34" s="96"/>
      <c r="L34" s="96" t="s">
        <v>71</v>
      </c>
      <c r="M34" s="96"/>
      <c r="N34" s="96" t="s">
        <v>72</v>
      </c>
      <c r="O34" s="96"/>
      <c r="P34" s="96" t="s">
        <v>73</v>
      </c>
      <c r="Q34" s="96"/>
      <c r="R34" s="96"/>
    </row>
    <row r="35" spans="1:18" s="24" customFormat="1" ht="25.05" customHeight="1" x14ac:dyDescent="0.4">
      <c r="A35" s="96"/>
      <c r="B35" s="96"/>
      <c r="C35" s="96"/>
      <c r="D35" s="96"/>
      <c r="E35" s="96"/>
      <c r="F35" s="96"/>
      <c r="G35" s="96"/>
      <c r="H35" s="96"/>
      <c r="I35" s="97">
        <v>1200000</v>
      </c>
      <c r="J35" s="97"/>
      <c r="K35" s="97"/>
      <c r="L35" s="97">
        <f>사용내역서!I19</f>
        <v>1370000</v>
      </c>
      <c r="M35" s="97"/>
      <c r="N35" s="97">
        <f>SUM(I33)</f>
        <v>0</v>
      </c>
      <c r="O35" s="97"/>
      <c r="P35" s="97">
        <f>SUM(L35:O35)</f>
        <v>1370000</v>
      </c>
      <c r="Q35" s="97"/>
      <c r="R35" s="97"/>
    </row>
    <row r="36" spans="1:18" s="24" customFormat="1" ht="25.05" customHeight="1" x14ac:dyDescent="0.4">
      <c r="A36" s="21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3"/>
    </row>
    <row r="37" spans="1:18" s="24" customFormat="1" ht="25.05" customHeight="1" x14ac:dyDescent="0.4">
      <c r="A37" s="25" t="s">
        <v>74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3"/>
    </row>
    <row r="38" spans="1:18" s="24" customFormat="1" ht="25.05" customHeight="1" x14ac:dyDescent="0.4">
      <c r="A38" s="99" t="s">
        <v>75</v>
      </c>
      <c r="B38" s="99"/>
      <c r="C38" s="99"/>
      <c r="D38" s="96" t="s">
        <v>76</v>
      </c>
      <c r="E38" s="96"/>
      <c r="F38" s="96"/>
      <c r="G38" s="96" t="s">
        <v>77</v>
      </c>
      <c r="H38" s="96"/>
      <c r="I38" s="96"/>
      <c r="J38" s="99" t="s">
        <v>78</v>
      </c>
      <c r="K38" s="99"/>
      <c r="L38" s="99"/>
      <c r="M38" s="96" t="s">
        <v>79</v>
      </c>
      <c r="N38" s="96"/>
      <c r="O38" s="96"/>
      <c r="P38" s="96" t="s">
        <v>68</v>
      </c>
      <c r="Q38" s="96"/>
      <c r="R38" s="96"/>
    </row>
    <row r="39" spans="1:18" s="24" customFormat="1" ht="25.05" customHeight="1" x14ac:dyDescent="0.4">
      <c r="A39" s="100"/>
      <c r="B39" s="100"/>
      <c r="C39" s="100"/>
      <c r="D39" s="95"/>
      <c r="E39" s="95"/>
      <c r="F39" s="95"/>
      <c r="G39" s="100"/>
      <c r="H39" s="100"/>
      <c r="I39" s="100"/>
      <c r="J39" s="100"/>
      <c r="K39" s="100"/>
      <c r="L39" s="100"/>
      <c r="M39" s="98"/>
      <c r="N39" s="98"/>
      <c r="O39" s="98"/>
      <c r="P39" s="95"/>
      <c r="Q39" s="95"/>
      <c r="R39" s="95"/>
    </row>
    <row r="40" spans="1:18" s="24" customFormat="1" ht="25.05" customHeight="1" x14ac:dyDescent="0.4">
      <c r="A40" s="99" t="s">
        <v>69</v>
      </c>
      <c r="B40" s="99"/>
      <c r="C40" s="99"/>
      <c r="D40" s="99"/>
      <c r="E40" s="99"/>
      <c r="F40" s="99"/>
      <c r="G40" s="96" t="s">
        <v>70</v>
      </c>
      <c r="H40" s="96"/>
      <c r="I40" s="96"/>
      <c r="J40" s="99" t="s">
        <v>71</v>
      </c>
      <c r="K40" s="99"/>
      <c r="L40" s="99"/>
      <c r="M40" s="96" t="s">
        <v>72</v>
      </c>
      <c r="N40" s="96"/>
      <c r="O40" s="96"/>
      <c r="P40" s="96" t="s">
        <v>73</v>
      </c>
      <c r="Q40" s="96"/>
      <c r="R40" s="96"/>
    </row>
    <row r="41" spans="1:18" s="24" customFormat="1" ht="25.05" customHeight="1" x14ac:dyDescent="0.4">
      <c r="A41" s="99"/>
      <c r="B41" s="99"/>
      <c r="C41" s="99"/>
      <c r="D41" s="99"/>
      <c r="E41" s="99"/>
      <c r="F41" s="99"/>
      <c r="G41" s="97"/>
      <c r="H41" s="97"/>
      <c r="I41" s="97"/>
      <c r="J41" s="98"/>
      <c r="K41" s="98"/>
      <c r="L41" s="98"/>
      <c r="M41" s="98"/>
      <c r="N41" s="98"/>
      <c r="O41" s="98"/>
      <c r="P41" s="98">
        <f>SUM(J41:O41)</f>
        <v>0</v>
      </c>
      <c r="Q41" s="98"/>
      <c r="R41" s="98"/>
    </row>
    <row r="42" spans="1:18" s="24" customFormat="1" ht="25.05" customHeight="1" x14ac:dyDescent="0.4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3"/>
    </row>
    <row r="43" spans="1:18" s="24" customFormat="1" ht="25.05" customHeight="1" x14ac:dyDescent="0.4">
      <c r="A43" s="25" t="s">
        <v>80</v>
      </c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3"/>
    </row>
    <row r="44" spans="1:18" s="24" customFormat="1" ht="25.05" customHeight="1" x14ac:dyDescent="0.4">
      <c r="A44" s="99" t="s">
        <v>63</v>
      </c>
      <c r="B44" s="99"/>
      <c r="C44" s="99"/>
      <c r="D44" s="96" t="s">
        <v>65</v>
      </c>
      <c r="E44" s="96"/>
      <c r="F44" s="96"/>
      <c r="G44" s="96" t="s">
        <v>81</v>
      </c>
      <c r="H44" s="96"/>
      <c r="I44" s="96"/>
      <c r="J44" s="99" t="s">
        <v>78</v>
      </c>
      <c r="K44" s="99"/>
      <c r="L44" s="99"/>
      <c r="M44" s="96" t="s">
        <v>79</v>
      </c>
      <c r="N44" s="96"/>
      <c r="O44" s="96"/>
      <c r="P44" s="96" t="s">
        <v>68</v>
      </c>
      <c r="Q44" s="96"/>
      <c r="R44" s="96"/>
    </row>
    <row r="45" spans="1:18" s="24" customFormat="1" ht="25.05" customHeight="1" x14ac:dyDescent="0.4">
      <c r="A45" s="100"/>
      <c r="B45" s="100"/>
      <c r="C45" s="100"/>
      <c r="D45" s="100"/>
      <c r="E45" s="100"/>
      <c r="F45" s="100"/>
      <c r="G45" s="95"/>
      <c r="H45" s="95"/>
      <c r="I45" s="95"/>
      <c r="J45" s="100"/>
      <c r="K45" s="100"/>
      <c r="L45" s="100"/>
      <c r="M45" s="98"/>
      <c r="N45" s="98"/>
      <c r="O45" s="98"/>
      <c r="P45" s="95"/>
      <c r="Q45" s="95"/>
      <c r="R45" s="95"/>
    </row>
    <row r="46" spans="1:18" s="24" customFormat="1" ht="25.05" customHeight="1" x14ac:dyDescent="0.4">
      <c r="A46" s="99" t="s">
        <v>69</v>
      </c>
      <c r="B46" s="99"/>
      <c r="C46" s="99"/>
      <c r="D46" s="99"/>
      <c r="E46" s="99"/>
      <c r="F46" s="99"/>
      <c r="G46" s="96" t="s">
        <v>70</v>
      </c>
      <c r="H46" s="96"/>
      <c r="I46" s="96"/>
      <c r="J46" s="99" t="s">
        <v>71</v>
      </c>
      <c r="K46" s="99"/>
      <c r="L46" s="99"/>
      <c r="M46" s="96" t="s">
        <v>72</v>
      </c>
      <c r="N46" s="96"/>
      <c r="O46" s="96"/>
      <c r="P46" s="96" t="s">
        <v>73</v>
      </c>
      <c r="Q46" s="96"/>
      <c r="R46" s="96"/>
    </row>
    <row r="47" spans="1:18" s="24" customFormat="1" ht="25.05" customHeight="1" x14ac:dyDescent="0.4">
      <c r="A47" s="99"/>
      <c r="B47" s="99"/>
      <c r="C47" s="99"/>
      <c r="D47" s="99"/>
      <c r="E47" s="99"/>
      <c r="F47" s="99"/>
      <c r="G47" s="97"/>
      <c r="H47" s="97"/>
      <c r="I47" s="97"/>
      <c r="J47" s="98"/>
      <c r="K47" s="98"/>
      <c r="L47" s="98"/>
      <c r="M47" s="98"/>
      <c r="N47" s="98"/>
      <c r="O47" s="98"/>
      <c r="P47" s="98">
        <f>SUM(J47:O47)</f>
        <v>0</v>
      </c>
      <c r="Q47" s="98"/>
      <c r="R47" s="98"/>
    </row>
    <row r="48" spans="1:18" s="24" customFormat="1" ht="25.05" customHeight="1" x14ac:dyDescent="0.4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3"/>
    </row>
    <row r="49" spans="1:18" s="24" customFormat="1" ht="25.05" customHeight="1" x14ac:dyDescent="0.4">
      <c r="A49" s="25" t="s">
        <v>82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3"/>
    </row>
    <row r="50" spans="1:18" s="24" customFormat="1" ht="25.05" customHeight="1" x14ac:dyDescent="0.4">
      <c r="A50" s="96" t="s">
        <v>83</v>
      </c>
      <c r="B50" s="96"/>
      <c r="C50" s="96"/>
      <c r="D50" s="96"/>
      <c r="E50" s="96" t="s">
        <v>84</v>
      </c>
      <c r="F50" s="96"/>
      <c r="G50" s="96"/>
      <c r="H50" s="96"/>
      <c r="I50" s="96" t="s">
        <v>85</v>
      </c>
      <c r="J50" s="96"/>
      <c r="K50" s="96"/>
      <c r="L50" s="96" t="s">
        <v>79</v>
      </c>
      <c r="M50" s="96"/>
      <c r="N50" s="96"/>
      <c r="O50" s="96"/>
      <c r="P50" s="96" t="s">
        <v>68</v>
      </c>
      <c r="Q50" s="96"/>
      <c r="R50" s="96"/>
    </row>
    <row r="51" spans="1:18" s="24" customFormat="1" ht="25.05" customHeight="1" x14ac:dyDescent="0.4">
      <c r="A51" s="95"/>
      <c r="B51" s="95"/>
      <c r="C51" s="95"/>
      <c r="D51" s="95"/>
      <c r="E51" s="95"/>
      <c r="F51" s="95"/>
      <c r="G51" s="95"/>
      <c r="H51" s="95"/>
      <c r="I51" s="100"/>
      <c r="J51" s="100"/>
      <c r="K51" s="100"/>
      <c r="L51" s="97"/>
      <c r="M51" s="97"/>
      <c r="N51" s="97"/>
      <c r="O51" s="97"/>
      <c r="P51" s="95"/>
      <c r="Q51" s="95"/>
      <c r="R51" s="95"/>
    </row>
    <row r="52" spans="1:18" s="24" customFormat="1" ht="25.05" customHeight="1" x14ac:dyDescent="0.4">
      <c r="A52" s="96" t="s">
        <v>69</v>
      </c>
      <c r="B52" s="96"/>
      <c r="C52" s="96"/>
      <c r="D52" s="96"/>
      <c r="E52" s="96" t="s">
        <v>70</v>
      </c>
      <c r="F52" s="96"/>
      <c r="G52" s="96"/>
      <c r="H52" s="96"/>
      <c r="I52" s="96" t="s">
        <v>71</v>
      </c>
      <c r="J52" s="96"/>
      <c r="K52" s="96"/>
      <c r="L52" s="96" t="s">
        <v>72</v>
      </c>
      <c r="M52" s="96"/>
      <c r="N52" s="96"/>
      <c r="O52" s="96"/>
      <c r="P52" s="96" t="s">
        <v>73</v>
      </c>
      <c r="Q52" s="96"/>
      <c r="R52" s="96"/>
    </row>
    <row r="53" spans="1:18" s="24" customFormat="1" ht="25.05" customHeight="1" x14ac:dyDescent="0.4">
      <c r="A53" s="96"/>
      <c r="B53" s="96"/>
      <c r="C53" s="96"/>
      <c r="D53" s="96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>
        <f>SUM(I53:O53)</f>
        <v>0</v>
      </c>
      <c r="Q53" s="97"/>
      <c r="R53" s="97"/>
    </row>
    <row r="54" spans="1:18" s="24" customFormat="1" ht="25.05" customHeight="1" x14ac:dyDescent="0.4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3"/>
    </row>
    <row r="55" spans="1:18" s="24" customFormat="1" ht="25.05" customHeight="1" x14ac:dyDescent="0.4">
      <c r="A55" s="25" t="s">
        <v>86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3"/>
    </row>
    <row r="56" spans="1:18" s="24" customFormat="1" ht="25.05" customHeight="1" x14ac:dyDescent="0.4">
      <c r="A56" s="21" t="s">
        <v>87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3"/>
    </row>
    <row r="57" spans="1:18" s="24" customFormat="1" ht="25.05" customHeight="1" x14ac:dyDescent="0.4">
      <c r="A57" s="96" t="s">
        <v>89</v>
      </c>
      <c r="B57" s="96"/>
      <c r="C57" s="96"/>
      <c r="D57" s="96" t="s">
        <v>90</v>
      </c>
      <c r="E57" s="96"/>
      <c r="F57" s="96"/>
      <c r="G57" s="96"/>
      <c r="H57" s="96"/>
      <c r="I57" s="96"/>
      <c r="J57" s="96"/>
      <c r="K57" s="96"/>
      <c r="L57" s="96"/>
      <c r="M57" s="96" t="s">
        <v>94</v>
      </c>
      <c r="N57" s="96"/>
      <c r="O57" s="96"/>
      <c r="P57" s="101" t="s">
        <v>95</v>
      </c>
      <c r="Q57" s="96"/>
      <c r="R57" s="96"/>
    </row>
    <row r="58" spans="1:18" s="24" customFormat="1" ht="25.05" customHeight="1" x14ac:dyDescent="0.4">
      <c r="A58" s="96"/>
      <c r="B58" s="96"/>
      <c r="C58" s="96"/>
      <c r="D58" s="96" t="s">
        <v>91</v>
      </c>
      <c r="E58" s="96"/>
      <c r="F58" s="96"/>
      <c r="G58" s="96" t="s">
        <v>92</v>
      </c>
      <c r="H58" s="96"/>
      <c r="I58" s="96"/>
      <c r="J58" s="96" t="s">
        <v>93</v>
      </c>
      <c r="K58" s="96"/>
      <c r="L58" s="96"/>
      <c r="M58" s="96"/>
      <c r="N58" s="96"/>
      <c r="O58" s="96"/>
      <c r="P58" s="96"/>
      <c r="Q58" s="96"/>
      <c r="R58" s="96"/>
    </row>
    <row r="59" spans="1:18" s="24" customFormat="1" ht="25.05" customHeight="1" x14ac:dyDescent="0.4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</row>
    <row r="60" spans="1:18" s="24" customFormat="1" ht="25.05" customHeight="1" x14ac:dyDescent="0.4">
      <c r="A60" s="21" t="s">
        <v>88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3"/>
    </row>
    <row r="61" spans="1:18" s="24" customFormat="1" ht="25.05" customHeight="1" x14ac:dyDescent="0.4">
      <c r="A61" s="96" t="s">
        <v>63</v>
      </c>
      <c r="B61" s="96"/>
      <c r="C61" s="96"/>
      <c r="D61" s="96"/>
      <c r="E61" s="96" t="s">
        <v>96</v>
      </c>
      <c r="F61" s="96"/>
      <c r="G61" s="96" t="s">
        <v>92</v>
      </c>
      <c r="H61" s="96"/>
      <c r="I61" s="96" t="s">
        <v>97</v>
      </c>
      <c r="J61" s="96"/>
      <c r="K61" s="96" t="s">
        <v>98</v>
      </c>
      <c r="L61" s="96"/>
      <c r="M61" s="96" t="s">
        <v>99</v>
      </c>
      <c r="N61" s="96"/>
      <c r="O61" s="96" t="s">
        <v>100</v>
      </c>
      <c r="P61" s="96"/>
      <c r="Q61" s="96" t="s">
        <v>68</v>
      </c>
      <c r="R61" s="96"/>
    </row>
    <row r="62" spans="1:18" s="24" customFormat="1" ht="25.05" customHeight="1" x14ac:dyDescent="0.4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100"/>
      <c r="L62" s="100"/>
      <c r="M62" s="97"/>
      <c r="N62" s="97"/>
      <c r="O62" s="100"/>
      <c r="P62" s="100"/>
      <c r="Q62" s="95"/>
      <c r="R62" s="95"/>
    </row>
    <row r="63" spans="1:18" s="24" customFormat="1" ht="25.05" customHeight="1" x14ac:dyDescent="0.4">
      <c r="A63" s="96" t="s">
        <v>69</v>
      </c>
      <c r="B63" s="96"/>
      <c r="C63" s="96"/>
      <c r="D63" s="96"/>
      <c r="E63" s="96"/>
      <c r="F63" s="96"/>
      <c r="G63" s="96"/>
      <c r="H63" s="96"/>
      <c r="I63" s="96"/>
      <c r="J63" s="96"/>
      <c r="K63" s="96" t="s">
        <v>70</v>
      </c>
      <c r="L63" s="96"/>
      <c r="M63" s="96" t="s">
        <v>101</v>
      </c>
      <c r="N63" s="96"/>
      <c r="O63" s="96" t="s">
        <v>72</v>
      </c>
      <c r="P63" s="96"/>
      <c r="Q63" s="96" t="s">
        <v>73</v>
      </c>
      <c r="R63" s="96"/>
    </row>
    <row r="64" spans="1:18" s="24" customFormat="1" ht="25.05" customHeight="1" x14ac:dyDescent="0.4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7"/>
      <c r="L64" s="97"/>
      <c r="M64" s="97"/>
      <c r="N64" s="97"/>
      <c r="O64" s="97"/>
      <c r="P64" s="97"/>
      <c r="Q64" s="97">
        <f>SUM(M64:P64)</f>
        <v>0</v>
      </c>
      <c r="R64" s="97"/>
    </row>
    <row r="65" spans="1:18" s="24" customFormat="1" ht="25.05" customHeight="1" x14ac:dyDescent="0.4">
      <c r="A65" s="21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3"/>
    </row>
    <row r="66" spans="1:18" s="24" customFormat="1" ht="25.05" customHeight="1" x14ac:dyDescent="0.4">
      <c r="A66" s="25" t="s">
        <v>102</v>
      </c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3"/>
    </row>
    <row r="67" spans="1:18" s="24" customFormat="1" ht="25.05" customHeight="1" x14ac:dyDescent="0.4">
      <c r="A67" s="96" t="s">
        <v>103</v>
      </c>
      <c r="B67" s="96" t="s">
        <v>104</v>
      </c>
      <c r="C67" s="96"/>
      <c r="D67" s="96" t="s">
        <v>108</v>
      </c>
      <c r="E67" s="96"/>
      <c r="F67" s="96"/>
      <c r="G67" s="96"/>
      <c r="H67" s="96"/>
      <c r="I67" s="96" t="s">
        <v>65</v>
      </c>
      <c r="J67" s="96"/>
      <c r="K67" s="96" t="s">
        <v>111</v>
      </c>
      <c r="L67" s="96"/>
      <c r="M67" s="96"/>
      <c r="N67" s="96"/>
      <c r="O67" s="96"/>
      <c r="P67" s="96" t="s">
        <v>67</v>
      </c>
      <c r="Q67" s="96"/>
      <c r="R67" s="96" t="s">
        <v>68</v>
      </c>
    </row>
    <row r="68" spans="1:18" s="24" customFormat="1" ht="25.05" customHeight="1" x14ac:dyDescent="0.4">
      <c r="A68" s="96"/>
      <c r="B68" s="101" t="s">
        <v>105</v>
      </c>
      <c r="C68" s="101" t="s">
        <v>106</v>
      </c>
      <c r="D68" s="96" t="s">
        <v>107</v>
      </c>
      <c r="E68" s="96"/>
      <c r="F68" s="96" t="s">
        <v>109</v>
      </c>
      <c r="G68" s="96" t="s">
        <v>110</v>
      </c>
      <c r="H68" s="96"/>
      <c r="I68" s="96"/>
      <c r="J68" s="96"/>
      <c r="K68" s="96" t="s">
        <v>107</v>
      </c>
      <c r="L68" s="96"/>
      <c r="M68" s="96" t="s">
        <v>109</v>
      </c>
      <c r="N68" s="96" t="s">
        <v>110</v>
      </c>
      <c r="O68" s="96"/>
      <c r="P68" s="96"/>
      <c r="Q68" s="96"/>
      <c r="R68" s="96"/>
    </row>
    <row r="69" spans="1:18" s="24" customFormat="1" ht="25.05" customHeight="1" x14ac:dyDescent="0.4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</row>
    <row r="70" spans="1:18" s="24" customFormat="1" ht="25.05" customHeight="1" x14ac:dyDescent="0.4">
      <c r="A70" s="19"/>
      <c r="B70" s="19"/>
      <c r="C70" s="19"/>
      <c r="D70" s="97"/>
      <c r="E70" s="97"/>
      <c r="F70" s="19"/>
      <c r="G70" s="97"/>
      <c r="H70" s="97"/>
      <c r="I70" s="95"/>
      <c r="J70" s="95"/>
      <c r="K70" s="97"/>
      <c r="L70" s="97"/>
      <c r="M70" s="19"/>
      <c r="N70" s="97"/>
      <c r="O70" s="97"/>
      <c r="P70" s="95"/>
      <c r="Q70" s="95"/>
      <c r="R70" s="19"/>
    </row>
    <row r="71" spans="1:18" s="24" customFormat="1" ht="25.05" customHeight="1" x14ac:dyDescent="0.4">
      <c r="A71" s="96" t="s">
        <v>69</v>
      </c>
      <c r="B71" s="96"/>
      <c r="C71" s="96"/>
      <c r="D71" s="96"/>
      <c r="E71" s="96"/>
      <c r="F71" s="96"/>
      <c r="G71" s="96" t="s">
        <v>70</v>
      </c>
      <c r="H71" s="96"/>
      <c r="I71" s="96"/>
      <c r="J71" s="96"/>
      <c r="K71" s="96" t="s">
        <v>71</v>
      </c>
      <c r="L71" s="96"/>
      <c r="M71" s="96"/>
      <c r="N71" s="96" t="s">
        <v>72</v>
      </c>
      <c r="O71" s="96"/>
      <c r="P71" s="96"/>
      <c r="Q71" s="96" t="s">
        <v>73</v>
      </c>
      <c r="R71" s="96"/>
    </row>
    <row r="72" spans="1:18" s="24" customFormat="1" ht="25.05" customHeight="1" x14ac:dyDescent="0.4">
      <c r="A72" s="96"/>
      <c r="B72" s="96"/>
      <c r="C72" s="96"/>
      <c r="D72" s="96"/>
      <c r="E72" s="96"/>
      <c r="F72" s="96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>
        <f>SUM(K72:P72)</f>
        <v>0</v>
      </c>
      <c r="R72" s="97"/>
    </row>
  </sheetData>
  <mergeCells count="273">
    <mergeCell ref="A17:B17"/>
    <mergeCell ref="F17:G17"/>
    <mergeCell ref="H17:I17"/>
    <mergeCell ref="J17:K17"/>
    <mergeCell ref="L17:M17"/>
    <mergeCell ref="N17:P17"/>
    <mergeCell ref="Q17:R17"/>
    <mergeCell ref="A16:B16"/>
    <mergeCell ref="F16:G16"/>
    <mergeCell ref="H16:I16"/>
    <mergeCell ref="J16:K16"/>
    <mergeCell ref="L16:M16"/>
    <mergeCell ref="N16:P16"/>
    <mergeCell ref="Q16:R16"/>
    <mergeCell ref="A18:B18"/>
    <mergeCell ref="A19:B19"/>
    <mergeCell ref="Q27:R27"/>
    <mergeCell ref="D21:E21"/>
    <mergeCell ref="D22:E22"/>
    <mergeCell ref="A20:B20"/>
    <mergeCell ref="F20:G20"/>
    <mergeCell ref="H20:I20"/>
    <mergeCell ref="J20:K20"/>
    <mergeCell ref="L20:M20"/>
    <mergeCell ref="N20:P20"/>
    <mergeCell ref="Q20:R20"/>
    <mergeCell ref="F19:G19"/>
    <mergeCell ref="H19:I19"/>
    <mergeCell ref="J19:K19"/>
    <mergeCell ref="L19:M19"/>
    <mergeCell ref="N19:P19"/>
    <mergeCell ref="Q19:R19"/>
    <mergeCell ref="F18:G18"/>
    <mergeCell ref="H18:I18"/>
    <mergeCell ref="J18:K18"/>
    <mergeCell ref="L18:M18"/>
    <mergeCell ref="N18:P18"/>
    <mergeCell ref="Q18:R18"/>
    <mergeCell ref="Q28:R28"/>
    <mergeCell ref="F29:H29"/>
    <mergeCell ref="H15:I15"/>
    <mergeCell ref="J15:K15"/>
    <mergeCell ref="L14:M15"/>
    <mergeCell ref="N14:P15"/>
    <mergeCell ref="F14:K14"/>
    <mergeCell ref="Q14:R15"/>
    <mergeCell ref="A14:B15"/>
    <mergeCell ref="A25:B26"/>
    <mergeCell ref="H25:H26"/>
    <mergeCell ref="N25:P26"/>
    <mergeCell ref="Q25:R26"/>
    <mergeCell ref="A21:C22"/>
    <mergeCell ref="F22:I22"/>
    <mergeCell ref="J22:M22"/>
    <mergeCell ref="N22:R22"/>
    <mergeCell ref="F15:G15"/>
    <mergeCell ref="C14:C15"/>
    <mergeCell ref="D14:D15"/>
    <mergeCell ref="E14:E15"/>
    <mergeCell ref="F21:I21"/>
    <mergeCell ref="J21:M21"/>
    <mergeCell ref="N21:R21"/>
    <mergeCell ref="L28:P28"/>
    <mergeCell ref="A27:B27"/>
    <mergeCell ref="C27:D27"/>
    <mergeCell ref="F27:G27"/>
    <mergeCell ref="I27:J27"/>
    <mergeCell ref="L27:M27"/>
    <mergeCell ref="N27:P27"/>
    <mergeCell ref="C26:D26"/>
    <mergeCell ref="F26:G26"/>
    <mergeCell ref="I26:J26"/>
    <mergeCell ref="L26:M26"/>
    <mergeCell ref="A1:R3"/>
    <mergeCell ref="J11:K11"/>
    <mergeCell ref="J10:K10"/>
    <mergeCell ref="L10:M10"/>
    <mergeCell ref="L11:M11"/>
    <mergeCell ref="N10:P10"/>
    <mergeCell ref="N11:P11"/>
    <mergeCell ref="Q11:R11"/>
    <mergeCell ref="A10:I11"/>
    <mergeCell ref="L6:M6"/>
    <mergeCell ref="N6:P6"/>
    <mergeCell ref="Q6:R6"/>
    <mergeCell ref="A6:C6"/>
    <mergeCell ref="H6:I6"/>
    <mergeCell ref="D6:E6"/>
    <mergeCell ref="F6:G6"/>
    <mergeCell ref="A32:B32"/>
    <mergeCell ref="C32:F32"/>
    <mergeCell ref="G32:H32"/>
    <mergeCell ref="P32:R32"/>
    <mergeCell ref="Q10:R10"/>
    <mergeCell ref="J6:K6"/>
    <mergeCell ref="P33:R33"/>
    <mergeCell ref="L32:O32"/>
    <mergeCell ref="L33:O33"/>
    <mergeCell ref="I32:K32"/>
    <mergeCell ref="I29:K29"/>
    <mergeCell ref="F9:G9"/>
    <mergeCell ref="H9:I9"/>
    <mergeCell ref="J9:K9"/>
    <mergeCell ref="L9:M9"/>
    <mergeCell ref="N9:P9"/>
    <mergeCell ref="Q9:R9"/>
    <mergeCell ref="Q29:R29"/>
    <mergeCell ref="L29:P29"/>
    <mergeCell ref="C25:G25"/>
    <mergeCell ref="I25:M25"/>
    <mergeCell ref="A28:E29"/>
    <mergeCell ref="F28:H28"/>
    <mergeCell ref="I28:K28"/>
    <mergeCell ref="L53:O53"/>
    <mergeCell ref="G41:I41"/>
    <mergeCell ref="A33:B33"/>
    <mergeCell ref="C33:F33"/>
    <mergeCell ref="G33:H33"/>
    <mergeCell ref="I33:K33"/>
    <mergeCell ref="N34:O34"/>
    <mergeCell ref="P34:R34"/>
    <mergeCell ref="P35:R35"/>
    <mergeCell ref="L34:M34"/>
    <mergeCell ref="L35:M35"/>
    <mergeCell ref="N35:O35"/>
    <mergeCell ref="G38:I38"/>
    <mergeCell ref="J38:L38"/>
    <mergeCell ref="P41:R41"/>
    <mergeCell ref="A40:F41"/>
    <mergeCell ref="A44:C44"/>
    <mergeCell ref="D44:F44"/>
    <mergeCell ref="G44:I44"/>
    <mergeCell ref="J44:L44"/>
    <mergeCell ref="M44:O44"/>
    <mergeCell ref="P44:R44"/>
    <mergeCell ref="A45:C45"/>
    <mergeCell ref="D45:F45"/>
    <mergeCell ref="P45:R45"/>
    <mergeCell ref="A39:C39"/>
    <mergeCell ref="D39:F39"/>
    <mergeCell ref="G39:I39"/>
    <mergeCell ref="J39:L39"/>
    <mergeCell ref="M39:O39"/>
    <mergeCell ref="P39:R39"/>
    <mergeCell ref="G40:I40"/>
    <mergeCell ref="J40:L40"/>
    <mergeCell ref="M40:O40"/>
    <mergeCell ref="P40:R40"/>
    <mergeCell ref="Q61:R61"/>
    <mergeCell ref="O61:P61"/>
    <mergeCell ref="I61:J61"/>
    <mergeCell ref="M68:M69"/>
    <mergeCell ref="D68:E69"/>
    <mergeCell ref="K63:L63"/>
    <mergeCell ref="M63:N63"/>
    <mergeCell ref="O63:P63"/>
    <mergeCell ref="Q63:R63"/>
    <mergeCell ref="N68:O69"/>
    <mergeCell ref="P67:Q69"/>
    <mergeCell ref="R67:R69"/>
    <mergeCell ref="K67:O67"/>
    <mergeCell ref="M62:N62"/>
    <mergeCell ref="O62:P62"/>
    <mergeCell ref="Q62:R62"/>
    <mergeCell ref="A61:D61"/>
    <mergeCell ref="K61:L61"/>
    <mergeCell ref="M61:N61"/>
    <mergeCell ref="K64:L64"/>
    <mergeCell ref="M64:N64"/>
    <mergeCell ref="G68:H69"/>
    <mergeCell ref="D67:H67"/>
    <mergeCell ref="O64:P64"/>
    <mergeCell ref="Q64:R64"/>
    <mergeCell ref="A63:J64"/>
    <mergeCell ref="P47:R47"/>
    <mergeCell ref="P50:R50"/>
    <mergeCell ref="A51:D51"/>
    <mergeCell ref="E51:H51"/>
    <mergeCell ref="I51:K51"/>
    <mergeCell ref="L51:O51"/>
    <mergeCell ref="P51:R51"/>
    <mergeCell ref="P52:R52"/>
    <mergeCell ref="P59:R59"/>
    <mergeCell ref="P53:R53"/>
    <mergeCell ref="A46:F47"/>
    <mergeCell ref="G46:I46"/>
    <mergeCell ref="P57:R58"/>
    <mergeCell ref="P46:R46"/>
    <mergeCell ref="J47:L47"/>
    <mergeCell ref="M47:O47"/>
    <mergeCell ref="A50:D50"/>
    <mergeCell ref="E50:H50"/>
    <mergeCell ref="I50:K50"/>
    <mergeCell ref="L50:O50"/>
    <mergeCell ref="E53:H53"/>
    <mergeCell ref="I53:K53"/>
    <mergeCell ref="A62:D62"/>
    <mergeCell ref="E62:F62"/>
    <mergeCell ref="G62:H62"/>
    <mergeCell ref="I62:J62"/>
    <mergeCell ref="K62:L62"/>
    <mergeCell ref="F68:F69"/>
    <mergeCell ref="I52:K52"/>
    <mergeCell ref="L52:O52"/>
    <mergeCell ref="E61:F61"/>
    <mergeCell ref="G61:H61"/>
    <mergeCell ref="B67:C67"/>
    <mergeCell ref="B68:B69"/>
    <mergeCell ref="A52:D53"/>
    <mergeCell ref="D58:F58"/>
    <mergeCell ref="G58:I58"/>
    <mergeCell ref="J58:L58"/>
    <mergeCell ref="M57:O58"/>
    <mergeCell ref="D57:L57"/>
    <mergeCell ref="A59:C59"/>
    <mergeCell ref="D59:F59"/>
    <mergeCell ref="G59:I59"/>
    <mergeCell ref="J59:L59"/>
    <mergeCell ref="M59:O59"/>
    <mergeCell ref="A57:C58"/>
    <mergeCell ref="C68:C69"/>
    <mergeCell ref="A71:F72"/>
    <mergeCell ref="G71:J71"/>
    <mergeCell ref="K71:M71"/>
    <mergeCell ref="N71:P71"/>
    <mergeCell ref="Q71:R71"/>
    <mergeCell ref="G72:J72"/>
    <mergeCell ref="K72:M72"/>
    <mergeCell ref="N72:P72"/>
    <mergeCell ref="Q72:R72"/>
    <mergeCell ref="D70:E70"/>
    <mergeCell ref="G70:H70"/>
    <mergeCell ref="I70:J70"/>
    <mergeCell ref="K70:L70"/>
    <mergeCell ref="N70:O70"/>
    <mergeCell ref="P70:Q70"/>
    <mergeCell ref="I67:J69"/>
    <mergeCell ref="K68:L69"/>
    <mergeCell ref="A67:A69"/>
    <mergeCell ref="E52:H52"/>
    <mergeCell ref="G47:I47"/>
    <mergeCell ref="A8:C8"/>
    <mergeCell ref="D8:E8"/>
    <mergeCell ref="F8:G8"/>
    <mergeCell ref="H8:I8"/>
    <mergeCell ref="J8:K8"/>
    <mergeCell ref="L8:M8"/>
    <mergeCell ref="N8:P8"/>
    <mergeCell ref="P38:R38"/>
    <mergeCell ref="A34:H35"/>
    <mergeCell ref="I34:K34"/>
    <mergeCell ref="I35:K35"/>
    <mergeCell ref="Q8:R8"/>
    <mergeCell ref="J41:L41"/>
    <mergeCell ref="M41:O41"/>
    <mergeCell ref="J46:L46"/>
    <mergeCell ref="M46:O46"/>
    <mergeCell ref="A38:C38"/>
    <mergeCell ref="D38:F38"/>
    <mergeCell ref="M38:O38"/>
    <mergeCell ref="G45:I45"/>
    <mergeCell ref="J45:L45"/>
    <mergeCell ref="M45:O45"/>
    <mergeCell ref="A7:C7"/>
    <mergeCell ref="D7:E7"/>
    <mergeCell ref="F7:G7"/>
    <mergeCell ref="H7:I7"/>
    <mergeCell ref="J7:K7"/>
    <mergeCell ref="L7:M7"/>
    <mergeCell ref="N7:P7"/>
    <mergeCell ref="Q7:R7"/>
    <mergeCell ref="A9:C9"/>
    <mergeCell ref="D9:E9"/>
  </mergeCells>
  <phoneticPr fontId="1" type="noConversion"/>
  <pageMargins left="0.7" right="0.7" top="0.75" bottom="0.75" header="0.3" footer="0.3"/>
  <pageSetup paperSize="9" scale="5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view="pageBreakPreview" zoomScale="85" zoomScaleNormal="100" zoomScaleSheetLayoutView="85" workbookViewId="0">
      <selection activeCell="H44" sqref="H44"/>
    </sheetView>
  </sheetViews>
  <sheetFormatPr defaultRowHeight="17.399999999999999" x14ac:dyDescent="0.4"/>
  <cols>
    <col min="1" max="20" width="4.69921875" customWidth="1"/>
  </cols>
  <sheetData>
    <row r="1" spans="1:20" x14ac:dyDescent="0.4">
      <c r="A1" s="125" t="s">
        <v>115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</row>
    <row r="2" spans="1:20" x14ac:dyDescent="0.4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</row>
    <row r="3" spans="1:20" x14ac:dyDescent="0.4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</row>
    <row r="4" spans="1:20" x14ac:dyDescent="0.4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 spans="1:20" x14ac:dyDescent="0.4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</row>
    <row r="6" spans="1:20" x14ac:dyDescent="0.4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</row>
    <row r="7" spans="1:20" x14ac:dyDescent="0.4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</row>
    <row r="8" spans="1:20" x14ac:dyDescent="0.4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</row>
    <row r="9" spans="1:20" x14ac:dyDescent="0.4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</row>
    <row r="10" spans="1:20" x14ac:dyDescent="0.4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</row>
    <row r="11" spans="1:20" x14ac:dyDescent="0.4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</row>
    <row r="12" spans="1:20" x14ac:dyDescent="0.4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0" x14ac:dyDescent="0.4">
      <c r="A13" s="117" t="s">
        <v>112</v>
      </c>
      <c r="B13" s="117"/>
      <c r="C13" s="117" t="s">
        <v>113</v>
      </c>
      <c r="D13" s="117"/>
      <c r="E13" s="117" t="s">
        <v>114</v>
      </c>
      <c r="F13" s="117"/>
      <c r="G13" s="117"/>
      <c r="H13" s="12" t="s">
        <v>54</v>
      </c>
      <c r="I13" s="117" t="s">
        <v>46</v>
      </c>
      <c r="J13" s="117"/>
      <c r="K13" s="117" t="s">
        <v>112</v>
      </c>
      <c r="L13" s="117"/>
      <c r="M13" s="117" t="s">
        <v>113</v>
      </c>
      <c r="N13" s="117"/>
      <c r="O13" s="117" t="s">
        <v>114</v>
      </c>
      <c r="P13" s="117"/>
      <c r="Q13" s="117"/>
      <c r="R13" s="12" t="s">
        <v>54</v>
      </c>
      <c r="S13" s="117" t="s">
        <v>46</v>
      </c>
      <c r="T13" s="117"/>
    </row>
    <row r="14" spans="1:20" ht="33" customHeight="1" x14ac:dyDescent="0.4">
      <c r="A14" s="122" t="s">
        <v>116</v>
      </c>
      <c r="B14" s="123"/>
      <c r="C14" s="120">
        <v>45185</v>
      </c>
      <c r="D14" s="121"/>
      <c r="E14" s="122" t="s">
        <v>123</v>
      </c>
      <c r="F14" s="124"/>
      <c r="G14" s="123"/>
      <c r="H14" s="13">
        <v>60</v>
      </c>
      <c r="I14" s="122"/>
      <c r="J14" s="123"/>
      <c r="K14" s="116" t="s">
        <v>30</v>
      </c>
      <c r="L14" s="116"/>
      <c r="M14" s="114">
        <v>45187</v>
      </c>
      <c r="N14" s="114"/>
      <c r="O14" s="115" t="s">
        <v>124</v>
      </c>
      <c r="P14" s="115"/>
      <c r="Q14" s="115"/>
      <c r="R14" s="13">
        <v>30</v>
      </c>
      <c r="S14" s="116"/>
      <c r="T14" s="116"/>
    </row>
    <row r="15" spans="1:20" x14ac:dyDescent="0.4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</row>
    <row r="16" spans="1:20" x14ac:dyDescent="0.4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</row>
    <row r="17" spans="1:20" x14ac:dyDescent="0.4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 spans="1:20" x14ac:dyDescent="0.4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 spans="1:20" x14ac:dyDescent="0.4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 spans="1:20" x14ac:dyDescent="0.4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 spans="1:20" x14ac:dyDescent="0.4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 spans="1:20" x14ac:dyDescent="0.4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 spans="1:20" x14ac:dyDescent="0.4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 spans="1:20" x14ac:dyDescent="0.4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 spans="1:20" x14ac:dyDescent="0.4">
      <c r="A25" s="117" t="s">
        <v>112</v>
      </c>
      <c r="B25" s="117"/>
      <c r="C25" s="117" t="s">
        <v>113</v>
      </c>
      <c r="D25" s="117"/>
      <c r="E25" s="117" t="s">
        <v>114</v>
      </c>
      <c r="F25" s="117"/>
      <c r="G25" s="117"/>
      <c r="H25" s="11" t="s">
        <v>54</v>
      </c>
      <c r="I25" s="117" t="s">
        <v>46</v>
      </c>
      <c r="J25" s="117"/>
      <c r="K25" s="117" t="s">
        <v>112</v>
      </c>
      <c r="L25" s="117"/>
      <c r="M25" s="118" t="s">
        <v>113</v>
      </c>
      <c r="N25" s="119"/>
      <c r="O25" s="117" t="s">
        <v>114</v>
      </c>
      <c r="P25" s="117"/>
      <c r="Q25" s="117"/>
      <c r="R25" s="11" t="s">
        <v>54</v>
      </c>
      <c r="S25" s="117" t="s">
        <v>46</v>
      </c>
      <c r="T25" s="117"/>
    </row>
    <row r="26" spans="1:20" s="1" customFormat="1" ht="33" customHeight="1" x14ac:dyDescent="0.4">
      <c r="A26" s="116" t="s">
        <v>30</v>
      </c>
      <c r="B26" s="116"/>
      <c r="C26" s="114">
        <v>45187</v>
      </c>
      <c r="D26" s="114"/>
      <c r="E26" s="115" t="s">
        <v>125</v>
      </c>
      <c r="F26" s="115"/>
      <c r="G26" s="115"/>
      <c r="H26" s="13">
        <v>4</v>
      </c>
      <c r="I26" s="116"/>
      <c r="J26" s="116"/>
      <c r="K26" s="116" t="s">
        <v>30</v>
      </c>
      <c r="L26" s="116"/>
      <c r="M26" s="114">
        <v>45187</v>
      </c>
      <c r="N26" s="114"/>
      <c r="O26" s="115" t="s">
        <v>126</v>
      </c>
      <c r="P26" s="115"/>
      <c r="Q26" s="115"/>
      <c r="R26" s="13">
        <v>17</v>
      </c>
      <c r="S26" s="116"/>
      <c r="T26" s="116"/>
    </row>
    <row r="27" spans="1:20" x14ac:dyDescent="0.4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 spans="1:20" x14ac:dyDescent="0.4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 spans="1:20" x14ac:dyDescent="0.4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 spans="1:20" x14ac:dyDescent="0.4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 spans="1:20" x14ac:dyDescent="0.4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 spans="1:20" x14ac:dyDescent="0.4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 spans="1:20" x14ac:dyDescent="0.4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0" x14ac:dyDescent="0.4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 spans="1:20" x14ac:dyDescent="0.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 spans="1:20" x14ac:dyDescent="0.4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 spans="1:20" s="1" customFormat="1" x14ac:dyDescent="0.4">
      <c r="A37" s="117" t="s">
        <v>112</v>
      </c>
      <c r="B37" s="117"/>
      <c r="C37" s="117" t="s">
        <v>113</v>
      </c>
      <c r="D37" s="117"/>
      <c r="E37" s="117" t="s">
        <v>114</v>
      </c>
      <c r="F37" s="117"/>
      <c r="G37" s="117"/>
      <c r="H37" s="12" t="s">
        <v>54</v>
      </c>
      <c r="I37" s="117" t="s">
        <v>46</v>
      </c>
      <c r="J37" s="117"/>
      <c r="K37" s="117" t="s">
        <v>112</v>
      </c>
      <c r="L37" s="117"/>
      <c r="M37" s="118" t="s">
        <v>113</v>
      </c>
      <c r="N37" s="119"/>
      <c r="O37" s="117" t="s">
        <v>114</v>
      </c>
      <c r="P37" s="117"/>
      <c r="Q37" s="117"/>
      <c r="R37" s="12" t="s">
        <v>54</v>
      </c>
      <c r="S37" s="117" t="s">
        <v>46</v>
      </c>
      <c r="T37" s="117"/>
    </row>
    <row r="38" spans="1:20" s="31" customFormat="1" ht="33" customHeight="1" x14ac:dyDescent="0.4">
      <c r="A38" s="116" t="s">
        <v>30</v>
      </c>
      <c r="B38" s="116"/>
      <c r="C38" s="114">
        <v>45187</v>
      </c>
      <c r="D38" s="114"/>
      <c r="E38" s="115" t="s">
        <v>127</v>
      </c>
      <c r="F38" s="115"/>
      <c r="G38" s="115"/>
      <c r="H38" s="13">
        <v>29</v>
      </c>
      <c r="I38" s="116"/>
      <c r="J38" s="116"/>
      <c r="K38" s="116"/>
      <c r="L38" s="116"/>
      <c r="M38" s="114"/>
      <c r="N38" s="114"/>
      <c r="O38" s="115"/>
      <c r="P38" s="115"/>
      <c r="Q38" s="115"/>
      <c r="R38" s="13"/>
      <c r="S38" s="116"/>
      <c r="T38" s="116"/>
    </row>
    <row r="39" spans="1:20" s="1" customFormat="1" x14ac:dyDescent="0.4"/>
  </sheetData>
  <mergeCells count="55">
    <mergeCell ref="A1:T2"/>
    <mergeCell ref="A3:J12"/>
    <mergeCell ref="K3:T12"/>
    <mergeCell ref="O25:Q25"/>
    <mergeCell ref="S25:T25"/>
    <mergeCell ref="K13:L13"/>
    <mergeCell ref="M13:N13"/>
    <mergeCell ref="O13:Q13"/>
    <mergeCell ref="S13:T13"/>
    <mergeCell ref="I13:J13"/>
    <mergeCell ref="E13:G13"/>
    <mergeCell ref="C13:D13"/>
    <mergeCell ref="A14:B14"/>
    <mergeCell ref="S14:T14"/>
    <mergeCell ref="O14:Q14"/>
    <mergeCell ref="I25:J25"/>
    <mergeCell ref="A13:B13"/>
    <mergeCell ref="M25:N25"/>
    <mergeCell ref="C14:D14"/>
    <mergeCell ref="M14:N14"/>
    <mergeCell ref="K14:L14"/>
    <mergeCell ref="I14:J14"/>
    <mergeCell ref="E14:G14"/>
    <mergeCell ref="A15:J24"/>
    <mergeCell ref="K15:T24"/>
    <mergeCell ref="A25:B25"/>
    <mergeCell ref="C25:D25"/>
    <mergeCell ref="E25:G25"/>
    <mergeCell ref="K25:L25"/>
    <mergeCell ref="A26:B26"/>
    <mergeCell ref="C26:D26"/>
    <mergeCell ref="E26:G26"/>
    <mergeCell ref="I26:J26"/>
    <mergeCell ref="K26:L26"/>
    <mergeCell ref="A27:J36"/>
    <mergeCell ref="K27:T36"/>
    <mergeCell ref="A37:B37"/>
    <mergeCell ref="C37:D37"/>
    <mergeCell ref="E37:G37"/>
    <mergeCell ref="I37:J37"/>
    <mergeCell ref="K37:L37"/>
    <mergeCell ref="M37:N37"/>
    <mergeCell ref="A38:B38"/>
    <mergeCell ref="C38:D38"/>
    <mergeCell ref="E38:G38"/>
    <mergeCell ref="I38:J38"/>
    <mergeCell ref="O26:Q26"/>
    <mergeCell ref="S26:T26"/>
    <mergeCell ref="M26:N26"/>
    <mergeCell ref="O37:Q37"/>
    <mergeCell ref="S37:T37"/>
    <mergeCell ref="S38:T38"/>
    <mergeCell ref="K38:L38"/>
    <mergeCell ref="M38:N38"/>
    <mergeCell ref="O38:Q38"/>
  </mergeCells>
  <phoneticPr fontId="1" type="noConversion"/>
  <pageMargins left="0.7" right="0.7" top="0.75" bottom="0.75" header="0.3" footer="0.3"/>
  <pageSetup paperSize="9" scale="7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3</vt:i4>
      </vt:variant>
    </vt:vector>
  </HeadingPairs>
  <TitlesOfParts>
    <vt:vector size="6" baseType="lpstr">
      <vt:lpstr>사용내역서</vt:lpstr>
      <vt:lpstr>항목별사용내역</vt:lpstr>
      <vt:lpstr>사진대지</vt:lpstr>
      <vt:lpstr>사용내역서!Print_Area</vt:lpstr>
      <vt:lpstr>사진대지!Print_Area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2023-09-03T14:35:26Z</cp:lastPrinted>
  <dcterms:created xsi:type="dcterms:W3CDTF">2023-04-07T02:59:19Z</dcterms:created>
  <dcterms:modified xsi:type="dcterms:W3CDTF">2023-09-25T07:42:55Z</dcterms:modified>
</cp:coreProperties>
</file>