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이재혁\03_평택반도체\7P220642ASLLF삼성전자평택P3PROBE층간LIFTER\08_현장개설\"/>
    </mc:Choice>
  </mc:AlternateContent>
  <bookViews>
    <workbookView xWindow="0" yWindow="0" windowWidth="28800" windowHeight="12252" tabRatio="787"/>
  </bookViews>
  <sheets>
    <sheet name="1. 표지(최초, 정기)" sheetId="69" r:id="rId1"/>
    <sheet name="2. 위험성평가실시계획(공사개요)(최초, 정기)" sheetId="26" r:id="rId2"/>
    <sheet name="3. 위험성평가 조직도(최초, 정기)" sheetId="29" r:id="rId3"/>
    <sheet name="4. 전체공사일정표." sheetId="119" r:id="rId4"/>
    <sheet name="5. 위험성평가표(최초, 정기, 수시)" sheetId="118" r:id="rId5"/>
    <sheet name="6. 참조자료(유해위험요인, 위험성추정)" sheetId="20" r:id="rId6"/>
  </sheets>
  <externalReferences>
    <externalReference r:id="rId7"/>
    <externalReference r:id="rId8"/>
    <externalReference r:id="rId9"/>
  </externalReferences>
  <definedNames>
    <definedName name="__NPS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10__123Graph_A차트_8" hidden="1">[1]A!$D$185:$D$186</definedName>
    <definedName name="_11__123Graph_B차트_1" hidden="1">[1]A!$C$79:$C$84</definedName>
    <definedName name="_12__123Graph_B차트_2" hidden="1">[1]A!$E$79:$E$84</definedName>
    <definedName name="_13__123Graph_B차트_3" hidden="1">[1]A!$C$113:$C$119</definedName>
    <definedName name="_14__123Graph_B차트_4" hidden="1">[1]A!$E$113:$E$119</definedName>
    <definedName name="_15__123Graph_B차트_5" hidden="1">[1]A!$C$148:$C$156</definedName>
    <definedName name="_16__123Graph_B차트_6" hidden="1">[1]A!$E$148:$E$156</definedName>
    <definedName name="_17__123Graph_B차트_7" hidden="1">[1]A!$C$185:$C$186</definedName>
    <definedName name="_18__123Graph_B차트_8" hidden="1">[1]A!$E$185:$E$186</definedName>
    <definedName name="_19__123Graph_X차트_1" hidden="1">[1]A!$A$79:$A$84</definedName>
    <definedName name="_20__123Graph_X차트_2" hidden="1">[1]A!$A$79:$A$84</definedName>
    <definedName name="_21__123Graph_X차트_3" hidden="1">[1]A!$A$113:$A$119</definedName>
    <definedName name="_22__123Graph_X차트_4" hidden="1">[1]A!$A$113:$A$119</definedName>
    <definedName name="_23__123Graph_X차트_5" hidden="1">[1]A!$A$148:$A$156</definedName>
    <definedName name="_24__123Graph_X차트_6" hidden="1">[1]A!$A$148:$A$156</definedName>
    <definedName name="_25__123Graph_X차트_7" hidden="1">[1]A!$A$185:$A$186</definedName>
    <definedName name="_26__123Graph_X차트_8" hidden="1">[1]A!$A$185:$A$186</definedName>
    <definedName name="_3__123Graph_A차트_1" hidden="1">[1]A!$B$79:$B$84</definedName>
    <definedName name="_4__123Graph_A차트_2" hidden="1">[1]A!$D$79:$D$84</definedName>
    <definedName name="_5__123Graph_A차트_3" hidden="1">[1]A!$B$113:$B$119</definedName>
    <definedName name="_6__123Graph_A차트_4" hidden="1">[1]A!$D$113:$D$119</definedName>
    <definedName name="_7__123Graph_A차트_5" hidden="1">[1]A!$B$148:$B$156</definedName>
    <definedName name="_8__123Graph_A차트_6" hidden="1">[1]A!$D$148:$D$156</definedName>
    <definedName name="_9__123Graph_A차트_7" hidden="1">[1]A!$B$185:$B$186</definedName>
    <definedName name="_Dist_Bin" localSheetId="4" hidden="1">#REF!</definedName>
    <definedName name="_Dist_Bin" hidden="1">#REF!</definedName>
    <definedName name="_Dist_Values" localSheetId="4" hidden="1">#REF!</definedName>
    <definedName name="_Dist_Values" hidden="1">#REF!</definedName>
    <definedName name="_Fill" localSheetId="4" hidden="1">'[2]144'!#REF!</definedName>
    <definedName name="_Fill" hidden="1">'[2]144'!#REF!</definedName>
    <definedName name="_xlnm._FilterDatabase" localSheetId="4" hidden="1">#REF!</definedName>
    <definedName name="_xlnm._FilterDatabase" hidden="1">#REF!</definedName>
    <definedName name="_Key1" localSheetId="4" hidden="1">#REF!</definedName>
    <definedName name="_Key1" hidden="1">#REF!</definedName>
    <definedName name="_NPS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Order1" hidden="1">255</definedName>
    <definedName name="_Order2" hidden="1">255</definedName>
    <definedName name="_Regression_Int" hidden="1">1</definedName>
    <definedName name="_Regression_Out" localSheetId="4" hidden="1">#REF!</definedName>
    <definedName name="_Regression_Out" hidden="1">#REF!</definedName>
    <definedName name="_Regression_X" localSheetId="4" hidden="1">#REF!</definedName>
    <definedName name="_Regression_X" hidden="1">#REF!</definedName>
    <definedName name="_Regression_Y" localSheetId="4" hidden="1">#REF!</definedName>
    <definedName name="_Regression_Y" hidden="1">#REF!</definedName>
    <definedName name="_Sort" localSheetId="4" hidden="1">#REF!</definedName>
    <definedName name="_Sort" hidden="1">#REF!</definedName>
    <definedName name="AAAAAA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ccess_Button" hidden="1">"X98년차량부하__양_증차품의_List"</definedName>
    <definedName name="AccessDatabase" hidden="1">"C:\WORK\납품능력평가\98년차량부하.mdb"</definedName>
    <definedName name="ACOG" localSheetId="4" hidden="1">#REF!,#REF!,#REF!</definedName>
    <definedName name="ACOG" hidden="1">#REF!,#REF!,#REF!</definedName>
    <definedName name="AS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2DocOpenMode" hidden="1">"AS2DocumentEdit"</definedName>
    <definedName name="AS2ReportLS" hidden="1">1</definedName>
    <definedName name="AS2SyncStepLS" hidden="1">0</definedName>
    <definedName name="AS2TickmarkLS" localSheetId="4" hidden="1">#REF!</definedName>
    <definedName name="AS2TickmarkLS" hidden="1">#REF!</definedName>
    <definedName name="AS2VersionLS" hidden="1">300</definedName>
    <definedName name="B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G_Del" hidden="1">15</definedName>
    <definedName name="BG_Ins" hidden="1">4</definedName>
    <definedName name="BG_Mod" hidden="1">6</definedName>
    <definedName name="CAS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ETT" hidden="1">[3]반송!$A$2:$M$207</definedName>
    <definedName name="ggggg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HTML_CodePage" hidden="1">949</definedName>
    <definedName name="HTML_Control" localSheetId="4" hidden="1">{"'사직서'!$A$1:$H$9"}</definedName>
    <definedName name="HTML_Control" hidden="1">{"'사직서'!$A$1:$H$9"}</definedName>
    <definedName name="HTML_Description" hidden="1">""</definedName>
    <definedName name="HTML_Email" hidden="1">""</definedName>
    <definedName name="HTML_Header" hidden="1">"사직서"</definedName>
    <definedName name="HTML_LastUpdate" hidden="1">"99-07-02"</definedName>
    <definedName name="HTML_LineAfter" hidden="1">FALSE</definedName>
    <definedName name="HTML_LineBefore" hidden="1">FALSE</definedName>
    <definedName name="HTML_Name" hidden="1">"namgs"</definedName>
    <definedName name="HTML_OBDlg2" hidden="1">TRUE</definedName>
    <definedName name="HTML_OBDlg4" hidden="1">TRUE</definedName>
    <definedName name="HTML_OS" hidden="1">0</definedName>
    <definedName name="HTML_PathFile" hidden="1">"d:\work\MyHTML.htm"</definedName>
    <definedName name="HTML_Title" hidden="1">"index"</definedName>
    <definedName name="jjj" localSheetId="4" hidden="1">#REF!</definedName>
    <definedName name="jjj" hidden="1">#REF!</definedName>
    <definedName name="ｋ" localSheetId="4" hidden="1">#REF!</definedName>
    <definedName name="ｋ" hidden="1">#REF!</definedName>
    <definedName name="KANG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HP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PP" localSheetId="4" hidden="1">{#N/A,#N/A,TRUE,"일정"}</definedName>
    <definedName name="PPP" hidden="1">{#N/A,#N/A,TRUE,"일정"}</definedName>
    <definedName name="_xlnm.Print_Area" localSheetId="3">'4. 전체공사일정표.'!$B$2:$H$51</definedName>
    <definedName name="QKR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q" localSheetId="4" hidden="1">{#N/A,#N/A,TRUE,"일정"}</definedName>
    <definedName name="qqq" hidden="1">{#N/A,#N/A,TRUE,"일정"}</definedName>
    <definedName name="R_COVER" localSheetId="4" hidden="1">{#N/A,#N/A,FALSE,"단축1";#N/A,#N/A,FALSE,"단축2";#N/A,#N/A,FALSE,"단축3";#N/A,#N/A,FALSE,"장축";#N/A,#N/A,FALSE,"4WD"}</definedName>
    <definedName name="R_COVER" hidden="1">{#N/A,#N/A,FALSE,"단축1";#N/A,#N/A,FALSE,"단축2";#N/A,#N/A,FALSE,"단축3";#N/A,#N/A,FALSE,"장축";#N/A,#N/A,FALSE,"4WD"}</definedName>
    <definedName name="ROL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A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heet" localSheetId="4" hidden="1">{#N/A,#N/A,FALSE,"단축1";#N/A,#N/A,FALSE,"단축2";#N/A,#N/A,FALSE,"단축3";#N/A,#N/A,FALSE,"장축";#N/A,#N/A,FALSE,"4WD"}</definedName>
    <definedName name="sheet" hidden="1">{#N/A,#N/A,FALSE,"단축1";#N/A,#N/A,FALSE,"단축2";#N/A,#N/A,FALSE,"단축3";#N/A,#N/A,FALSE,"장축";#N/A,#N/A,FALSE,"4WD"}</definedName>
    <definedName name="SSS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extRefCopyRangeCount" hidden="1">12</definedName>
    <definedName name="TFT＿Sub_In" localSheetId="4" hidden="1">#REF!,#REF!,#REF!</definedName>
    <definedName name="TFT＿Sub_In" hidden="1">#REF!,#REF!,#REF!</definedName>
    <definedName name="VoIP" localSheetId="4" hidden="1">{"'사직서'!$A$1:$H$9"}</definedName>
    <definedName name="VoIP" hidden="1">{"'사직서'!$A$1:$H$9"}</definedName>
    <definedName name="WO\\\\\\재료비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ACHESON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BL94TAXRETURN." localSheetId="4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COSA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DD.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jck94TAXRETURN.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PAIM._.TAX._.PRO." localSheetId="4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RPT.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A94TAX.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localSheetId="4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UNIONGAS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간단한세무조정계산서." localSheetId="4" hidden="1">{#N/A,#N/A,TRUE,"일반적사항";#N/A,#N/A,TRUE,"주요재무자료"}</definedName>
    <definedName name="wrn.간단한세무조정계산서." hidden="1">{#N/A,#N/A,TRUE,"일반적사항";#N/A,#N/A,TRUE,"주요재무자료"}</definedName>
    <definedName name="wrn.세무조정계산서." localSheetId="4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자판정비._.월간회의자료.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4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조흥94세무.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localSheetId="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localSheetId="4" hidden="1">{#N/A,#N/A,TRUE,"일정"}</definedName>
    <definedName name="wrn.주간._.보고." hidden="1">{#N/A,#N/A,TRUE,"일정"}</definedName>
    <definedName name="wrn.중공업군포견적서." localSheetId="4" hidden="1">{#N/A,#N/A,FALSE,"견적갑지";#N/A,#N/A,FALSE,"총괄표";#N/A,#N/A,FALSE,"철골공사";#N/A,#N/A,FALSE,"토목공사";#N/A,#N/A,FALSE,"판넬전기공사"}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s" localSheetId="4" hidden="1">#REF!</definedName>
    <definedName name="ws" hidden="1">#REF!</definedName>
    <definedName name="WWW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d품확일정" localSheetId="4" hidden="1">{#N/A,#N/A,FALSE,"단축1";#N/A,#N/A,FALSE,"단축2";#N/A,#N/A,FALSE,"단축3";#N/A,#N/A,FALSE,"장축";#N/A,#N/A,FALSE,"4WD"}</definedName>
    <definedName name="xd품확일정" hidden="1">{#N/A,#N/A,FALSE,"단축1";#N/A,#N/A,FALSE,"단축2";#N/A,#N/A,FALSE,"단축3";#N/A,#N/A,FALSE,"장축";#N/A,#N/A,FALSE,"4WD"}</definedName>
    <definedName name="XREF_COLUMN_2" localSheetId="4" hidden="1">#REF!</definedName>
    <definedName name="XREF_COLUMN_2" hidden="1">#REF!</definedName>
    <definedName name="XRefColumnsCount" hidden="1">5</definedName>
    <definedName name="XRefCopyRangeCount" hidden="1">3</definedName>
    <definedName name="XRefPasteRangeCount" hidden="1">3</definedName>
    <definedName name="z_" localSheetId="4" hidden="1">#REF!,#REF!,#REF!</definedName>
    <definedName name="z_" hidden="1">#REF!,#REF!,#REF!</definedName>
    <definedName name="Z_9858B950_CFCD_11D4_A6D2_00508BC7FCD7_.wvu.Cols" localSheetId="4" hidden="1">#REF!,#REF!,#REF!,#REF!</definedName>
    <definedName name="Z_9858B950_CFCD_11D4_A6D2_00508BC7FCD7_.wvu.Cols" hidden="1">#REF!,#REF!,#REF!,#REF!</definedName>
    <definedName name="Z_9858B950_CFCD_11D4_A6D2_00508BC7FCD7_.wvu.PrintArea" localSheetId="4" hidden="1">#REF!</definedName>
    <definedName name="Z_9858B950_CFCD_11D4_A6D2_00508BC7FCD7_.wvu.PrintArea" hidden="1">#REF!</definedName>
    <definedName name="Z_9858B950_CFCD_11D4_A6D2_00508BC7FCD7_.wvu.Rows" localSheetId="4" hidden="1">#REF!,#REF!,#REF!</definedName>
    <definedName name="Z_9858B950_CFCD_11D4_A6D2_00508BC7FCD7_.wvu.Rows" hidden="1">#REF!,#REF!,#REF!</definedName>
    <definedName name="Z_D5DCA881_BA8A_11D4_95D5_00508BC7A72F_.wvu.Rows" localSheetId="4" hidden="1">#REF!,#REF!,#REF!</definedName>
    <definedName name="Z_D5DCA881_BA8A_11D4_95D5_00508BC7A72F_.wvu.Rows" hidden="1">#REF!,#REF!,#REF!</definedName>
    <definedName name="あ" localSheetId="4" hidden="1">#REF!</definedName>
    <definedName name="あ" hidden="1">#REF!</definedName>
    <definedName name="い" localSheetId="4" hidden="1">#REF!</definedName>
    <definedName name="い" hidden="1">#REF!</definedName>
    <definedName name="う" localSheetId="4" hidden="1">#REF!</definedName>
    <definedName name="う" hidden="1">#REF!</definedName>
    <definedName name="ㄱ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강아지" localSheetId="4" hidden="1">{"'사직서'!$A$1:$H$9"}</definedName>
    <definedName name="강아지" hidden="1">{"'사직서'!$A$1:$H$9"}</definedName>
    <definedName name="개구리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견적총괄표" localSheetId="4" hidden="1">{#N/A,#N/A,FALSE,"견적갑지";#N/A,#N/A,FALSE,"총괄표";#N/A,#N/A,FALSE,"철골공사";#N/A,#N/A,FALSE,"토목공사";#N/A,#N/A,FALSE,"판넬전기공사"}</definedName>
    <definedName name="견적총괄표" hidden="1">{#N/A,#N/A,FALSE,"견적갑지";#N/A,#N/A,FALSE,"총괄표";#N/A,#N/A,FALSE,"철골공사";#N/A,#N/A,FALSE,"토목공사";#N/A,#N/A,FALSE,"판넬전기공사"}</definedName>
    <definedName name="경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관리비" localSheetId="4" hidden="1">{#N/A,#N/A,FALSE,"단축1";#N/A,#N/A,FALSE,"단축2";#N/A,#N/A,FALSE,"단축3";#N/A,#N/A,FALSE,"장축";#N/A,#N/A,FALSE,"4WD"}</definedName>
    <definedName name="경비관리비" hidden="1">{#N/A,#N/A,FALSE,"단축1";#N/A,#N/A,FALSE,"단축2";#N/A,#N/A,FALSE,"단축3";#N/A,#N/A,FALSE,"장축";#N/A,#N/A,FALSE,"4WD"}</definedName>
    <definedName name="경비예산" localSheetId="4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계획대실적손익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関連表" localSheetId="4" hidden="1">#REF!</definedName>
    <definedName name="関連表" hidden="1">#REF!</definedName>
    <definedName name="기관" localSheetId="4" hidden="1">{#N/A,#N/A,FALSE,"단축1";#N/A,#N/A,FALSE,"단축2";#N/A,#N/A,FALSE,"단축3";#N/A,#N/A,FALSE,"장축";#N/A,#N/A,FALSE,"4WD"}</definedName>
    <definedName name="기관" hidden="1">{#N/A,#N/A,FALSE,"단축1";#N/A,#N/A,FALSE,"단축2";#N/A,#N/A,FALSE,"단축3";#N/A,#N/A,FALSE,"장축";#N/A,#N/A,FALSE,"4WD"}</definedName>
    <definedName name="기관예산" localSheetId="4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타" localSheetId="4" hidden="1">{#N/A,#N/A,FALSE,"단축1";#N/A,#N/A,FALSE,"단축2";#N/A,#N/A,FALSE,"단축3";#N/A,#N/A,FALSE,"장축";#N/A,#N/A,FALSE,"4WD"}</definedName>
    <definedName name="기타" hidden="1">{#N/A,#N/A,FALSE,"단축1";#N/A,#N/A,FALSE,"단축2";#N/A,#N/A,FALSE,"단축3";#N/A,#N/A,FALSE,"장축";#N/A,#N/A,FALSE,"4WD"}</definedName>
    <definedName name="기획통보경비" localSheetId="4" hidden="1">{#N/A,#N/A,FALSE,"단축1";#N/A,#N/A,FALSE,"단축2";#N/A,#N/A,FALSE,"단축3";#N/A,#N/A,FALSE,"장축";#N/A,#N/A,FALSE,"4WD"}</definedName>
    <definedName name="기획통보경비" hidden="1">{#N/A,#N/A,FALSE,"단축1";#N/A,#N/A,FALSE,"단축2";#N/A,#N/A,FALSE,"단축3";#N/A,#N/A,FALSE,"장축";#N/A,#N/A,FALSE,"4WD"}</definedName>
    <definedName name="김" localSheetId="4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김연재" localSheetId="4" hidden="1">{#N/A,#N/A,FALSE,"단축1";#N/A,#N/A,FALSE,"단축2";#N/A,#N/A,FALSE,"단축3";#N/A,#N/A,FALSE,"장축";#N/A,#N/A,FALSE,"4WD"}</definedName>
    <definedName name="김연재" hidden="1">{#N/A,#N/A,FALSE,"단축1";#N/A,#N/A,FALSE,"단축2";#N/A,#N/A,FALSE,"단축3";#N/A,#N/A,FALSE,"장축";#N/A,#N/A,FALSE,"4WD"}</definedName>
    <definedName name="ㄴㄴ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" localSheetId="4" hidden="1">{#N/A,#N/A,FALSE,"단축1";#N/A,#N/A,FALSE,"단축2";#N/A,#N/A,FALSE,"단축3";#N/A,#N/A,FALSE,"장축";#N/A,#N/A,FALSE,"4WD"}</definedName>
    <definedName name="ㄴㄴㄴ" hidden="1">{#N/A,#N/A,FALSE,"단축1";#N/A,#N/A,FALSE,"단축2";#N/A,#N/A,FALSE,"단축3";#N/A,#N/A,FALSE,"장축";#N/A,#N/A,FALSE,"4WD"}</definedName>
    <definedName name="ㄴㅇㅀ" localSheetId="4" hidden="1">#REF!</definedName>
    <definedName name="ㄴㅇㅀ" hidden="1">#REF!</definedName>
    <definedName name="년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도" localSheetId="4" hidden="1">{#N/A,#N/A,FALSE,"단축1";#N/A,#N/A,FALSE,"단축2";#N/A,#N/A,FALSE,"단축3";#N/A,#N/A,FALSE,"장축";#N/A,#N/A,FALSE,"4WD"}</definedName>
    <definedName name="년도" hidden="1">{#N/A,#N/A,FALSE,"단축1";#N/A,#N/A,FALSE,"단축2";#N/A,#N/A,FALSE,"단축3";#N/A,#N/A,FALSE,"장축";#N/A,#N/A,FALSE,"4WD"}</definedName>
    <definedName name="ㄷㄷ" localSheetId="4" hidden="1">{#N/A,#N/A,TRUE,"일정"}</definedName>
    <definedName name="ㄷㄷ" hidden="1">{#N/A,#N/A,TRUE,"일정"}</definedName>
    <definedName name="ㄷㄷㄷ" localSheetId="4" hidden="1">{#N/A,#N/A,TRUE,"일정"}</definedName>
    <definedName name="ㄷㄷㄷ" hidden="1">{#N/A,#N/A,TRUE,"일정"}</definedName>
    <definedName name="ㄷㅌ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단기금융상품" localSheetId="4" hidden="1">#REF!</definedName>
    <definedName name="단기금융상품" hidden="1">#REF!</definedName>
    <definedName name="또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ㄹㄹㄹ" localSheetId="4" hidden="1">{#N/A,#N/A,FALSE,"단축1";#N/A,#N/A,FALSE,"단축2";#N/A,#N/A,FALSE,"단축3";#N/A,#N/A,FALSE,"장축";#N/A,#N/A,FALSE,"4WD"}</definedName>
    <definedName name="ㄹㄹㄹ" hidden="1">{#N/A,#N/A,FALSE,"단축1";#N/A,#N/A,FALSE,"단축2";#N/A,#N/A,FALSE,"단축3";#N/A,#N/A,FALSE,"장축";#N/A,#N/A,FALSE,"4WD"}</definedName>
    <definedName name="러" localSheetId="4" hidden="1">{#N/A,#N/A,FALSE,"단축1";#N/A,#N/A,FALSE,"단축2";#N/A,#N/A,FALSE,"단축3";#N/A,#N/A,FALSE,"장축";#N/A,#N/A,FALSE,"4WD"}</definedName>
    <definedName name="러" hidden="1">{#N/A,#N/A,FALSE,"단축1";#N/A,#N/A,FALSE,"단축2";#N/A,#N/A,FALSE,"단축3";#N/A,#N/A,FALSE,"장축";#N/A,#N/A,FALSE,"4WD"}</definedName>
    <definedName name="로커커버" localSheetId="4" hidden="1">{#N/A,#N/A,FALSE,"단축1";#N/A,#N/A,FALSE,"단축2";#N/A,#N/A,FALSE,"단축3";#N/A,#N/A,FALSE,"장축";#N/A,#N/A,FALSE,"4WD"}</definedName>
    <definedName name="로커커버" hidden="1">{#N/A,#N/A,FALSE,"단축1";#N/A,#N/A,FALSE,"단축2";#N/A,#N/A,FALSE,"단축3";#N/A,#N/A,FALSE,"장축";#N/A,#N/A,FALSE,"4WD"}</definedName>
    <definedName name="ㅁ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마케팅" localSheetId="4" hidden="1">{"'사직서'!$A$1:$H$9"}</definedName>
    <definedName name="마케팅" hidden="1">{"'사직서'!$A$1:$H$9"}</definedName>
    <definedName name="마케팅1" localSheetId="4" hidden="1">{"'사직서'!$A$1:$H$9"}</definedName>
    <definedName name="마케팅1" hidden="1">{"'사직서'!$A$1:$H$9"}</definedName>
    <definedName name="매출" localSheetId="4" hidden="1">{#N/A,#N/A,TRUE,"일정"}</definedName>
    <definedName name="매출" hidden="1">{#N/A,#N/A,TRUE,"일정"}</definedName>
    <definedName name="목차" localSheetId="4" hidden="1">{#N/A,#N/A,FALSE,"단축1";#N/A,#N/A,FALSE,"단축2";#N/A,#N/A,FALSE,"단축3";#N/A,#N/A,FALSE,"장축";#N/A,#N/A,FALSE,"4WD"}</definedName>
    <definedName name="목차" hidden="1">{#N/A,#N/A,FALSE,"단축1";#N/A,#N/A,FALSE,"단축2";#N/A,#N/A,FALSE,"단축3";#N/A,#N/A,FALSE,"장축";#N/A,#N/A,FALSE,"4WD"}</definedName>
    <definedName name="물류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미승인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localSheetId="4" hidden="1">{#N/A,#N/A,FALSE,"단축1";#N/A,#N/A,FALSE,"단축2";#N/A,#N/A,FALSE,"단축3";#N/A,#N/A,FALSE,"장축";#N/A,#N/A,FALSE,"4WD"}</definedName>
    <definedName name="ㅂㅂ" hidden="1">{#N/A,#N/A,FALSE,"단축1";#N/A,#N/A,FALSE,"단축2";#N/A,#N/A,FALSE,"단축3";#N/A,#N/A,FALSE,"장축";#N/A,#N/A,FALSE,"4WD"}</definedName>
    <definedName name="박종균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배치계획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범위액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2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법인" localSheetId="4" hidden="1">{"'사직서'!$A$1:$H$9"}</definedName>
    <definedName name="법인" hidden="1">{"'사직서'!$A$1:$H$9"}</definedName>
    <definedName name="변경목차" localSheetId="4" hidden="1">{#N/A,#N/A,FALSE,"단축1";#N/A,#N/A,FALSE,"단축2";#N/A,#N/A,FALSE,"단축3";#N/A,#N/A,FALSE,"장축";#N/A,#N/A,FALSE,"4WD"}</definedName>
    <definedName name="변경목차" hidden="1">{#N/A,#N/A,FALSE,"단축1";#N/A,#N/A,FALSE,"단축2";#N/A,#N/A,FALSE,"단축3";#N/A,#N/A,FALSE,"장축";#N/A,#N/A,FALSE,"4WD"}</definedName>
    <definedName name="보곤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정손익" localSheetId="4" hidden="1">{"'사직서'!$A$1:$H$9"}</definedName>
    <definedName name="보정손익" hidden="1">{"'사직서'!$A$1:$H$9"}</definedName>
    <definedName name="분기별" localSheetId="4" hidden="1">{#N/A,#N/A,FALSE,"단축1";#N/A,#N/A,FALSE,"단축2";#N/A,#N/A,FALSE,"단축3";#N/A,#N/A,FALSE,"장축";#N/A,#N/A,FALSE,"4WD"}</definedName>
    <definedName name="분기별" hidden="1">{#N/A,#N/A,FALSE,"단축1";#N/A,#N/A,FALSE,"단축2";#N/A,#N/A,FALSE,"단축3";#N/A,#N/A,FALSE,"장축";#N/A,#N/A,FALSE,"4WD"}</definedName>
    <definedName name="사무용품비" localSheetId="4" hidden="1">{#N/A,#N/A,FALSE,"단축1";#N/A,#N/A,FALSE,"단축2";#N/A,#N/A,FALSE,"단축3";#N/A,#N/A,FALSE,"장축";#N/A,#N/A,FALSE,"4WD"}</definedName>
    <definedName name="사무용품비" hidden="1">{#N/A,#N/A,FALSE,"단축1";#N/A,#N/A,FALSE,"단축2";#N/A,#N/A,FALSE,"단축3";#N/A,#N/A,FALSE,"장축";#N/A,#N/A,FALSE,"4WD"}</definedName>
    <definedName name="사무용품비1" localSheetId="4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사용료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서비스" localSheetId="4" hidden="1">{"'사직서'!$A$1:$H$9"}</definedName>
    <definedName name="서비스" hidden="1">{"'사직서'!$A$1:$H$9"}</definedName>
    <definedName name="서비스사업팀" localSheetId="4" hidden="1">{"'사직서'!$A$1:$H$9"}</definedName>
    <definedName name="서비스사업팀" hidden="1">{"'사직서'!$A$1:$H$9"}</definedName>
    <definedName name="서비스업무" localSheetId="4" hidden="1">{"'사직서'!$A$1:$H$9"}</definedName>
    <definedName name="서비스업무" hidden="1">{"'사직서'!$A$1:$H$9"}</definedName>
    <definedName name="서비스팀" localSheetId="4" hidden="1">{"'사직서'!$A$1:$H$9"}</definedName>
    <definedName name="서비스팀" hidden="1">{"'사직서'!$A$1:$H$9"}</definedName>
    <definedName name="성적서.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소득구분3" localSheetId="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비스" localSheetId="4" hidden="1">{"'사직서'!$A$1:$H$9"}</definedName>
    <definedName name="소비스" hidden="1">{"'사직서'!$A$1:$H$9"}</definedName>
    <definedName name="손" localSheetId="4" hidden="1">{#N/A,#N/A,TRUE,"일정"}</definedName>
    <definedName name="손" hidden="1">{#N/A,#N/A,TRUE,"일정"}</definedName>
    <definedName name="승인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작팀" localSheetId="4" hidden="1">{#N/A,#N/A,FALSE,"단축1";#N/A,#N/A,FALSE,"단축2";#N/A,#N/A,FALSE,"단축3";#N/A,#N/A,FALSE,"장축";#N/A,#N/A,FALSE,"4WD"}</definedName>
    <definedName name="시작팀" hidden="1">{#N/A,#N/A,FALSE,"단축1";#N/A,#N/A,FALSE,"단축2";#N/A,#N/A,FALSE,"단축3";#N/A,#N/A,FALSE,"장축";#N/A,#N/A,FALSE,"4WD"}</definedName>
    <definedName name="신용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ㄴㅇㅁ" localSheetId="4" hidden="1">{#N/A,#N/A,FALSE,"단축1";#N/A,#N/A,FALSE,"단축2";#N/A,#N/A,FALSE,"단축3";#N/A,#N/A,FALSE,"장축";#N/A,#N/A,FALSE,"4WD"}</definedName>
    <definedName name="ㅇㄴㅇㅁ" hidden="1">{#N/A,#N/A,FALSE,"단축1";#N/A,#N/A,FALSE,"단축2";#N/A,#N/A,FALSE,"단축3";#N/A,#N/A,FALSE,"장축";#N/A,#N/A,FALSE,"4WD"}</definedName>
    <definedName name="ㅇㅇ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연" localSheetId="4" hidden="1">{#N/A,#N/A,FALSE,"단축1";#N/A,#N/A,FALSE,"단축2";#N/A,#N/A,FALSE,"단축3";#N/A,#N/A,FALSE,"장축";#N/A,#N/A,FALSE,"4WD"}</definedName>
    <definedName name="연" hidden="1">{#N/A,#N/A,FALSE,"단축1";#N/A,#N/A,FALSE,"단축2";#N/A,#N/A,FALSE,"단축3";#N/A,#N/A,FALSE,"장축";#N/A,#N/A,FALSE,"4WD"}</definedName>
    <definedName name="예금2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localSheetId="4" hidden="1">{#N/A,#N/A,FALSE,"단축1";#N/A,#N/A,FALSE,"단축2";#N/A,#N/A,FALSE,"단축3";#N/A,#N/A,FALSE,"장축";#N/A,#N/A,FALSE,"4WD"}</definedName>
    <definedName name="예산" hidden="1">{#N/A,#N/A,FALSE,"단축1";#N/A,#N/A,FALSE,"단축2";#N/A,#N/A,FALSE,"단축3";#N/A,#N/A,FALSE,"장축";#N/A,#N/A,FALSE,"4WD"}</definedName>
    <definedName name="예산계획1" localSheetId="4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원가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천납부8" localSheetId="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인원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자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장기금융상품" localSheetId="4" hidden="1">#REF!</definedName>
    <definedName name="장기금융상품" hidden="1">#REF!</definedName>
    <definedName name="재고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료비" localSheetId="4" hidden="1">{#N/A,#N/A,TRUE,"일정"}</definedName>
    <definedName name="재료비" hidden="1">{#N/A,#N/A,TRUE,"일정"}</definedName>
    <definedName name="재료예산" localSheetId="4" hidden="1">{#N/A,#N/A,FALSE,"단축1";#N/A,#N/A,FALSE,"단축2";#N/A,#N/A,FALSE,"단축3";#N/A,#N/A,FALSE,"장축";#N/A,#N/A,FALSE,"4WD"}</definedName>
    <definedName name="재료예산" hidden="1">{#N/A,#N/A,FALSE,"단축1";#N/A,#N/A,FALSE,"단축2";#N/A,#N/A,FALSE,"단축3";#N/A,#N/A,FALSE,"장축";#N/A,#N/A,FALSE,"4WD"}</definedName>
    <definedName name="정비대수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상가격2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제품설계예산" localSheetId="4" hidden="1">{#N/A,#N/A,FALSE,"단축1";#N/A,#N/A,FALSE,"단축2";#N/A,#N/A,FALSE,"단축3";#N/A,#N/A,FALSE,"장축";#N/A,#N/A,FALSE,"4WD"}</definedName>
    <definedName name="제품설계예산" hidden="1">{#N/A,#N/A,FALSE,"단축1";#N/A,#N/A,FALSE,"단축2";#N/A,#N/A,FALSE,"단축3";#N/A,#N/A,FALSE,"장축";#N/A,#N/A,FALSE,"4WD"}</definedName>
    <definedName name="주정관" localSheetId="4" hidden="1">{#N/A,#N/A,TRUE,"일정"}</definedName>
    <definedName name="주정관" hidden="1">{#N/A,#N/A,TRUE,"일정"}</definedName>
    <definedName name="지경영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ㅊㅊ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참고사항" localSheetId="4" hidden="1">{#N/A,#N/A,FALSE,"단축1";#N/A,#N/A,FALSE,"단축2";#N/A,#N/A,FALSE,"단축3";#N/A,#N/A,FALSE,"장축";#N/A,#N/A,FALSE,"4WD"}</definedName>
    <definedName name="참고사항" hidden="1">{#N/A,#N/A,FALSE,"단축1";#N/A,#N/A,FALSE,"단축2";#N/A,#N/A,FALSE,"단축3";#N/A,#N/A,FALSE,"장축";#N/A,#N/A,FALSE,"4WD"}</definedName>
    <definedName name="추가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진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컨베어" localSheetId="4" hidden="1">{#N/A,#N/A,FALSE,"견적갑지";#N/A,#N/A,FALSE,"총괄표";#N/A,#N/A,FALSE,"철골공사";#N/A,#N/A,FALSE,"토목공사";#N/A,#N/A,FALSE,"판넬전기공사"}</definedName>
    <definedName name="컨베어" hidden="1">{#N/A,#N/A,FALSE,"견적갑지";#N/A,#N/A,FALSE,"총괄표";#N/A,#N/A,FALSE,"철골공사";#N/A,#N/A,FALSE,"토목공사";#N/A,#N/A,FALSE,"판넬전기공사"}</definedName>
    <definedName name="ㅌㅌ" localSheetId="4" hidden="1">{#N/A,#N/A,TRUE,"일정"}</definedName>
    <definedName name="ㅌㅌ" hidden="1">{#N/A,#N/A,TRUE,"일정"}</definedName>
    <definedName name="퇴충명세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자" localSheetId="4" hidden="1">{#N/A,#N/A,FALSE,"단축1";#N/A,#N/A,FALSE,"단축2";#N/A,#N/A,FALSE,"단축3";#N/A,#N/A,FALSE,"장축";#N/A,#N/A,FALSE,"4WD"}</definedName>
    <definedName name="투자" hidden="1">{#N/A,#N/A,FALSE,"단축1";#N/A,#N/A,FALSE,"단축2";#N/A,#N/A,FALSE,"단축3";#N/A,#N/A,FALSE,"장축";#N/A,#N/A,FALSE,"4WD"}</definedName>
    <definedName name="투자예산2" localSheetId="4" hidden="1">{#N/A,#N/A,FALSE,"단축1";#N/A,#N/A,FALSE,"단축2";#N/A,#N/A,FALSE,"단축3";#N/A,#N/A,FALSE,"장축";#N/A,#N/A,FALSE,"4WD"}</definedName>
    <definedName name="투자예산2" hidden="1">{#N/A,#N/A,FALSE,"단축1";#N/A,#N/A,FALSE,"단축2";#N/A,#N/A,FALSE,"단축3";#N/A,#N/A,FALSE,"장축";#N/A,#N/A,FALSE,"4WD"}</definedName>
    <definedName name="판매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평치" localSheetId="4" hidden="1">{#N/A,#N/A,FALSE,"견적갑지";#N/A,#N/A,FALSE,"총괄표";#N/A,#N/A,FALSE,"철골공사";#N/A,#N/A,FALSE,"토목공사";#N/A,#N/A,FALSE,"판넬전기공사"}</definedName>
    <definedName name="평치" hidden="1">{#N/A,#N/A,FALSE,"견적갑지";#N/A,#N/A,FALSE,"총괄표";#N/A,#N/A,FALSE,"철골공사";#N/A,#N/A,FALSE,"토목공사";#N/A,#N/A,FALSE,"판넬전기공사"}</definedName>
    <definedName name="품목별" localSheetId="4" hidden="1">{"'사직서'!$A$1:$H$9"}</definedName>
    <definedName name="품목별" hidden="1">{"'사직서'!$A$1:$H$9"}</definedName>
    <definedName name="해외특수" localSheetId="4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협의" localSheetId="4" hidden="1">{#N/A,#N/A,FALSE,"단축1";#N/A,#N/A,FALSE,"단축2";#N/A,#N/A,FALSE,"단축3";#N/A,#N/A,FALSE,"장축";#N/A,#N/A,FALSE,"4WD"}</definedName>
    <definedName name="협의" hidden="1">{#N/A,#N/A,FALSE,"단축1";#N/A,#N/A,FALSE,"단축2";#N/A,#N/A,FALSE,"단축3";#N/A,#N/A,FALSE,"장축";#N/A,#N/A,FALSE,"4WD"}</definedName>
    <definedName name="협의서" localSheetId="4" hidden="1">{#N/A,#N/A,FALSE,"단축1";#N/A,#N/A,FALSE,"단축2";#N/A,#N/A,FALSE,"단축3";#N/A,#N/A,FALSE,"장축";#N/A,#N/A,FALSE,"4WD"}</definedName>
    <definedName name="협의서" hidden="1">{#N/A,#N/A,FALSE,"단축1";#N/A,#N/A,FALSE,"단축2";#N/A,#N/A,FALSE,"단축3";#N/A,#N/A,FALSE,"장축";#N/A,#N/A,FALSE,"4WD"}</definedName>
    <definedName name="ㅏㅏ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</definedNames>
  <calcPr calcId="162913"/>
</workbook>
</file>

<file path=xl/calcChain.xml><?xml version="1.0" encoding="utf-8"?>
<calcChain xmlns="http://schemas.openxmlformats.org/spreadsheetml/2006/main">
  <c r="F14" i="119" l="1"/>
  <c r="E12" i="119"/>
  <c r="F12" i="119" s="1"/>
  <c r="F10" i="119"/>
  <c r="E16" i="119" s="1"/>
  <c r="F8" i="119"/>
  <c r="AO7" i="119"/>
  <c r="AP7" i="119" s="1"/>
  <c r="AQ7" i="119" s="1"/>
  <c r="AR7" i="119" s="1"/>
  <c r="AS7" i="119" s="1"/>
  <c r="AT7" i="119" s="1"/>
  <c r="AU7" i="119" s="1"/>
  <c r="AV7" i="119" s="1"/>
  <c r="AW7" i="119" s="1"/>
  <c r="AX7" i="119" s="1"/>
  <c r="AY7" i="119" s="1"/>
  <c r="AZ7" i="119" s="1"/>
  <c r="BA7" i="119" s="1"/>
  <c r="BB7" i="119" s="1"/>
  <c r="BC7" i="119" s="1"/>
  <c r="BD7" i="119" s="1"/>
  <c r="BE7" i="119" s="1"/>
  <c r="BF7" i="119" s="1"/>
  <c r="BG7" i="119" s="1"/>
  <c r="BH7" i="119" s="1"/>
  <c r="BI7" i="119" s="1"/>
  <c r="BJ7" i="119" s="1"/>
  <c r="BK7" i="119" s="1"/>
  <c r="BL7" i="119" s="1"/>
  <c r="BM7" i="119" s="1"/>
  <c r="BN7" i="119" s="1"/>
  <c r="BO7" i="119" s="1"/>
  <c r="BP7" i="119" s="1"/>
  <c r="BQ7" i="119" s="1"/>
  <c r="BR7" i="119" s="1"/>
  <c r="BS7" i="119" s="1"/>
  <c r="BT7" i="119" s="1"/>
  <c r="BU7" i="119" s="1"/>
  <c r="BV7" i="119" s="1"/>
  <c r="BW7" i="119" s="1"/>
  <c r="BX7" i="119" s="1"/>
  <c r="BY7" i="119" s="1"/>
  <c r="BZ7" i="119" s="1"/>
  <c r="CA7" i="119" s="1"/>
  <c r="CB7" i="119" s="1"/>
  <c r="CC7" i="119" s="1"/>
  <c r="CD7" i="119" s="1"/>
  <c r="CE7" i="119" s="1"/>
  <c r="CF7" i="119" s="1"/>
  <c r="CG7" i="119" s="1"/>
  <c r="CH7" i="119" s="1"/>
  <c r="CI7" i="119" s="1"/>
  <c r="CJ7" i="119" s="1"/>
  <c r="CK7" i="119" s="1"/>
  <c r="CL7" i="119" s="1"/>
  <c r="CM7" i="119" s="1"/>
  <c r="CN7" i="119" s="1"/>
  <c r="CO7" i="119" s="1"/>
  <c r="CP7" i="119" s="1"/>
  <c r="CQ7" i="119" s="1"/>
  <c r="CR7" i="119" s="1"/>
  <c r="CS7" i="119" s="1"/>
  <c r="CT7" i="119" s="1"/>
  <c r="CU7" i="119" s="1"/>
  <c r="CV7" i="119" s="1"/>
  <c r="CW7" i="119" s="1"/>
  <c r="CX7" i="119" s="1"/>
  <c r="CY7" i="119" s="1"/>
  <c r="CZ7" i="119" s="1"/>
  <c r="DA7" i="119" s="1"/>
  <c r="DB7" i="119" s="1"/>
  <c r="DC7" i="119" s="1"/>
  <c r="DD7" i="119" s="1"/>
  <c r="DE7" i="119" s="1"/>
  <c r="DF7" i="119" s="1"/>
  <c r="DG7" i="119" s="1"/>
  <c r="DH7" i="119" s="1"/>
  <c r="DI7" i="119" s="1"/>
  <c r="DJ7" i="119" s="1"/>
  <c r="DK7" i="119" s="1"/>
  <c r="DL7" i="119" s="1"/>
  <c r="DM7" i="119" s="1"/>
  <c r="DN7" i="119" s="1"/>
  <c r="DO7" i="119" s="1"/>
  <c r="DP7" i="119" s="1"/>
  <c r="DQ7" i="119" s="1"/>
  <c r="DR7" i="119" s="1"/>
  <c r="DS7" i="119" s="1"/>
  <c r="DT7" i="119" s="1"/>
  <c r="DU7" i="119" s="1"/>
  <c r="DV7" i="119" s="1"/>
  <c r="DW7" i="119" s="1"/>
  <c r="DX7" i="119" s="1"/>
  <c r="DY7" i="119" s="1"/>
  <c r="DZ7" i="119" s="1"/>
  <c r="EA7" i="119" s="1"/>
  <c r="EB7" i="119" s="1"/>
  <c r="EC7" i="119" s="1"/>
  <c r="ED7" i="119" s="1"/>
  <c r="EE7" i="119" s="1"/>
  <c r="EF7" i="119" s="1"/>
  <c r="EG7" i="119" s="1"/>
  <c r="EH7" i="119" s="1"/>
  <c r="EI7" i="119" s="1"/>
  <c r="EJ7" i="119" s="1"/>
  <c r="EK7" i="119" s="1"/>
  <c r="EL7" i="119" s="1"/>
  <c r="EM7" i="119" s="1"/>
  <c r="EN7" i="119" s="1"/>
  <c r="EO7" i="119" s="1"/>
  <c r="EP7" i="119" s="1"/>
  <c r="EQ7" i="119" s="1"/>
  <c r="ER7" i="119" s="1"/>
  <c r="ES7" i="119" s="1"/>
  <c r="ET7" i="119" s="1"/>
  <c r="EU7" i="119" s="1"/>
  <c r="EV7" i="119" s="1"/>
  <c r="EW7" i="119" s="1"/>
  <c r="EX7" i="119" s="1"/>
  <c r="EY7" i="119" s="1"/>
  <c r="EZ7" i="119" s="1"/>
  <c r="FA7" i="119" s="1"/>
  <c r="FB7" i="119" s="1"/>
  <c r="FC7" i="119" s="1"/>
  <c r="FD7" i="119" s="1"/>
  <c r="FE7" i="119" s="1"/>
  <c r="FF7" i="119" s="1"/>
  <c r="FG7" i="119" s="1"/>
  <c r="FH7" i="119" s="1"/>
  <c r="FI7" i="119" s="1"/>
  <c r="FJ7" i="119" s="1"/>
  <c r="FK7" i="119" s="1"/>
  <c r="FL7" i="119" s="1"/>
  <c r="FM7" i="119" s="1"/>
  <c r="FN7" i="119" s="1"/>
  <c r="FO7" i="119" s="1"/>
  <c r="FP7" i="119" s="1"/>
  <c r="FQ7" i="119" s="1"/>
  <c r="FR7" i="119" s="1"/>
  <c r="FS7" i="119" s="1"/>
  <c r="FT7" i="119" s="1"/>
  <c r="FU7" i="119" s="1"/>
  <c r="FV7" i="119" s="1"/>
  <c r="FW7" i="119" s="1"/>
  <c r="FX7" i="119" s="1"/>
  <c r="FY7" i="119" s="1"/>
  <c r="FZ7" i="119" s="1"/>
  <c r="GA7" i="119" s="1"/>
  <c r="GB7" i="119" s="1"/>
  <c r="GC7" i="119" s="1"/>
  <c r="GD7" i="119" s="1"/>
  <c r="GE7" i="119" s="1"/>
  <c r="GF7" i="119" s="1"/>
  <c r="GG7" i="119" s="1"/>
  <c r="GH7" i="119" s="1"/>
  <c r="GI7" i="119" s="1"/>
  <c r="GJ7" i="119" s="1"/>
  <c r="GK7" i="119" s="1"/>
  <c r="GL7" i="119" s="1"/>
  <c r="GM7" i="119" s="1"/>
  <c r="GN7" i="119" s="1"/>
  <c r="GO7" i="119" s="1"/>
  <c r="GP7" i="119" s="1"/>
  <c r="GQ7" i="119" s="1"/>
  <c r="GR7" i="119" s="1"/>
  <c r="GS7" i="119" s="1"/>
  <c r="GT7" i="119" s="1"/>
  <c r="GU7" i="119" s="1"/>
  <c r="GV7" i="119" s="1"/>
  <c r="GW7" i="119" s="1"/>
  <c r="GX7" i="119" s="1"/>
  <c r="GY7" i="119" s="1"/>
  <c r="GZ7" i="119" s="1"/>
  <c r="HA7" i="119" s="1"/>
  <c r="HB7" i="119" s="1"/>
  <c r="HC7" i="119" s="1"/>
  <c r="HD7" i="119" s="1"/>
  <c r="HE7" i="119" s="1"/>
  <c r="HF7" i="119" s="1"/>
  <c r="HG7" i="119" s="1"/>
  <c r="HH7" i="119" s="1"/>
  <c r="HI7" i="119" s="1"/>
  <c r="HJ7" i="119" s="1"/>
  <c r="HK7" i="119" s="1"/>
  <c r="HL7" i="119" s="1"/>
  <c r="HM7" i="119" s="1"/>
  <c r="HN7" i="119" s="1"/>
  <c r="HO7" i="119" s="1"/>
  <c r="HP7" i="119" s="1"/>
  <c r="HQ7" i="119" s="1"/>
  <c r="HR7" i="119" s="1"/>
  <c r="HS7" i="119" s="1"/>
  <c r="HT7" i="119" s="1"/>
  <c r="HU7" i="119" s="1"/>
  <c r="HV7" i="119" s="1"/>
  <c r="HW7" i="119" s="1"/>
  <c r="HX7" i="119" s="1"/>
  <c r="HY7" i="119" s="1"/>
  <c r="HZ7" i="119" s="1"/>
  <c r="IA7" i="119" s="1"/>
  <c r="IB7" i="119" s="1"/>
  <c r="IC7" i="119" s="1"/>
  <c r="ID7" i="119" s="1"/>
  <c r="IE7" i="119" s="1"/>
  <c r="IF7" i="119" s="1"/>
  <c r="IG7" i="119" s="1"/>
  <c r="IH7" i="119" s="1"/>
  <c r="II7" i="119" s="1"/>
  <c r="IJ7" i="119" s="1"/>
  <c r="IK7" i="119" s="1"/>
  <c r="IL7" i="119" s="1"/>
  <c r="IM7" i="119" s="1"/>
  <c r="IN7" i="119" s="1"/>
  <c r="IO7" i="119" s="1"/>
  <c r="IP7" i="119" s="1"/>
  <c r="IQ7" i="119" s="1"/>
  <c r="IR7" i="119" s="1"/>
  <c r="IS7" i="119" s="1"/>
  <c r="IT7" i="119" s="1"/>
  <c r="IU7" i="119" s="1"/>
  <c r="IV7" i="119" s="1"/>
  <c r="IW7" i="119" s="1"/>
  <c r="IX7" i="119" s="1"/>
  <c r="IY7" i="119" s="1"/>
  <c r="IZ7" i="119" s="1"/>
  <c r="JA7" i="119" s="1"/>
  <c r="JB7" i="119" s="1"/>
  <c r="JC7" i="119" s="1"/>
  <c r="JD7" i="119" s="1"/>
  <c r="JE7" i="119" s="1"/>
  <c r="JF7" i="119" s="1"/>
  <c r="JG7" i="119" s="1"/>
  <c r="JH7" i="119" s="1"/>
  <c r="JI7" i="119" s="1"/>
  <c r="JJ7" i="119" s="1"/>
  <c r="JK7" i="119" s="1"/>
  <c r="JL7" i="119" s="1"/>
  <c r="JM7" i="119" s="1"/>
  <c r="JN7" i="119" s="1"/>
  <c r="JO7" i="119" s="1"/>
  <c r="JP7" i="119" s="1"/>
  <c r="JQ7" i="119" s="1"/>
  <c r="JR7" i="119" s="1"/>
  <c r="JS7" i="119" s="1"/>
  <c r="JT7" i="119" s="1"/>
  <c r="JU7" i="119" s="1"/>
  <c r="JV7" i="119" s="1"/>
  <c r="JW7" i="119" s="1"/>
  <c r="JX7" i="119" s="1"/>
  <c r="JY7" i="119" s="1"/>
  <c r="JZ7" i="119" s="1"/>
  <c r="KA7" i="119" s="1"/>
  <c r="KB7" i="119" s="1"/>
  <c r="KC7" i="119" s="1"/>
  <c r="KD7" i="119" s="1"/>
  <c r="KE7" i="119" s="1"/>
  <c r="KF7" i="119" s="1"/>
  <c r="KG7" i="119" s="1"/>
  <c r="KH7" i="119" s="1"/>
  <c r="KI7" i="119" s="1"/>
  <c r="KJ7" i="119" s="1"/>
  <c r="KK7" i="119" s="1"/>
  <c r="KL7" i="119" s="1"/>
  <c r="KM7" i="119" s="1"/>
  <c r="KN7" i="119" s="1"/>
  <c r="KO7" i="119" s="1"/>
  <c r="KP7" i="119" s="1"/>
  <c r="KQ7" i="119" s="1"/>
  <c r="KR7" i="119" s="1"/>
  <c r="KS7" i="119" s="1"/>
  <c r="KT7" i="119" s="1"/>
  <c r="KU7" i="119" s="1"/>
  <c r="KV7" i="119" s="1"/>
  <c r="KW7" i="119" s="1"/>
  <c r="KX7" i="119" s="1"/>
  <c r="KY7" i="119" s="1"/>
  <c r="KZ7" i="119" s="1"/>
  <c r="LA7" i="119" s="1"/>
  <c r="LB7" i="119" s="1"/>
  <c r="LC7" i="119" s="1"/>
  <c r="LD7" i="119" s="1"/>
  <c r="LE7" i="119" s="1"/>
  <c r="LF7" i="119" s="1"/>
  <c r="LG7" i="119" s="1"/>
  <c r="LH7" i="119" s="1"/>
  <c r="LI7" i="119" s="1"/>
  <c r="LJ7" i="119" s="1"/>
  <c r="LK7" i="119" s="1"/>
  <c r="LL7" i="119" s="1"/>
  <c r="LM7" i="119" s="1"/>
  <c r="LN7" i="119" s="1"/>
  <c r="LO7" i="119" s="1"/>
  <c r="LP7" i="119" s="1"/>
  <c r="LQ7" i="119" s="1"/>
  <c r="LR7" i="119" s="1"/>
  <c r="LS7" i="119" s="1"/>
  <c r="LT7" i="119" s="1"/>
  <c r="LU7" i="119" s="1"/>
  <c r="LV7" i="119" s="1"/>
  <c r="LW7" i="119" s="1"/>
  <c r="LX7" i="119" s="1"/>
  <c r="LY7" i="119" s="1"/>
  <c r="LZ7" i="119" s="1"/>
  <c r="MA7" i="119" s="1"/>
  <c r="MB7" i="119" s="1"/>
  <c r="MC7" i="119" s="1"/>
  <c r="MD7" i="119" s="1"/>
  <c r="AN7" i="119"/>
  <c r="D7" i="26"/>
  <c r="E18" i="119" l="1"/>
  <c r="F18" i="119" s="1"/>
  <c r="F16" i="119"/>
  <c r="E20" i="119" s="1"/>
  <c r="E22" i="119" l="1"/>
  <c r="F22" i="119" s="1"/>
  <c r="E24" i="119" s="1"/>
  <c r="F24" i="119" s="1"/>
  <c r="E26" i="119" s="1"/>
  <c r="F26" i="119" s="1"/>
  <c r="E28" i="119" s="1"/>
  <c r="F28" i="119" s="1"/>
  <c r="E30" i="119" s="1"/>
  <c r="F30" i="119" s="1"/>
  <c r="E32" i="119" s="1"/>
  <c r="F32" i="119" s="1"/>
  <c r="E34" i="119" s="1"/>
  <c r="F34" i="119" s="1"/>
  <c r="E36" i="119" s="1"/>
  <c r="F36" i="119" s="1"/>
  <c r="E38" i="119" s="1"/>
  <c r="F38" i="119" s="1"/>
  <c r="E40" i="119" s="1"/>
  <c r="F40" i="119" s="1"/>
  <c r="E42" i="119" s="1"/>
  <c r="F42" i="119" s="1"/>
  <c r="E44" i="119" s="1"/>
  <c r="F44" i="119" s="1"/>
  <c r="E46" i="119" s="1"/>
  <c r="F46" i="119" s="1"/>
  <c r="E48" i="119" s="1"/>
  <c r="F48" i="119" s="1"/>
  <c r="E50" i="119" s="1"/>
  <c r="F20" i="119"/>
  <c r="P16" i="118" l="1"/>
  <c r="L16" i="118"/>
  <c r="P15" i="118"/>
  <c r="L15" i="118"/>
  <c r="P7" i="118"/>
  <c r="P19" i="118" l="1"/>
  <c r="L19" i="118"/>
  <c r="P18" i="118"/>
  <c r="L18" i="118"/>
  <c r="P17" i="118"/>
  <c r="L17" i="118"/>
  <c r="P14" i="118"/>
  <c r="L14" i="118"/>
  <c r="P13" i="118"/>
  <c r="L13" i="118"/>
  <c r="P12" i="118"/>
  <c r="L12" i="118"/>
  <c r="P11" i="118"/>
  <c r="L11" i="118"/>
  <c r="P10" i="118"/>
  <c r="L10" i="118"/>
  <c r="P9" i="118"/>
  <c r="L9" i="118"/>
  <c r="P8" i="118"/>
  <c r="L8" i="118"/>
  <c r="L7" i="118"/>
  <c r="P6" i="118"/>
  <c r="L6" i="118"/>
  <c r="P5" i="118"/>
  <c r="L5" i="118"/>
</calcChain>
</file>

<file path=xl/comments1.xml><?xml version="1.0" encoding="utf-8"?>
<comments xmlns="http://schemas.openxmlformats.org/spreadsheetml/2006/main">
  <authors>
    <author>user</author>
  </authors>
  <commentList>
    <comment ref="LF50" authorId="0" shapeId="0">
      <text>
        <r>
          <rPr>
            <b/>
            <sz val="16"/>
            <color indexed="81"/>
            <rFont val="돋움"/>
            <family val="3"/>
            <charset val="129"/>
          </rPr>
          <t>양산</t>
        </r>
      </text>
    </comment>
  </commentList>
</comments>
</file>

<file path=xl/sharedStrings.xml><?xml version="1.0" encoding="utf-8"?>
<sst xmlns="http://schemas.openxmlformats.org/spreadsheetml/2006/main" count="525" uniqueCount="339">
  <si>
    <t>작업내용</t>
  </si>
  <si>
    <t>담당자</t>
    <phoneticPr fontId="1" type="noConversion"/>
  </si>
  <si>
    <t>개선
예정일</t>
    <phoneticPr fontId="1" type="noConversion"/>
  </si>
  <si>
    <t>위험상황 및
잠재적 결과</t>
    <phoneticPr fontId="1" type="noConversion"/>
  </si>
  <si>
    <t>No.</t>
    <phoneticPr fontId="1" type="noConversion"/>
  </si>
  <si>
    <t>현재위험성</t>
    <phoneticPr fontId="1" type="noConversion"/>
  </si>
  <si>
    <t>위험성</t>
    <phoneticPr fontId="1" type="noConversion"/>
  </si>
  <si>
    <t>개선 후 위험성</t>
    <phoneticPr fontId="1" type="noConversion"/>
  </si>
  <si>
    <t>세부공정</t>
    <phoneticPr fontId="1" type="noConversion"/>
  </si>
  <si>
    <t>평가일시</t>
    <phoneticPr fontId="1" type="noConversion"/>
  </si>
  <si>
    <t>개선
완료일</t>
    <phoneticPr fontId="1" type="noConversion"/>
  </si>
  <si>
    <t>현재 안전보건
조치</t>
    <phoneticPr fontId="1" type="noConversion"/>
  </si>
  <si>
    <t>분류
번호</t>
    <phoneticPr fontId="1" type="noConversion"/>
  </si>
  <si>
    <t>공정분류</t>
    <phoneticPr fontId="1" type="noConversion"/>
  </si>
  <si>
    <t>자재반입(입고)</t>
  </si>
  <si>
    <t>부서명</t>
    <phoneticPr fontId="9" type="noConversion"/>
  </si>
  <si>
    <t>담당자명</t>
    <phoneticPr fontId="9" type="noConversion"/>
  </si>
  <si>
    <t>현장명</t>
    <phoneticPr fontId="9" type="noConversion"/>
  </si>
  <si>
    <t>공사개요</t>
    <phoneticPr fontId="9" type="noConversion"/>
  </si>
  <si>
    <t>위험성평가 추진 일정(계획)</t>
    <phoneticPr fontId="9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</si>
  <si>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(VAT포함)</t>
    </r>
    <phoneticPr fontId="9" type="noConversion"/>
  </si>
  <si>
    <t>평가구분</t>
    <phoneticPr fontId="9" type="noConversion"/>
  </si>
  <si>
    <t>현장소장/연락처</t>
    <phoneticPr fontId="9" type="noConversion"/>
  </si>
  <si>
    <t>단계</t>
    <phoneticPr fontId="9" type="noConversion"/>
  </si>
  <si>
    <t>추진일정</t>
    <phoneticPr fontId="9" type="noConversion"/>
  </si>
  <si>
    <t>공사기간</t>
    <phoneticPr fontId="9" type="noConversion"/>
  </si>
  <si>
    <t>1. 사전준비</t>
    <phoneticPr fontId="9" type="noConversion"/>
  </si>
  <si>
    <t>현장주소</t>
    <phoneticPr fontId="9" type="noConversion"/>
  </si>
  <si>
    <t>발주처</t>
    <phoneticPr fontId="9" type="noConversion"/>
  </si>
  <si>
    <t>2. 유해위험요인파악</t>
    <phoneticPr fontId="9" type="noConversion"/>
  </si>
  <si>
    <t>평균출력인원</t>
    <phoneticPr fontId="9" type="noConversion"/>
  </si>
  <si>
    <t>주요장비 목록
(대수)</t>
    <phoneticPr fontId="9" type="noConversion"/>
  </si>
  <si>
    <t>3. 위험성 추정</t>
    <phoneticPr fontId="9" type="noConversion"/>
  </si>
  <si>
    <t>협력회사</t>
    <phoneticPr fontId="9" type="noConversion"/>
  </si>
  <si>
    <t>회사명</t>
    <phoneticPr fontId="9" type="noConversion"/>
  </si>
  <si>
    <t>4. 위험성 결정</t>
    <phoneticPr fontId="9" type="noConversion"/>
  </si>
  <si>
    <t>공종</t>
    <phoneticPr fontId="9" type="noConversion"/>
  </si>
  <si>
    <t>5. 위험성 감소대책 수립 및 실행</t>
    <phoneticPr fontId="9" type="noConversion"/>
  </si>
  <si>
    <t>위험성 평가 대상
공정(작업) 목록</t>
    <phoneticPr fontId="9" type="noConversion"/>
  </si>
  <si>
    <t>검토자 의견
(적정/수정/보완/재실시 및 사유 등)</t>
    <phoneticPr fontId="9" type="noConversion"/>
  </si>
  <si>
    <t>유해위험요인 분류표</t>
    <phoneticPr fontId="1" type="noConversion"/>
  </si>
  <si>
    <t>대구분</t>
    <phoneticPr fontId="1" type="noConversion"/>
  </si>
  <si>
    <t>기계적</t>
    <phoneticPr fontId="1" type="noConversion"/>
  </si>
  <si>
    <t>분류번호</t>
    <phoneticPr fontId="1" type="noConversion"/>
  </si>
  <si>
    <t>유해위험요인</t>
    <phoneticPr fontId="1" type="noConversion"/>
  </si>
  <si>
    <t>전기적</t>
    <phoneticPr fontId="1" type="noConversion"/>
  </si>
  <si>
    <t>작업특성</t>
    <phoneticPr fontId="1" type="noConversion"/>
  </si>
  <si>
    <t>작업환경</t>
    <phoneticPr fontId="1" type="noConversion"/>
  </si>
  <si>
    <t>협착위험 부분(감김, 끼임)</t>
    <phoneticPr fontId="1" type="noConversion"/>
  </si>
  <si>
    <t>위험한 표면(절단, 베임, 긁힘)</t>
    <phoneticPr fontId="1" type="noConversion"/>
  </si>
  <si>
    <t>기계·설비의 낙하, 비래, 전복, 붕괴, 전도위험 부분</t>
    <phoneticPr fontId="1" type="noConversion"/>
  </si>
  <si>
    <t>충돌위험 부분</t>
    <phoneticPr fontId="1" type="noConversion"/>
  </si>
  <si>
    <t>넘어짐(미끄러짐, 걸림, 헛디딤)</t>
    <phoneticPr fontId="1" type="noConversion"/>
  </si>
  <si>
    <t>추락위험 부분(개구부 등)</t>
    <phoneticPr fontId="1" type="noConversion"/>
  </si>
  <si>
    <t>감전(안전전압 초과)</t>
    <phoneticPr fontId="1" type="noConversion"/>
  </si>
  <si>
    <t>아크</t>
    <phoneticPr fontId="1" type="noConversion"/>
  </si>
  <si>
    <t>정전기</t>
    <phoneticPr fontId="1" type="noConversion"/>
  </si>
  <si>
    <t>초음파·초저주파음</t>
    <phoneticPr fontId="1" type="noConversion"/>
  </si>
  <si>
    <t>근로자 실수(휴먼에러)</t>
    <phoneticPr fontId="1" type="noConversion"/>
  </si>
  <si>
    <t>질식위험·산소결핍</t>
    <phoneticPr fontId="1" type="noConversion"/>
  </si>
  <si>
    <t>작업(조작) 도구</t>
    <phoneticPr fontId="1" type="noConversion"/>
  </si>
  <si>
    <t>공간 및 이동통로</t>
    <phoneticPr fontId="1" type="noConversion"/>
  </si>
  <si>
    <t>주변 근로자</t>
    <phoneticPr fontId="1" type="noConversion"/>
  </si>
  <si>
    <t>작업시간</t>
    <phoneticPr fontId="1" type="noConversion"/>
  </si>
  <si>
    <t>조직 안전문화</t>
    <phoneticPr fontId="1" type="noConversion"/>
  </si>
  <si>
    <r>
      <rPr>
        <b/>
        <sz val="14"/>
        <color theme="1"/>
        <rFont val="맑은 고딕"/>
        <family val="3"/>
        <charset val="129"/>
      </rPr>
      <t>【</t>
    </r>
    <r>
      <rPr>
        <b/>
        <sz val="14"/>
        <color theme="1"/>
        <rFont val="맑은 고딕"/>
        <family val="3"/>
        <charset val="129"/>
        <scheme val="minor"/>
      </rPr>
      <t>안전 분야】</t>
    </r>
    <phoneticPr fontId="1" type="noConversion"/>
  </si>
  <si>
    <r>
      <rPr>
        <b/>
        <sz val="14"/>
        <color theme="1"/>
        <rFont val="맑은 고딕"/>
        <family val="3"/>
        <charset val="129"/>
      </rPr>
      <t>【보건</t>
    </r>
    <r>
      <rPr>
        <b/>
        <sz val="14"/>
        <color theme="1"/>
        <rFont val="맑은 고딕"/>
        <family val="3"/>
        <charset val="129"/>
        <scheme val="minor"/>
      </rPr>
      <t xml:space="preserve"> 분야】</t>
    </r>
    <phoneticPr fontId="1" type="noConversion"/>
  </si>
  <si>
    <t>화학적
(물질)</t>
    <phoneticPr fontId="1" type="noConversion"/>
  </si>
  <si>
    <t>물리적</t>
    <phoneticPr fontId="1" type="noConversion"/>
  </si>
  <si>
    <t>인간
공학적</t>
    <phoneticPr fontId="1" type="noConversion"/>
  </si>
  <si>
    <t>생물학적</t>
    <phoneticPr fontId="1" type="noConversion"/>
  </si>
  <si>
    <t>가스</t>
    <phoneticPr fontId="1" type="noConversion"/>
  </si>
  <si>
    <t>증기</t>
    <phoneticPr fontId="1" type="noConversion"/>
  </si>
  <si>
    <t>에어로졸·흄</t>
    <phoneticPr fontId="1" type="noConversion"/>
  </si>
  <si>
    <t>액체·미스트</t>
    <phoneticPr fontId="1" type="noConversion"/>
  </si>
  <si>
    <t>고체(분진/파우더)</t>
    <phoneticPr fontId="1" type="noConversion"/>
  </si>
  <si>
    <t>반응성 물질</t>
    <phoneticPr fontId="1" type="noConversion"/>
  </si>
  <si>
    <t>기후/고온/저온(한랭)</t>
    <phoneticPr fontId="1" type="noConversion"/>
  </si>
  <si>
    <t>조도(채광/조명)</t>
    <phoneticPr fontId="1" type="noConversion"/>
  </si>
  <si>
    <t>소음</t>
    <phoneticPr fontId="1" type="noConversion"/>
  </si>
  <si>
    <t>진동</t>
    <phoneticPr fontId="1" type="noConversion"/>
  </si>
  <si>
    <t>중량물 취급작업</t>
    <phoneticPr fontId="1" type="noConversion"/>
  </si>
  <si>
    <t>반복작업</t>
    <phoneticPr fontId="1" type="noConversion"/>
  </si>
  <si>
    <t>불안정한 작업자세</t>
    <phoneticPr fontId="1" type="noConversion"/>
  </si>
  <si>
    <t>병원성 미생물, 바이러스에 
의한 감염</t>
    <phoneticPr fontId="1" type="noConversion"/>
  </si>
  <si>
    <t>유전자 변형물질(GMO)</t>
    <phoneticPr fontId="1" type="noConversion"/>
  </si>
  <si>
    <t>알러지 및 미생물</t>
    <phoneticPr fontId="1" type="noConversion"/>
  </si>
  <si>
    <t>방사선</t>
    <phoneticPr fontId="1" type="noConversion"/>
  </si>
  <si>
    <t>화재/폭발 위험</t>
    <phoneticPr fontId="1" type="noConversion"/>
  </si>
  <si>
    <t>복사열/폭발과압</t>
    <phoneticPr fontId="1" type="noConversion"/>
  </si>
  <si>
    <t>저압 또는 고압상태</t>
    <phoneticPr fontId="1" type="noConversion"/>
  </si>
  <si>
    <t>전자파</t>
    <phoneticPr fontId="1" type="noConversion"/>
  </si>
  <si>
    <t>과도한 힘</t>
    <phoneticPr fontId="1" type="noConversion"/>
  </si>
  <si>
    <t>접촉스트레스</t>
    <phoneticPr fontId="1" type="noConversion"/>
  </si>
  <si>
    <t>동물</t>
    <phoneticPr fontId="1" type="noConversion"/>
  </si>
  <si>
    <t>식물</t>
    <phoneticPr fontId="1" type="noConversion"/>
  </si>
  <si>
    <t>가능성(빈도) 산정</t>
    <phoneticPr fontId="1" type="noConversion"/>
  </si>
  <si>
    <t>가능성(빈도)</t>
    <phoneticPr fontId="1" type="noConversion"/>
  </si>
  <si>
    <t>내 용</t>
    <phoneticPr fontId="1" type="noConversion"/>
  </si>
  <si>
    <t>매우높음</t>
    <phoneticPr fontId="1" type="noConversion"/>
  </si>
  <si>
    <t>높음</t>
    <phoneticPr fontId="1" type="noConversion"/>
  </si>
  <si>
    <t>보통</t>
    <phoneticPr fontId="1" type="noConversion"/>
  </si>
  <si>
    <t>낮음</t>
    <phoneticPr fontId="1" type="noConversion"/>
  </si>
  <si>
    <t>매우낮음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</si>
  <si>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높음
</t>
    </r>
    <r>
      <rPr>
        <sz val="10"/>
        <color theme="1"/>
        <rFont val="맑은 고딕"/>
        <family val="3"/>
        <charset val="129"/>
        <scheme val="minor"/>
      </rPr>
      <t>- 해당 안전대책이 되어 있지 않고, 표시·표지가 없으며 안전수칙·작업표준 등도 없음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</si>
  <si>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높음
</t>
    </r>
    <r>
      <rPr>
        <sz val="10"/>
        <color theme="1"/>
        <rFont val="맑은 고딕"/>
        <family val="3"/>
        <charset val="129"/>
        <scheme val="minor"/>
      </rPr>
      <t>- 가드·방호덮개, 기타 안저장치를 설치하였으나, 해체되어 있으며 안전수칙·작업표준 등은 있지만 지키기 어렵고
  많은 주의를 해야 함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</si>
  <si>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부주의하면 피해가 발생할 가능성이 있음
</t>
    </r>
    <r>
      <rPr>
        <sz val="10"/>
        <color theme="1"/>
        <rFont val="맑은 고딕"/>
        <family val="3"/>
        <charset val="129"/>
        <scheme val="minor"/>
      </rPr>
      <t>- 가드·방호덮개 또는 안전장치 등은 설치되어 있지만, 작업불편 등으로 쉽게 해체하여 위험영역 접근, 위험원과
  접촉이 있을 수 있으며, 안전수칙·작업표준 등은 있지만 준수하기 어려운 점이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</si>
  <si>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낮음
</t>
    </r>
    <r>
      <rPr>
        <sz val="10"/>
        <color theme="1"/>
        <rFont val="맑은 고딕"/>
        <family val="3"/>
        <charset val="129"/>
        <scheme val="minor"/>
      </rPr>
      <t>- 가드·방호덮개 등으로 보호되어 있고, 안저장치가 설치되어 있으며 위험영역 출입이 곤란한 상태이고
  안전수칙·작업표준(서) 등이 정비되어 있고 준수하기 쉬우나 피해의 가능성이 남아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</si>
  <si>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낮음
</t>
    </r>
    <r>
      <rPr>
        <sz val="10"/>
        <color theme="1"/>
        <rFont val="맑은 고딕"/>
        <family val="3"/>
        <charset val="129"/>
        <scheme val="minor"/>
      </rPr>
      <t>- 가드·방호덮개 등으로 둘러싸여 있고 안전장치가 설치되어 있으며, 위험영역 출입이 곤란한 상태 등 전반적으로
  안전조치가 잘 되어 있음</t>
    </r>
    <phoneticPr fontId="1" type="noConversion"/>
  </si>
  <si>
    <t>중대성(강도) 산정</t>
    <phoneticPr fontId="1" type="noConversion"/>
  </si>
  <si>
    <t>중대성(강도)</t>
    <phoneticPr fontId="1" type="noConversion"/>
  </si>
  <si>
    <t>중대재해</t>
    <phoneticPr fontId="1" type="noConversion"/>
  </si>
  <si>
    <t>3개월 이상
(부상/질병)</t>
    <phoneticPr fontId="1" type="noConversion"/>
  </si>
  <si>
    <t>3개월 미만
(부상/질병)</t>
    <phoneticPr fontId="1" type="noConversion"/>
  </si>
  <si>
    <t>휴업불필요</t>
    <phoneticPr fontId="1" type="noConversion"/>
  </si>
  <si>
    <t xml:space="preserve"> 치료(처치) 후 바로 원래의 작업을 수행할 수 있는 경미한 부상 또는 질병
 (업무에 전혀 지장이 없음, 물질적 사고)</t>
    <phoneticPr fontId="1" type="noConversion"/>
  </si>
  <si>
    <t xml:space="preserve"> 3개월 미만의 휴업을 수반하는 부상 또는 질병</t>
    <phoneticPr fontId="1" type="noConversion"/>
  </si>
  <si>
    <t xml:space="preserve"> 3개월 이상의 휴업을 수반하는 중대한 부상 또는 질병(일정시점에서는 업무에 복귀 가능)</t>
    <phoneticPr fontId="1" type="noConversion"/>
  </si>
  <si>
    <t xml:space="preserve"> 사망 또는 영구적 근로불능으로 연결되는 부상 질병(업무에 복귀 불가능), 장애가 남는 부상·질병</t>
    <phoneticPr fontId="1" type="noConversion"/>
  </si>
  <si>
    <t>결
재</t>
    <phoneticPr fontId="1" type="noConversion"/>
  </si>
  <si>
    <t>검토</t>
    <phoneticPr fontId="1" type="noConversion"/>
  </si>
  <si>
    <t>승인</t>
    <phoneticPr fontId="1" type="noConversion"/>
  </si>
  <si>
    <t>대표이사</t>
    <phoneticPr fontId="1" type="noConversion"/>
  </si>
  <si>
    <t>팀원</t>
    <phoneticPr fontId="1" type="noConversion"/>
  </si>
  <si>
    <t>관리감독자</t>
    <phoneticPr fontId="1" type="noConversion"/>
  </si>
  <si>
    <t>안전보건관리책임자</t>
    <phoneticPr fontId="1" type="noConversion"/>
  </si>
  <si>
    <t>안전관리자</t>
    <phoneticPr fontId="1" type="noConversion"/>
  </si>
  <si>
    <t>협력사 소장</t>
    <phoneticPr fontId="1" type="noConversion"/>
  </si>
  <si>
    <t>1.2 위험한 표면(절단, 베임, 긁힘)</t>
    <phoneticPr fontId="1" type="noConversion"/>
  </si>
  <si>
    <t>1.3 기계·설비의 낙하, 비래, 전복, 붕괴, 전도위험 부분</t>
    <phoneticPr fontId="1" type="noConversion"/>
  </si>
  <si>
    <t>1.4 충돌위험 부분</t>
    <phoneticPr fontId="1" type="noConversion"/>
  </si>
  <si>
    <t>1.5 넘어짐(미끄러짐, 걸림, 헛디딤)</t>
    <phoneticPr fontId="1" type="noConversion"/>
  </si>
  <si>
    <t>1.6 추락위험 부분(개구부 등)</t>
    <phoneticPr fontId="1" type="noConversion"/>
  </si>
  <si>
    <t>2.1 감전(안전전압 초과)</t>
    <phoneticPr fontId="1" type="noConversion"/>
  </si>
  <si>
    <t>2.2 아크</t>
    <phoneticPr fontId="1" type="noConversion"/>
  </si>
  <si>
    <t>2.3 정전기</t>
    <phoneticPr fontId="1" type="noConversion"/>
  </si>
  <si>
    <t>3.1 초음파·초저주파음</t>
    <phoneticPr fontId="1" type="noConversion"/>
  </si>
  <si>
    <t>3.2 근로자 실수(휴먼에러)</t>
    <phoneticPr fontId="1" type="noConversion"/>
  </si>
  <si>
    <t>3.3 질식위험·산소결핍</t>
    <phoneticPr fontId="1" type="noConversion"/>
  </si>
  <si>
    <t>3.4 작업(조작) 도구</t>
    <phoneticPr fontId="1" type="noConversion"/>
  </si>
  <si>
    <t>4.1 공간 및 이동통로</t>
    <phoneticPr fontId="1" type="noConversion"/>
  </si>
  <si>
    <t>4.2 주변 근로자</t>
    <phoneticPr fontId="1" type="noConversion"/>
  </si>
  <si>
    <t>4.3 작업시간</t>
    <phoneticPr fontId="1" type="noConversion"/>
  </si>
  <si>
    <t>4.4 조직 안전문화</t>
    <phoneticPr fontId="1" type="noConversion"/>
  </si>
  <si>
    <t>5.1 가스</t>
    <phoneticPr fontId="1" type="noConversion"/>
  </si>
  <si>
    <t>5.2 증기</t>
    <phoneticPr fontId="1" type="noConversion"/>
  </si>
  <si>
    <t>5.3 에어로졸·흄</t>
    <phoneticPr fontId="1" type="noConversion"/>
  </si>
  <si>
    <t>5.4 액체·미스트</t>
    <phoneticPr fontId="1" type="noConversion"/>
  </si>
  <si>
    <t>5.5 고체(분진/파우더)</t>
    <phoneticPr fontId="1" type="noConversion"/>
  </si>
  <si>
    <t>5.6 반응성 물질</t>
    <phoneticPr fontId="1" type="noConversion"/>
  </si>
  <si>
    <t>6.1 기후/고온/저온(한랭)</t>
    <phoneticPr fontId="1" type="noConversion"/>
  </si>
  <si>
    <t>6.2 조도(채광/조명)</t>
    <phoneticPr fontId="1" type="noConversion"/>
  </si>
  <si>
    <t>6.3 소음</t>
    <phoneticPr fontId="1" type="noConversion"/>
  </si>
  <si>
    <t>6.4 진동</t>
    <phoneticPr fontId="1" type="noConversion"/>
  </si>
  <si>
    <t>7.1 중량물 취급작업</t>
    <phoneticPr fontId="1" type="noConversion"/>
  </si>
  <si>
    <t>7.2 반복작업</t>
    <phoneticPr fontId="1" type="noConversion"/>
  </si>
  <si>
    <t>7.3 불안정한 작업자세</t>
    <phoneticPr fontId="1" type="noConversion"/>
  </si>
  <si>
    <t>8.2 유전자 변형물질(GMO)</t>
    <phoneticPr fontId="1" type="noConversion"/>
  </si>
  <si>
    <t>8.3 알러지 및 미생물</t>
    <phoneticPr fontId="1" type="noConversion"/>
  </si>
  <si>
    <t>8.1 병원성 미생물, 바이러스에 의한 감염</t>
    <phoneticPr fontId="1" type="noConversion"/>
  </si>
  <si>
    <t>5.7 방사선</t>
    <phoneticPr fontId="1" type="noConversion"/>
  </si>
  <si>
    <t>5.8 화재/폭발 위험</t>
    <phoneticPr fontId="1" type="noConversion"/>
  </si>
  <si>
    <t>5.9 복사열/폭발과압</t>
    <phoneticPr fontId="1" type="noConversion"/>
  </si>
  <si>
    <t>6.5 저압 또는 고압상태</t>
    <phoneticPr fontId="1" type="noConversion"/>
  </si>
  <si>
    <t>6.6 방사선</t>
    <phoneticPr fontId="1" type="noConversion"/>
  </si>
  <si>
    <t>6.7 전자파</t>
    <phoneticPr fontId="1" type="noConversion"/>
  </si>
  <si>
    <t>7.4 과도한 힘</t>
    <phoneticPr fontId="1" type="noConversion"/>
  </si>
  <si>
    <t>7.5 접촉스트레스</t>
    <phoneticPr fontId="1" type="noConversion"/>
  </si>
  <si>
    <t>1.1 협착위험 부분(감김, 끼임)</t>
    <phoneticPr fontId="1" type="noConversion"/>
  </si>
  <si>
    <t>인간공학적</t>
    <phoneticPr fontId="1" type="noConversion"/>
  </si>
  <si>
    <t>화학적</t>
    <phoneticPr fontId="1" type="noConversion"/>
  </si>
  <si>
    <t>보건관리자</t>
    <phoneticPr fontId="1" type="noConversion"/>
  </si>
  <si>
    <t>사용
기계기구</t>
    <phoneticPr fontId="1" type="noConversion"/>
  </si>
  <si>
    <t>사용
화학물질</t>
    <phoneticPr fontId="1" type="noConversion"/>
  </si>
  <si>
    <t>추가
사항</t>
    <phoneticPr fontId="1" type="noConversion"/>
  </si>
  <si>
    <t>참여 근로자</t>
    <phoneticPr fontId="1" type="noConversion"/>
  </si>
  <si>
    <r>
      <t xml:space="preserve">성 명 :                                           </t>
    </r>
    <r>
      <rPr>
        <sz val="11"/>
        <color theme="0" tint="-0.14999847407452621"/>
        <rFont val="맑은 고딕"/>
        <family val="3"/>
        <charset val="129"/>
        <scheme val="minor"/>
      </rPr>
      <t>( 서 명 )</t>
    </r>
    <phoneticPr fontId="1" type="noConversion"/>
  </si>
  <si>
    <t>협력사 관리자</t>
    <phoneticPr fontId="1" type="noConversion"/>
  </si>
  <si>
    <t>관리책임자</t>
    <phoneticPr fontId="1" type="noConversion"/>
  </si>
  <si>
    <t>비  고  란</t>
    <phoneticPr fontId="1" type="noConversion"/>
  </si>
  <si>
    <t>시운전</t>
  </si>
  <si>
    <t>설비(장비)설치_기구</t>
  </si>
  <si>
    <t>설비(장비)설치_전장</t>
  </si>
  <si>
    <t>현장소장
(안전보건관리책임자)</t>
    <phoneticPr fontId="1" type="noConversion"/>
  </si>
  <si>
    <t>작성</t>
    <phoneticPr fontId="1" type="noConversion"/>
  </si>
  <si>
    <t>근로자(대표)</t>
    <phoneticPr fontId="1" type="noConversion"/>
  </si>
  <si>
    <t>그린파워</t>
    <phoneticPr fontId="9" type="noConversion"/>
  </si>
  <si>
    <t>담당 인원</t>
    <phoneticPr fontId="9" type="noConversion"/>
  </si>
  <si>
    <t>위험성평가표 (조사표/개선계획/실행)</t>
    <phoneticPr fontId="1" type="noConversion"/>
  </si>
  <si>
    <t>작성(담당)</t>
    <phoneticPr fontId="1" type="noConversion"/>
  </si>
  <si>
    <t>유해·위험요인파악 (조사표)</t>
    <phoneticPr fontId="1" type="noConversion"/>
  </si>
  <si>
    <t>위험성 감소대책 (계획/실행)</t>
    <phoneticPr fontId="1" type="noConversion"/>
  </si>
  <si>
    <t>2. 위험성 평가 실시 계획(공사개요)</t>
    <phoneticPr fontId="9" type="noConversion"/>
  </si>
  <si>
    <t>3. 위험성 평가 조직 구성</t>
    <phoneticPr fontId="9" type="noConversion"/>
  </si>
  <si>
    <t>이재혁</t>
    <phoneticPr fontId="1" type="noConversion"/>
  </si>
  <si>
    <t>반도체PM팀</t>
    <phoneticPr fontId="9" type="noConversion"/>
  </si>
  <si>
    <t>이재혁</t>
    <phoneticPr fontId="9" type="noConversion"/>
  </si>
  <si>
    <t xml:space="preserve">삼성전자 </t>
    <phoneticPr fontId="9" type="noConversion"/>
  </si>
  <si>
    <t>신세기</t>
    <phoneticPr fontId="9" type="noConversion"/>
  </si>
  <si>
    <t>김영민</t>
    <phoneticPr fontId="1" type="noConversion"/>
  </si>
  <si>
    <t>&lt;H/W SET-UP&gt;</t>
    <phoneticPr fontId="1" type="noConversion"/>
  </si>
  <si>
    <t>&lt;전장/제어/시운전&gt;</t>
    <phoneticPr fontId="1" type="noConversion"/>
  </si>
  <si>
    <t>&lt;S/W정보&gt;</t>
    <phoneticPr fontId="1" type="noConversion"/>
  </si>
  <si>
    <r>
      <rPr>
        <sz val="10"/>
        <color theme="1"/>
        <rFont val="맑은 고딕"/>
        <family val="3"/>
        <charset val="129"/>
        <scheme val="minor"/>
      </rPr>
      <t>최초</t>
    </r>
    <r>
      <rPr>
        <sz val="10"/>
        <color theme="3" tint="0.59999389629810485"/>
        <rFont val="맑은 고딕"/>
        <family val="3"/>
        <charset val="129"/>
        <scheme val="minor"/>
      </rPr>
      <t xml:space="preserve">  /  정기  /  </t>
    </r>
    <r>
      <rPr>
        <b/>
        <sz val="10"/>
        <color theme="3" tint="0.59999389629810485"/>
        <rFont val="맑은 고딕"/>
        <family val="3"/>
        <charset val="129"/>
        <scheme val="minor"/>
      </rPr>
      <t>수시</t>
    </r>
    <phoneticPr fontId="9" type="noConversion"/>
  </si>
  <si>
    <t>LIFTER H/W SET-UP</t>
    <phoneticPr fontId="9" type="noConversion"/>
  </si>
  <si>
    <t>LIFTER 전장, CPS, EFU</t>
    <phoneticPr fontId="9" type="noConversion"/>
  </si>
  <si>
    <t>LIFTER 제어/시운전</t>
    <phoneticPr fontId="9" type="noConversion"/>
  </si>
  <si>
    <t>-. LIFTER RAIL SET-UP(H/W)
-. LIFTER 전장 작업
-. LIFTER 시운전</t>
    <phoneticPr fontId="1" type="noConversion"/>
  </si>
  <si>
    <t>구분</t>
    <phoneticPr fontId="32" type="noConversion"/>
  </si>
  <si>
    <t>내용</t>
    <phoneticPr fontId="32" type="noConversion"/>
  </si>
  <si>
    <t>주요내용</t>
    <phoneticPr fontId="32" type="noConversion"/>
  </si>
  <si>
    <t>시작</t>
    <phoneticPr fontId="32" type="noConversion"/>
  </si>
  <si>
    <t>종료</t>
    <phoneticPr fontId="32" type="noConversion"/>
  </si>
  <si>
    <t>소요일</t>
    <phoneticPr fontId="32" type="noConversion"/>
  </si>
  <si>
    <t>Plan</t>
    <phoneticPr fontId="32" type="noConversion"/>
  </si>
  <si>
    <t>Actual</t>
    <phoneticPr fontId="32" type="noConversion"/>
  </si>
  <si>
    <t>양산</t>
    <phoneticPr fontId="32" type="noConversion"/>
  </si>
  <si>
    <t xml:space="preserve">공정명:층간 LIFTER(반도체) </t>
    <phoneticPr fontId="1" type="noConversion"/>
  </si>
  <si>
    <t>LIFTER, CV Set-up용 자재 반입 작업</t>
  </si>
  <si>
    <t>대차</t>
  </si>
  <si>
    <t>없음</t>
  </si>
  <si>
    <t>1.6 추락위험 부분(개구부 등)</t>
  </si>
  <si>
    <t>리프터 개구부 추락 위험</t>
  </si>
  <si>
    <t>안전감시단 배치</t>
  </si>
  <si>
    <t>LIFTER Set-up을 위한 전동 Hoist 
설치 작업</t>
  </si>
  <si>
    <t>체인블록</t>
  </si>
  <si>
    <t>작업 전 개구부 추락 방지를 위한 
사전 작업</t>
  </si>
  <si>
    <t>청소기
그물망</t>
  </si>
  <si>
    <t>LIFTER Master Frame 설치 작업</t>
  </si>
  <si>
    <t>전동 호이스트
우마 사다리
렌치</t>
  </si>
  <si>
    <t>1.3 기계·설비의 낙하, 비래, 전복, 붕괴, 전도위험 부분</t>
  </si>
  <si>
    <t>설비-개구부 간 협착</t>
  </si>
  <si>
    <t>LIFTER Fence Frame 설치 작업</t>
  </si>
  <si>
    <t>LIFTER 상부 기계실 및 상/하부 구동부 
설치 작업</t>
  </si>
  <si>
    <t>상부 기계실 낙하 위험</t>
  </si>
  <si>
    <t>Carriage 및 Weight, Belt 설치 작업</t>
  </si>
  <si>
    <t>설비내 협착 위험</t>
  </si>
  <si>
    <t>LIFTER Frame 외부 반송 CV 설치 작업</t>
  </si>
  <si>
    <t>우마 사다리
수평자
렌치</t>
  </si>
  <si>
    <t>LIFTER, CV 전원공급 CPS Panel, 
Main Panel 설치 작업</t>
  </si>
  <si>
    <t>안전로프
가위</t>
  </si>
  <si>
    <t>LIFTER Sensor 부 전원 공급 
전장 배선 작업</t>
  </si>
  <si>
    <t>2.1 감전(안전전압 초과)</t>
  </si>
  <si>
    <t>전원 공급시 감전 위험</t>
  </si>
  <si>
    <t>LIFTER 승/하강 운용 전원 공급
CPS Cable 설치 작업</t>
  </si>
  <si>
    <t>우마 사다리
안전로프
가위</t>
  </si>
  <si>
    <t>배선시 감전 위험</t>
  </si>
  <si>
    <t>CV 구동 및 Sensor 부 전원 공급
전장 배선 작업</t>
  </si>
  <si>
    <t>LIFTER, CV, CPS I/O Check</t>
  </si>
  <si>
    <t>우마 사다리
테스터기</t>
  </si>
  <si>
    <t>I/O Check 시 감전 위험</t>
  </si>
  <si>
    <t>Teaching 작업</t>
  </si>
  <si>
    <t>우마 사다리
철자</t>
  </si>
  <si>
    <t>협소한 Frame 내부 협착 사고</t>
  </si>
  <si>
    <t>LIFTER ↔ CV 시운전 테스트</t>
  </si>
  <si>
    <t>1.4 충돌위험 부분</t>
  </si>
  <si>
    <t>설비 구동시 충돌 위험</t>
  </si>
  <si>
    <t>개구부 마감 및 추락 방지 조치(4면 구획 설정, 2인 1조 작업) 후 작업 실시</t>
    <phoneticPr fontId="1" type="noConversion"/>
  </si>
  <si>
    <t>추락 방지 조치(4면 구획 설정, 2인 1조 작업, 작업자 안전대(그네식) 이중 체결) 후 작업 실시</t>
    <phoneticPr fontId="1" type="noConversion"/>
  </si>
  <si>
    <t>전동 호이스트
우마 사다리
렌치</t>
    <phoneticPr fontId="1" type="noConversion"/>
  </si>
  <si>
    <r>
      <t>유해위험요인</t>
    </r>
    <r>
      <rPr>
        <sz val="11"/>
        <rFont val="굴림체"/>
        <family val="3"/>
        <charset val="129"/>
      </rPr>
      <t>(분류표참조)</t>
    </r>
    <phoneticPr fontId="1" type="noConversion"/>
  </si>
  <si>
    <r>
      <t xml:space="preserve">가능성
</t>
    </r>
    <r>
      <rPr>
        <sz val="11"/>
        <rFont val="굴림체"/>
        <family val="3"/>
        <charset val="129"/>
      </rPr>
      <t>(빈도)</t>
    </r>
    <phoneticPr fontId="1" type="noConversion"/>
  </si>
  <si>
    <r>
      <t xml:space="preserve">중대성
</t>
    </r>
    <r>
      <rPr>
        <sz val="11"/>
        <rFont val="굴림체"/>
        <family val="3"/>
        <charset val="129"/>
      </rPr>
      <t>(강도)</t>
    </r>
    <phoneticPr fontId="1" type="noConversion"/>
  </si>
  <si>
    <t>안전감시단 배치
2인 1조 작업</t>
    <phoneticPr fontId="1" type="noConversion"/>
  </si>
  <si>
    <t>개구부 마감 후 자재 이동
이동 경로 사전 확보 및 유도 실시</t>
    <phoneticPr fontId="1" type="noConversion"/>
  </si>
  <si>
    <t>안전감시단 배치
개인보호구 착용</t>
    <phoneticPr fontId="1" type="noConversion"/>
  </si>
  <si>
    <t>작업 구획 설정 및 3인 1조
작업, 작업 전/중/후 SOP 내용 준수 확인 및 관리감독자 현장 상주, 정기 휴식시간 확보</t>
    <phoneticPr fontId="1" type="noConversion"/>
  </si>
  <si>
    <t>관리감독자 현장 상주 및 
3인 1조 작업 실시
작업 전/중/후 복명복창 실시</t>
    <phoneticPr fontId="1" type="noConversion"/>
  </si>
  <si>
    <t>3인 1조 작업 실시 및 낙하 방지 조치 (중량물 고박 조치, 수공구 이탈방지끈 체결 및 SOP 내용 준수) 철저</t>
    <phoneticPr fontId="1" type="noConversion"/>
  </si>
  <si>
    <t>관리감독자 현장 상주 및 
3인 1조 작업 실시
작업 구역 조도 확보 철저
작업 전/중/후 복명복창 실시</t>
    <phoneticPr fontId="1" type="noConversion"/>
  </si>
  <si>
    <t>관리감독자 현장 상주 및 
3인 1조 작업 실시</t>
    <phoneticPr fontId="1" type="noConversion"/>
  </si>
  <si>
    <t>절연보호구 및 활선경보기 착용 철저, 작업 규정 강화 및 2인 1조 작업 실시</t>
    <phoneticPr fontId="1" type="noConversion"/>
  </si>
  <si>
    <t>작업 규정 강화 및 2인 1조 작업 실시, 작업 전/중/후 복명복창 실시</t>
    <phoneticPr fontId="1" type="noConversion"/>
  </si>
  <si>
    <t>개인보호구 착용
작업구역 조도 확보</t>
    <phoneticPr fontId="1" type="noConversion"/>
  </si>
  <si>
    <t>절연보호구 착용</t>
    <phoneticPr fontId="1" type="noConversion"/>
  </si>
  <si>
    <t>PJT : 삼성전자평택P3PROBE층간LIFTER</t>
    <phoneticPr fontId="1" type="noConversion"/>
  </si>
  <si>
    <t>황세진</t>
    <phoneticPr fontId="1" type="noConversion"/>
  </si>
  <si>
    <t>최봉준</t>
    <phoneticPr fontId="1" type="noConversion"/>
  </si>
  <si>
    <t>엄상섭</t>
  </si>
  <si>
    <t>엄상섭</t>
    <phoneticPr fontId="1" type="noConversion"/>
  </si>
  <si>
    <t>삼성전자평택P3PROBE층간LIFTER</t>
    <phoneticPr fontId="9" type="noConversion"/>
  </si>
  <si>
    <t xml:space="preserve">최봉준 / 010 9929 5734  </t>
  </si>
  <si>
    <t xml:space="preserve">경기 평택시 고덕면 삼성로 114 </t>
    <phoneticPr fontId="9" type="noConversion"/>
  </si>
  <si>
    <t>10명</t>
    <phoneticPr fontId="9" type="noConversion"/>
  </si>
  <si>
    <t xml:space="preserve">SEC 평택 P3 P.C TOWER LIFTER </t>
    <phoneticPr fontId="32" type="noConversion"/>
  </si>
  <si>
    <t>2023년</t>
    <phoneticPr fontId="32" type="noConversion"/>
  </si>
  <si>
    <t>2023년 1월</t>
    <phoneticPr fontId="32" type="noConversion"/>
  </si>
  <si>
    <t>2023년 2월</t>
    <phoneticPr fontId="32" type="noConversion"/>
  </si>
  <si>
    <t>2023년 3월</t>
    <phoneticPr fontId="32" type="noConversion"/>
  </si>
  <si>
    <t>2023년 4월</t>
    <phoneticPr fontId="32" type="noConversion"/>
  </si>
  <si>
    <t>2023년 5월</t>
    <phoneticPr fontId="32" type="noConversion"/>
  </si>
  <si>
    <t>2023년 6월</t>
    <phoneticPr fontId="32" type="noConversion"/>
  </si>
  <si>
    <t>2023년 7월</t>
    <phoneticPr fontId="32" type="noConversion"/>
  </si>
  <si>
    <t>2023년 8월</t>
    <phoneticPr fontId="32" type="noConversion"/>
  </si>
  <si>
    <t>2023년 9월</t>
    <phoneticPr fontId="32" type="noConversion"/>
  </si>
  <si>
    <t>2023년 10월</t>
    <phoneticPr fontId="32" type="noConversion"/>
  </si>
  <si>
    <t>2023년 11월</t>
    <phoneticPr fontId="32" type="noConversion"/>
  </si>
  <si>
    <t>상세내용</t>
    <phoneticPr fontId="32" type="noConversion"/>
  </si>
  <si>
    <t>LIFTER</t>
    <phoneticPr fontId="32" type="noConversion"/>
  </si>
  <si>
    <t>설계</t>
    <phoneticPr fontId="32" type="noConversion"/>
  </si>
  <si>
    <t>Lay-out 도면 설계 및 확정, 장납기품 확정</t>
    <phoneticPr fontId="32" type="noConversion"/>
  </si>
  <si>
    <t>기구부 부품 상세 설계</t>
    <phoneticPr fontId="32" type="noConversion"/>
  </si>
  <si>
    <t>전장 Panel 설계</t>
    <phoneticPr fontId="32" type="noConversion"/>
  </si>
  <si>
    <t>제작</t>
    <phoneticPr fontId="32" type="noConversion"/>
  </si>
  <si>
    <t>기구부/제어부 장납기 발주</t>
    <phoneticPr fontId="32" type="noConversion"/>
  </si>
  <si>
    <t>기구부 제작</t>
    <phoneticPr fontId="32" type="noConversion"/>
  </si>
  <si>
    <t>제어부 제작</t>
    <phoneticPr fontId="32" type="noConversion"/>
  </si>
  <si>
    <t>조립</t>
    <phoneticPr fontId="32" type="noConversion"/>
  </si>
  <si>
    <t>기구부 조립</t>
    <phoneticPr fontId="32" type="noConversion"/>
  </si>
  <si>
    <t>제어 배선</t>
    <phoneticPr fontId="32" type="noConversion"/>
  </si>
  <si>
    <t>프로그램</t>
    <phoneticPr fontId="32" type="noConversion"/>
  </si>
  <si>
    <t>구동 Test</t>
    <phoneticPr fontId="32" type="noConversion"/>
  </si>
  <si>
    <t>인증</t>
    <phoneticPr fontId="32" type="noConversion"/>
  </si>
  <si>
    <t>CE 인증</t>
    <phoneticPr fontId="32" type="noConversion"/>
  </si>
  <si>
    <t>검수</t>
    <phoneticPr fontId="32" type="noConversion"/>
  </si>
  <si>
    <t>해체/포장</t>
    <phoneticPr fontId="32" type="noConversion"/>
  </si>
  <si>
    <t>출하</t>
    <phoneticPr fontId="32" type="noConversion"/>
  </si>
  <si>
    <t xml:space="preserve">현장 설치
</t>
    <phoneticPr fontId="32" type="noConversion"/>
  </si>
  <si>
    <t>설비반입</t>
    <phoneticPr fontId="32" type="noConversion"/>
  </si>
  <si>
    <t>기구부 설치</t>
    <phoneticPr fontId="32" type="noConversion"/>
  </si>
  <si>
    <t>Cable wiring</t>
    <phoneticPr fontId="32" type="noConversion"/>
  </si>
  <si>
    <t>Air/Electric Turn on</t>
    <phoneticPr fontId="32" type="noConversion"/>
  </si>
  <si>
    <t>I/O check 및 튜닝</t>
    <phoneticPr fontId="32" type="noConversion"/>
  </si>
  <si>
    <t>Teaching</t>
    <phoneticPr fontId="32" type="noConversion"/>
  </si>
  <si>
    <t>단동 Cycle test</t>
    <phoneticPr fontId="32" type="noConversion"/>
  </si>
  <si>
    <t>상위 연동 및 모바일 ROBOT PIO test</t>
    <phoneticPr fontId="32" type="noConversion"/>
  </si>
  <si>
    <t xml:space="preserve"> 2023-08-01~ 2023-11-30</t>
    <phoneticPr fontId="9" type="noConversion"/>
  </si>
  <si>
    <t>전동지게차 1대</t>
    <phoneticPr fontId="1" type="noConversion"/>
  </si>
  <si>
    <t>SNU</t>
    <phoneticPr fontId="9" type="noConversion"/>
  </si>
  <si>
    <t>세명에프에이</t>
    <phoneticPr fontId="9" type="noConversion"/>
  </si>
  <si>
    <t>최봉준k/SNU
최현수k/제어2팀</t>
    <phoneticPr fontId="9" type="noConversion"/>
  </si>
  <si>
    <t>최현수</t>
    <phoneticPr fontId="1" type="noConversion"/>
  </si>
  <si>
    <t>심판섭</t>
    <phoneticPr fontId="1" type="noConversion"/>
  </si>
  <si>
    <t>백종환</t>
    <phoneticPr fontId="1" type="noConversion"/>
  </si>
  <si>
    <t>윤은지</t>
    <phoneticPr fontId="1" type="noConversion"/>
  </si>
  <si>
    <t>2023. 06. 07.</t>
    <phoneticPr fontId="1" type="noConversion"/>
  </si>
  <si>
    <t>6/7</t>
    <phoneticPr fontId="1" type="noConversion"/>
  </si>
  <si>
    <t>엄상섭 / 백종환</t>
  </si>
  <si>
    <t>2023. 7.  14.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</si>
</sst>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₩&quot;#,##0;[Red]\-&quot;₩&quot;#,##0"/>
    <numFmt numFmtId="41" formatCode="_-* #,##0_-;\-* #,##0_-;_-* &quot;-&quot;_-;_-@_-"/>
    <numFmt numFmtId="176" formatCode="m&quot;/&quot;d;@"/>
    <numFmt numFmtId="177" formatCode="mm&quot;월&quot;\ dd&quot;일&quot;"/>
    <numFmt numFmtId="178" formatCode="dd"/>
    <numFmt numFmtId="179" formatCode="mm&quot;/&quot;dd;@"/>
  </numFmts>
  <fonts count="4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3" tint="0.59999389629810485"/>
      <name val="맑은 고딕"/>
      <family val="3"/>
      <charset val="129"/>
      <scheme val="minor"/>
    </font>
    <font>
      <b/>
      <u/>
      <sz val="18"/>
      <color theme="1"/>
      <name val="맑은 고딕"/>
      <family val="3"/>
      <charset val="129"/>
      <scheme val="minor"/>
    </font>
    <font>
      <sz val="11"/>
      <color theme="0" tint="-0.1499984740745262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sz val="9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0"/>
      <name val="돋움"/>
      <family val="3"/>
      <charset val="129"/>
    </font>
    <font>
      <b/>
      <sz val="10"/>
      <color theme="3" tint="0.59999389629810485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name val="돋움"/>
      <family val="3"/>
      <charset val="129"/>
    </font>
    <font>
      <b/>
      <sz val="10.5"/>
      <name val="돋움"/>
      <family val="3"/>
      <charset val="129"/>
    </font>
    <font>
      <sz val="8"/>
      <name val="돋움"/>
      <family val="3"/>
      <charset val="129"/>
    </font>
    <font>
      <b/>
      <sz val="12"/>
      <name val="돋움"/>
      <family val="3"/>
      <charset val="129"/>
    </font>
    <font>
      <sz val="10"/>
      <color indexed="10"/>
      <name val="돋움"/>
      <family val="3"/>
      <charset val="129"/>
    </font>
    <font>
      <sz val="11"/>
      <name val="굴림체"/>
      <family val="3"/>
      <charset val="129"/>
    </font>
    <font>
      <b/>
      <sz val="11"/>
      <name val="굴림체"/>
      <family val="3"/>
      <charset val="129"/>
    </font>
    <font>
      <b/>
      <sz val="18"/>
      <name val="굴림체"/>
      <family val="3"/>
      <charset val="129"/>
    </font>
    <font>
      <b/>
      <sz val="14"/>
      <name val="돋움"/>
      <family val="3"/>
      <charset val="129"/>
    </font>
    <font>
      <sz val="12"/>
      <name val="돋움"/>
      <family val="3"/>
      <charset val="129"/>
    </font>
    <font>
      <b/>
      <sz val="10.5"/>
      <color theme="1"/>
      <name val="돋움"/>
      <family val="3"/>
      <charset val="129"/>
    </font>
    <font>
      <sz val="10"/>
      <color rgb="FFF62F0E"/>
      <name val="돋움"/>
      <family val="3"/>
      <charset val="129"/>
    </font>
    <font>
      <sz val="10"/>
      <color rgb="FFFF0000"/>
      <name val="돋움"/>
      <family val="3"/>
      <charset val="129"/>
    </font>
    <font>
      <sz val="11"/>
      <color rgb="FFFF0000"/>
      <name val="맑은 고딕"/>
      <family val="3"/>
      <charset val="129"/>
      <scheme val="minor"/>
    </font>
    <font>
      <b/>
      <sz val="16"/>
      <color indexed="81"/>
      <name val="돋움"/>
      <family val="3"/>
      <charset val="129"/>
    </font>
    <font>
      <b/>
      <sz val="11"/>
      <color theme="1"/>
      <name val="굴림체"/>
      <family val="3"/>
      <charset val="129"/>
    </font>
    <font>
      <sz val="7"/>
      <color theme="1"/>
      <name val="굴림체"/>
      <family val="3"/>
      <charset val="129"/>
    </font>
    <font>
      <sz val="11"/>
      <color rgb="FF000000"/>
      <name val="굴림체"/>
      <family val="3"/>
      <charset val="129"/>
    </font>
  </fonts>
  <fills count="1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00FF"/>
        <bgColor indexed="64"/>
      </patternFill>
    </fill>
  </fills>
  <borders count="1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theme="1"/>
      </right>
      <top/>
      <bottom style="hair">
        <color indexed="64"/>
      </bottom>
      <diagonal/>
    </border>
    <border>
      <left style="medium">
        <color theme="1"/>
      </left>
      <right style="hair">
        <color theme="1"/>
      </right>
      <top/>
      <bottom style="hair">
        <color indexed="64"/>
      </bottom>
      <diagonal/>
    </border>
    <border>
      <left style="medium">
        <color theme="1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theme="1"/>
      </right>
      <top style="hair">
        <color indexed="64"/>
      </top>
      <bottom style="thin">
        <color indexed="64"/>
      </bottom>
      <diagonal/>
    </border>
    <border>
      <left style="medium">
        <color theme="1"/>
      </left>
      <right style="hair">
        <color theme="1"/>
      </right>
      <top style="hair">
        <color indexed="64"/>
      </top>
      <bottom style="thin">
        <color indexed="64"/>
      </bottom>
      <diagonal/>
    </border>
    <border>
      <left style="medium">
        <color theme="1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theme="1"/>
      </right>
      <top style="thin">
        <color indexed="64"/>
      </top>
      <bottom style="hair">
        <color indexed="64"/>
      </bottom>
      <diagonal/>
    </border>
    <border>
      <left style="medium">
        <color theme="1"/>
      </left>
      <right style="hair">
        <color theme="1"/>
      </right>
      <top style="thin">
        <color indexed="64"/>
      </top>
      <bottom style="hair">
        <color indexed="64"/>
      </bottom>
      <diagonal/>
    </border>
    <border>
      <left style="medium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theme="1"/>
      </right>
      <top style="hair">
        <color indexed="64"/>
      </top>
      <bottom/>
      <diagonal/>
    </border>
    <border>
      <left style="medium">
        <color theme="1"/>
      </left>
      <right style="hair">
        <color theme="1"/>
      </right>
      <top style="hair">
        <color indexed="64"/>
      </top>
      <bottom/>
      <diagonal/>
    </border>
    <border>
      <left style="medium">
        <color theme="1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hair">
        <color theme="1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theme="1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hair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theme="1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hair">
        <color theme="1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theme="1"/>
      </right>
      <top style="hair">
        <color indexed="64"/>
      </top>
      <bottom style="medium">
        <color indexed="64"/>
      </bottom>
      <diagonal/>
    </border>
    <border>
      <left style="medium">
        <color theme="1"/>
      </left>
      <right style="hair">
        <color theme="1"/>
      </right>
      <top style="hair">
        <color indexed="64"/>
      </top>
      <bottom style="medium">
        <color indexed="64"/>
      </bottom>
      <diagonal/>
    </border>
    <border>
      <left style="medium">
        <color theme="1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2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24" fillId="0" borderId="0">
      <alignment vertical="center"/>
    </xf>
    <xf numFmtId="0" fontId="3" fillId="0" borderId="0">
      <alignment vertical="center"/>
    </xf>
    <xf numFmtId="0" fontId="24" fillId="0" borderId="0">
      <alignment vertical="center"/>
    </xf>
    <xf numFmtId="0" fontId="26" fillId="0" borderId="0">
      <alignment vertical="center"/>
    </xf>
    <xf numFmtId="0" fontId="24" fillId="0" borderId="0">
      <alignment vertical="center"/>
    </xf>
    <xf numFmtId="41" fontId="24" fillId="0" borderId="0" applyFont="0" applyFill="0" applyBorder="0" applyAlignment="0" applyProtection="0">
      <alignment vertical="center"/>
    </xf>
    <xf numFmtId="0" fontId="23" fillId="0" borderId="0"/>
    <xf numFmtId="0" fontId="29" fillId="0" borderId="0">
      <alignment vertical="center"/>
    </xf>
  </cellStyleXfs>
  <cellXfs count="44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1">
      <alignment vertical="center"/>
    </xf>
    <xf numFmtId="0" fontId="10" fillId="2" borderId="21" xfId="1" applyFont="1" applyFill="1" applyBorder="1" applyAlignment="1">
      <alignment horizontal="center" vertical="center" wrapText="1"/>
    </xf>
    <xf numFmtId="0" fontId="10" fillId="2" borderId="22" xfId="1" applyFont="1" applyFill="1" applyBorder="1" applyAlignment="1">
      <alignment horizontal="center" vertical="center" wrapText="1"/>
    </xf>
    <xf numFmtId="0" fontId="11" fillId="0" borderId="0" xfId="1" applyFont="1">
      <alignment vertical="center"/>
    </xf>
    <xf numFmtId="0" fontId="3" fillId="0" borderId="34" xfId="1" applyFont="1" applyBorder="1" applyAlignment="1">
      <alignment horizontal="center" vertical="center" wrapText="1"/>
    </xf>
    <xf numFmtId="0" fontId="3" fillId="0" borderId="35" xfId="1" applyFont="1" applyBorder="1" applyAlignment="1">
      <alignment horizontal="center" vertical="center" wrapText="1"/>
    </xf>
    <xf numFmtId="0" fontId="3" fillId="0" borderId="38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3" borderId="54" xfId="0" applyFont="1" applyFill="1" applyBorder="1" applyAlignment="1">
      <alignment horizontal="center" vertical="center"/>
    </xf>
    <xf numFmtId="0" fontId="10" fillId="3" borderId="55" xfId="0" applyFont="1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0" fillId="5" borderId="53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5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53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37" xfId="0" applyBorder="1">
      <alignment vertical="center"/>
    </xf>
    <xf numFmtId="0" fontId="0" fillId="0" borderId="41" xfId="0" applyBorder="1">
      <alignment vertical="center"/>
    </xf>
    <xf numFmtId="0" fontId="0" fillId="0" borderId="6" xfId="0" applyBorder="1">
      <alignment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0" xfId="0" applyAlignment="1">
      <alignment vertical="center" wrapText="1"/>
    </xf>
    <xf numFmtId="0" fontId="3" fillId="0" borderId="2" xfId="1" applyFont="1" applyBorder="1" applyAlignment="1">
      <alignment vertical="center"/>
    </xf>
    <xf numFmtId="0" fontId="0" fillId="0" borderId="7" xfId="1" applyFont="1" applyBorder="1" applyAlignment="1">
      <alignment vertical="center"/>
    </xf>
    <xf numFmtId="0" fontId="0" fillId="0" borderId="6" xfId="1" applyFont="1" applyBorder="1" applyAlignment="1">
      <alignment vertical="center"/>
    </xf>
    <xf numFmtId="0" fontId="5" fillId="2" borderId="8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7" fillId="0" borderId="38" xfId="1" applyFont="1" applyBorder="1" applyAlignment="1">
      <alignment horizontal="center" vertical="center" wrapText="1"/>
    </xf>
    <xf numFmtId="0" fontId="25" fillId="0" borderId="38" xfId="1" applyFont="1" applyBorder="1" applyAlignment="1">
      <alignment horizontal="center" vertical="center" wrapText="1"/>
    </xf>
    <xf numFmtId="0" fontId="25" fillId="0" borderId="39" xfId="1" applyFont="1" applyBorder="1" applyAlignment="1">
      <alignment horizontal="center" vertical="center" wrapText="1"/>
    </xf>
    <xf numFmtId="0" fontId="27" fillId="9" borderId="0" xfId="6" applyFont="1" applyFill="1" applyBorder="1">
      <alignment vertical="center"/>
    </xf>
    <xf numFmtId="0" fontId="27" fillId="9" borderId="0" xfId="6" applyFont="1" applyFill="1" applyBorder="1" applyAlignment="1">
      <alignment horizontal="left" vertical="center"/>
    </xf>
    <xf numFmtId="41" fontId="27" fillId="9" borderId="0" xfId="9" applyFont="1" applyFill="1" applyBorder="1" applyAlignment="1">
      <alignment vertical="center"/>
    </xf>
    <xf numFmtId="0" fontId="27" fillId="9" borderId="0" xfId="6" applyFont="1" applyFill="1">
      <alignment vertical="center"/>
    </xf>
    <xf numFmtId="0" fontId="27" fillId="0" borderId="0" xfId="6" applyFont="1" applyFill="1">
      <alignment vertical="center"/>
    </xf>
    <xf numFmtId="0" fontId="24" fillId="0" borderId="0" xfId="6" applyFont="1" applyFill="1" applyBorder="1">
      <alignment vertical="center"/>
    </xf>
    <xf numFmtId="0" fontId="24" fillId="0" borderId="0" xfId="6" applyFill="1" applyBorder="1">
      <alignment vertical="center"/>
    </xf>
    <xf numFmtId="0" fontId="30" fillId="0" borderId="0" xfId="6" applyFont="1" applyFill="1" applyBorder="1">
      <alignment vertical="center"/>
    </xf>
    <xf numFmtId="0" fontId="31" fillId="10" borderId="97" xfId="6" applyFont="1" applyFill="1" applyBorder="1" applyAlignment="1">
      <alignment horizontal="center" vertical="center"/>
    </xf>
    <xf numFmtId="41" fontId="31" fillId="10" borderId="25" xfId="9" applyFont="1" applyFill="1" applyBorder="1" applyAlignment="1">
      <alignment horizontal="center" vertical="center"/>
    </xf>
    <xf numFmtId="178" fontId="34" fillId="0" borderId="100" xfId="6" applyNumberFormat="1" applyFont="1" applyFill="1" applyBorder="1" applyAlignment="1">
      <alignment horizontal="center" vertical="center"/>
    </xf>
    <xf numFmtId="178" fontId="34" fillId="0" borderId="34" xfId="6" applyNumberFormat="1" applyFont="1" applyFill="1" applyBorder="1" applyAlignment="1">
      <alignment horizontal="center" vertical="center"/>
    </xf>
    <xf numFmtId="178" fontId="34" fillId="0" borderId="101" xfId="6" applyNumberFormat="1" applyFont="1" applyFill="1" applyBorder="1" applyAlignment="1">
      <alignment horizontal="center" vertical="center"/>
    </xf>
    <xf numFmtId="178" fontId="34" fillId="0" borderId="104" xfId="6" applyNumberFormat="1" applyFont="1" applyFill="1" applyBorder="1" applyAlignment="1">
      <alignment horizontal="center" vertical="center"/>
    </xf>
    <xf numFmtId="178" fontId="34" fillId="0" borderId="105" xfId="6" applyNumberFormat="1" applyFont="1" applyFill="1" applyBorder="1" applyAlignment="1">
      <alignment horizontal="center" vertical="center"/>
    </xf>
    <xf numFmtId="178" fontId="34" fillId="0" borderId="106" xfId="6" applyNumberFormat="1" applyFont="1" applyFill="1" applyBorder="1" applyAlignment="1">
      <alignment horizontal="center" vertical="center"/>
    </xf>
    <xf numFmtId="178" fontId="34" fillId="0" borderId="102" xfId="6" applyNumberFormat="1" applyFont="1" applyFill="1" applyBorder="1" applyAlignment="1">
      <alignment horizontal="center" vertical="center"/>
    </xf>
    <xf numFmtId="178" fontId="34" fillId="0" borderId="107" xfId="6" applyNumberFormat="1" applyFont="1" applyFill="1" applyBorder="1" applyAlignment="1">
      <alignment horizontal="center" vertical="center"/>
    </xf>
    <xf numFmtId="178" fontId="34" fillId="0" borderId="95" xfId="6" applyNumberFormat="1" applyFont="1" applyFill="1" applyBorder="1" applyAlignment="1">
      <alignment horizontal="center" vertical="center"/>
    </xf>
    <xf numFmtId="178" fontId="34" fillId="0" borderId="93" xfId="6" applyNumberFormat="1" applyFont="1" applyFill="1" applyBorder="1" applyAlignment="1">
      <alignment horizontal="center" vertical="center"/>
    </xf>
    <xf numFmtId="178" fontId="34" fillId="0" borderId="96" xfId="6" applyNumberFormat="1" applyFont="1" applyFill="1" applyBorder="1" applyAlignment="1">
      <alignment horizontal="center" vertical="center"/>
    </xf>
    <xf numFmtId="178" fontId="34" fillId="0" borderId="94" xfId="6" applyNumberFormat="1" applyFont="1" applyFill="1" applyBorder="1" applyAlignment="1">
      <alignment horizontal="center" vertical="center"/>
    </xf>
    <xf numFmtId="0" fontId="27" fillId="0" borderId="0" xfId="6" applyFont="1">
      <alignment vertical="center"/>
    </xf>
    <xf numFmtId="0" fontId="27" fillId="0" borderId="0" xfId="6" applyFont="1" applyAlignment="1">
      <alignment horizontal="left" vertical="center"/>
    </xf>
    <xf numFmtId="41" fontId="27" fillId="0" borderId="0" xfId="9" applyFont="1" applyAlignment="1">
      <alignment vertical="center"/>
    </xf>
    <xf numFmtId="0" fontId="2" fillId="0" borderId="0" xfId="0" applyFont="1" applyFill="1">
      <alignment vertical="center"/>
    </xf>
    <xf numFmtId="0" fontId="35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5" fillId="0" borderId="5" xfId="0" applyFont="1" applyFill="1" applyBorder="1" applyAlignment="1">
      <alignment vertical="center" wrapText="1"/>
    </xf>
    <xf numFmtId="0" fontId="35" fillId="0" borderId="1" xfId="0" applyFont="1" applyFill="1" applyBorder="1" applyAlignment="1">
      <alignment horizontal="left"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0" borderId="9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vertical="center"/>
    </xf>
    <xf numFmtId="0" fontId="35" fillId="0" borderId="5" xfId="0" applyFont="1" applyFill="1" applyBorder="1" applyAlignment="1">
      <alignment horizontal="left" vertical="center" wrapText="1"/>
    </xf>
    <xf numFmtId="0" fontId="35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vertical="center" wrapText="1"/>
    </xf>
    <xf numFmtId="0" fontId="35" fillId="0" borderId="1" xfId="0" applyFont="1" applyBorder="1" applyAlignment="1">
      <alignment horizontal="left" vertical="center" wrapText="1"/>
    </xf>
    <xf numFmtId="179" fontId="27" fillId="9" borderId="0" xfId="6" applyNumberFormat="1" applyFont="1" applyFill="1" applyBorder="1" applyAlignment="1">
      <alignment horizontal="left" vertical="center"/>
    </xf>
    <xf numFmtId="0" fontId="39" fillId="0" borderId="0" xfId="6" applyFont="1" applyFill="1" applyBorder="1">
      <alignment vertical="center"/>
    </xf>
    <xf numFmtId="0" fontId="31" fillId="10" borderId="116" xfId="6" applyFont="1" applyFill="1" applyBorder="1" applyAlignment="1">
      <alignment horizontal="center" vertical="center"/>
    </xf>
    <xf numFmtId="179" fontId="31" fillId="10" borderId="25" xfId="6" applyNumberFormat="1" applyFont="1" applyFill="1" applyBorder="1" applyAlignment="1">
      <alignment horizontal="center" vertical="center"/>
    </xf>
    <xf numFmtId="178" fontId="41" fillId="12" borderId="53" xfId="6" applyNumberFormat="1" applyFont="1" applyFill="1" applyBorder="1" applyAlignment="1">
      <alignment horizontal="center" vertical="center" shrinkToFit="1"/>
    </xf>
    <xf numFmtId="178" fontId="27" fillId="12" borderId="1" xfId="6" applyNumberFormat="1" applyFont="1" applyFill="1" applyBorder="1" applyAlignment="1">
      <alignment horizontal="center" vertical="center" shrinkToFit="1"/>
    </xf>
    <xf numFmtId="178" fontId="41" fillId="12" borderId="1" xfId="6" applyNumberFormat="1" applyFont="1" applyFill="1" applyBorder="1" applyAlignment="1">
      <alignment horizontal="center" vertical="center" shrinkToFit="1"/>
    </xf>
    <xf numFmtId="178" fontId="27" fillId="12" borderId="5" xfId="6" applyNumberFormat="1" applyFont="1" applyFill="1" applyBorder="1" applyAlignment="1">
      <alignment horizontal="center" vertical="center" shrinkToFit="1"/>
    </xf>
    <xf numFmtId="178" fontId="27" fillId="12" borderId="53" xfId="6" applyNumberFormat="1" applyFont="1" applyFill="1" applyBorder="1" applyAlignment="1">
      <alignment horizontal="center" vertical="center" shrinkToFit="1"/>
    </xf>
    <xf numFmtId="178" fontId="27" fillId="12" borderId="16" xfId="6" applyNumberFormat="1" applyFont="1" applyFill="1" applyBorder="1" applyAlignment="1">
      <alignment horizontal="center" vertical="center" shrinkToFit="1"/>
    </xf>
    <xf numFmtId="178" fontId="41" fillId="12" borderId="6" xfId="6" applyNumberFormat="1" applyFont="1" applyFill="1" applyBorder="1" applyAlignment="1">
      <alignment horizontal="center" vertical="center" shrinkToFit="1"/>
    </xf>
    <xf numFmtId="178" fontId="41" fillId="12" borderId="16" xfId="6" applyNumberFormat="1" applyFont="1" applyFill="1" applyBorder="1" applyAlignment="1">
      <alignment horizontal="center" vertical="center" shrinkToFit="1"/>
    </xf>
    <xf numFmtId="178" fontId="27" fillId="12" borderId="6" xfId="6" applyNumberFormat="1" applyFont="1" applyFill="1" applyBorder="1" applyAlignment="1">
      <alignment horizontal="center" vertical="center" shrinkToFit="1"/>
    </xf>
    <xf numFmtId="178" fontId="42" fillId="12" borderId="6" xfId="6" applyNumberFormat="1" applyFont="1" applyFill="1" applyBorder="1" applyAlignment="1">
      <alignment horizontal="center" vertical="center" shrinkToFit="1"/>
    </xf>
    <xf numFmtId="178" fontId="42" fillId="12" borderId="1" xfId="6" applyNumberFormat="1" applyFont="1" applyFill="1" applyBorder="1" applyAlignment="1">
      <alignment horizontal="center" vertical="center" shrinkToFit="1"/>
    </xf>
    <xf numFmtId="178" fontId="27" fillId="12" borderId="117" xfId="6" applyNumberFormat="1" applyFont="1" applyFill="1" applyBorder="1" applyAlignment="1">
      <alignment horizontal="center" vertical="center" shrinkToFit="1"/>
    </xf>
    <xf numFmtId="178" fontId="27" fillId="12" borderId="118" xfId="6" applyNumberFormat="1" applyFont="1" applyFill="1" applyBorder="1" applyAlignment="1">
      <alignment horizontal="center" vertical="center" shrinkToFit="1"/>
    </xf>
    <xf numFmtId="178" fontId="27" fillId="12" borderId="41" xfId="6" applyNumberFormat="1" applyFont="1" applyFill="1" applyBorder="1" applyAlignment="1">
      <alignment horizontal="center" vertical="center" shrinkToFit="1"/>
    </xf>
    <xf numFmtId="178" fontId="27" fillId="12" borderId="8" xfId="6" applyNumberFormat="1" applyFont="1" applyFill="1" applyBorder="1" applyAlignment="1">
      <alignment horizontal="center" vertical="center" shrinkToFit="1"/>
    </xf>
    <xf numFmtId="178" fontId="41" fillId="12" borderId="8" xfId="6" applyNumberFormat="1" applyFont="1" applyFill="1" applyBorder="1" applyAlignment="1">
      <alignment horizontal="center" vertical="center" shrinkToFit="1"/>
    </xf>
    <xf numFmtId="0" fontId="27" fillId="0" borderId="0" xfId="6" applyFont="1" applyFill="1" applyBorder="1">
      <alignment vertical="center"/>
    </xf>
    <xf numFmtId="176" fontId="23" fillId="0" borderId="12" xfId="6" applyNumberFormat="1" applyFont="1" applyFill="1" applyBorder="1" applyAlignment="1">
      <alignment horizontal="center" vertical="center" wrapText="1"/>
    </xf>
    <xf numFmtId="178" fontId="27" fillId="0" borderId="120" xfId="6" applyNumberFormat="1" applyFont="1" applyFill="1" applyBorder="1" applyAlignment="1">
      <alignment horizontal="center" vertical="center"/>
    </xf>
    <xf numFmtId="178" fontId="27" fillId="0" borderId="121" xfId="6" applyNumberFormat="1" applyFont="1" applyFill="1" applyBorder="1" applyAlignment="1">
      <alignment horizontal="center" vertical="center"/>
    </xf>
    <xf numFmtId="178" fontId="27" fillId="0" borderId="122" xfId="6" applyNumberFormat="1" applyFont="1" applyFill="1" applyBorder="1" applyAlignment="1">
      <alignment horizontal="center" vertical="center"/>
    </xf>
    <xf numFmtId="178" fontId="27" fillId="0" borderId="123" xfId="6" applyNumberFormat="1" applyFont="1" applyFill="1" applyBorder="1" applyAlignment="1">
      <alignment horizontal="center" vertical="center"/>
    </xf>
    <xf numFmtId="178" fontId="27" fillId="0" borderId="124" xfId="6" applyNumberFormat="1" applyFont="1" applyFill="1" applyBorder="1" applyAlignment="1">
      <alignment horizontal="center" vertical="center"/>
    </xf>
    <xf numFmtId="178" fontId="27" fillId="0" borderId="125" xfId="6" applyNumberFormat="1" applyFont="1" applyFill="1" applyBorder="1" applyAlignment="1">
      <alignment horizontal="center" vertical="center"/>
    </xf>
    <xf numFmtId="178" fontId="27" fillId="0" borderId="126" xfId="6" applyNumberFormat="1" applyFont="1" applyFill="1" applyBorder="1" applyAlignment="1">
      <alignment horizontal="center" vertical="center"/>
    </xf>
    <xf numFmtId="178" fontId="27" fillId="0" borderId="127" xfId="6" applyNumberFormat="1" applyFont="1" applyFill="1" applyBorder="1" applyAlignment="1">
      <alignment horizontal="center" vertical="center"/>
    </xf>
    <xf numFmtId="178" fontId="27" fillId="0" borderId="128" xfId="6" applyNumberFormat="1" applyFont="1" applyFill="1" applyBorder="1" applyAlignment="1">
      <alignment horizontal="center" vertical="center"/>
    </xf>
    <xf numFmtId="178" fontId="27" fillId="0" borderId="34" xfId="6" applyNumberFormat="1" applyFont="1" applyFill="1" applyBorder="1" applyAlignment="1">
      <alignment horizontal="center" vertical="center"/>
    </xf>
    <xf numFmtId="176" fontId="23" fillId="0" borderId="5" xfId="6" applyNumberFormat="1" applyFont="1" applyFill="1" applyBorder="1" applyAlignment="1">
      <alignment horizontal="center" vertical="center" wrapText="1"/>
    </xf>
    <xf numFmtId="178" fontId="27" fillId="0" borderId="104" xfId="6" applyNumberFormat="1" applyFont="1" applyFill="1" applyBorder="1" applyAlignment="1">
      <alignment horizontal="center" vertical="center"/>
    </xf>
    <xf numFmtId="178" fontId="27" fillId="0" borderId="105" xfId="6" applyNumberFormat="1" applyFont="1" applyFill="1" applyBorder="1" applyAlignment="1">
      <alignment horizontal="center" vertical="center"/>
    </xf>
    <xf numFmtId="178" fontId="27" fillId="0" borderId="106" xfId="6" applyNumberFormat="1" applyFont="1" applyFill="1" applyBorder="1" applyAlignment="1">
      <alignment horizontal="center" vertical="center"/>
    </xf>
    <xf numFmtId="178" fontId="27" fillId="0" borderId="77" xfId="6" applyNumberFormat="1" applyFont="1" applyFill="1" applyBorder="1" applyAlignment="1">
      <alignment horizontal="center" vertical="center"/>
    </xf>
    <xf numFmtId="178" fontId="27" fillId="0" borderId="107" xfId="6" applyNumberFormat="1" applyFont="1" applyFill="1" applyBorder="1" applyAlignment="1">
      <alignment horizontal="center" vertical="center"/>
    </xf>
    <xf numFmtId="178" fontId="27" fillId="0" borderId="108" xfId="6" applyNumberFormat="1" applyFont="1" applyFill="1" applyBorder="1" applyAlignment="1">
      <alignment horizontal="center" vertical="center"/>
    </xf>
    <xf numFmtId="178" fontId="27" fillId="0" borderId="129" xfId="6" applyNumberFormat="1" applyFont="1" applyFill="1" applyBorder="1" applyAlignment="1">
      <alignment horizontal="center" vertical="center"/>
    </xf>
    <xf numFmtId="178" fontId="27" fillId="0" borderId="130" xfId="6" applyNumberFormat="1" applyFont="1" applyFill="1" applyBorder="1" applyAlignment="1">
      <alignment horizontal="center" vertical="center"/>
    </xf>
    <xf numFmtId="178" fontId="27" fillId="0" borderId="131" xfId="6" applyNumberFormat="1" applyFont="1" applyFill="1" applyBorder="1" applyAlignment="1">
      <alignment horizontal="center" vertical="center"/>
    </xf>
    <xf numFmtId="178" fontId="27" fillId="0" borderId="100" xfId="6" applyNumberFormat="1" applyFont="1" applyFill="1" applyBorder="1" applyAlignment="1">
      <alignment horizontal="center" vertical="center"/>
    </xf>
    <xf numFmtId="178" fontId="27" fillId="0" borderId="101" xfId="6" applyNumberFormat="1" applyFont="1" applyFill="1" applyBorder="1" applyAlignment="1">
      <alignment horizontal="center" vertical="center"/>
    </xf>
    <xf numFmtId="178" fontId="27" fillId="0" borderId="110" xfId="6" applyNumberFormat="1" applyFont="1" applyFill="1" applyBorder="1" applyAlignment="1">
      <alignment horizontal="center" vertical="center"/>
    </xf>
    <xf numFmtId="178" fontId="27" fillId="0" borderId="102" xfId="6" applyNumberFormat="1" applyFont="1" applyFill="1" applyBorder="1" applyAlignment="1">
      <alignment horizontal="center" vertical="center"/>
    </xf>
    <xf numFmtId="178" fontId="27" fillId="0" borderId="103" xfId="6" applyNumberFormat="1" applyFont="1" applyFill="1" applyBorder="1" applyAlignment="1">
      <alignment horizontal="center" vertical="center"/>
    </xf>
    <xf numFmtId="178" fontId="27" fillId="0" borderId="132" xfId="6" applyNumberFormat="1" applyFont="1" applyFill="1" applyBorder="1" applyAlignment="1">
      <alignment horizontal="center" vertical="center"/>
    </xf>
    <xf numFmtId="178" fontId="27" fillId="0" borderId="133" xfId="6" applyNumberFormat="1" applyFont="1" applyFill="1" applyBorder="1" applyAlignment="1">
      <alignment horizontal="center" vertical="center"/>
    </xf>
    <xf numFmtId="178" fontId="27" fillId="0" borderId="134" xfId="6" applyNumberFormat="1" applyFont="1" applyFill="1" applyBorder="1" applyAlignment="1">
      <alignment horizontal="center" vertical="center"/>
    </xf>
    <xf numFmtId="176" fontId="23" fillId="0" borderId="2" xfId="6" applyNumberFormat="1" applyFont="1" applyFill="1" applyBorder="1" applyAlignment="1">
      <alignment horizontal="center" vertical="center" wrapText="1"/>
    </xf>
    <xf numFmtId="178" fontId="27" fillId="0" borderId="91" xfId="6" applyNumberFormat="1" applyFont="1" applyFill="1" applyBorder="1" applyAlignment="1">
      <alignment horizontal="center" vertical="center"/>
    </xf>
    <xf numFmtId="178" fontId="27" fillId="0" borderId="87" xfId="6" applyNumberFormat="1" applyFont="1" applyFill="1" applyBorder="1" applyAlignment="1">
      <alignment horizontal="center" vertical="center"/>
    </xf>
    <xf numFmtId="178" fontId="27" fillId="0" borderId="86" xfId="6" applyNumberFormat="1" applyFont="1" applyFill="1" applyBorder="1" applyAlignment="1">
      <alignment horizontal="center" vertical="center"/>
    </xf>
    <xf numFmtId="178" fontId="27" fillId="0" borderId="135" xfId="6" applyNumberFormat="1" applyFont="1" applyFill="1" applyBorder="1" applyAlignment="1">
      <alignment horizontal="center" vertical="center"/>
    </xf>
    <xf numFmtId="178" fontId="27" fillId="0" borderId="90" xfId="6" applyNumberFormat="1" applyFont="1" applyFill="1" applyBorder="1" applyAlignment="1">
      <alignment horizontal="center" vertical="center"/>
    </xf>
    <xf numFmtId="178" fontId="27" fillId="0" borderId="99" xfId="6" applyNumberFormat="1" applyFont="1" applyFill="1" applyBorder="1" applyAlignment="1">
      <alignment horizontal="center" vertical="center"/>
    </xf>
    <xf numFmtId="178" fontId="27" fillId="0" borderId="136" xfId="6" applyNumberFormat="1" applyFont="1" applyFill="1" applyBorder="1" applyAlignment="1">
      <alignment horizontal="center" vertical="center"/>
    </xf>
    <xf numFmtId="178" fontId="27" fillId="0" borderId="137" xfId="6" applyNumberFormat="1" applyFont="1" applyFill="1" applyBorder="1" applyAlignment="1">
      <alignment horizontal="center" vertical="center"/>
    </xf>
    <xf numFmtId="178" fontId="27" fillId="0" borderId="138" xfId="6" applyNumberFormat="1" applyFont="1" applyFill="1" applyBorder="1" applyAlignment="1">
      <alignment horizontal="center" vertical="center"/>
    </xf>
    <xf numFmtId="178" fontId="27" fillId="14" borderId="140" xfId="6" applyNumberFormat="1" applyFont="1" applyFill="1" applyBorder="1" applyAlignment="1">
      <alignment horizontal="center" vertical="center"/>
    </xf>
    <xf numFmtId="178" fontId="27" fillId="14" borderId="141" xfId="6" applyNumberFormat="1" applyFont="1" applyFill="1" applyBorder="1" applyAlignment="1">
      <alignment horizontal="center" vertical="center"/>
    </xf>
    <xf numFmtId="178" fontId="27" fillId="14" borderId="142" xfId="6" applyNumberFormat="1" applyFont="1" applyFill="1" applyBorder="1" applyAlignment="1">
      <alignment horizontal="center" vertical="center"/>
    </xf>
    <xf numFmtId="178" fontId="27" fillId="14" borderId="13" xfId="6" applyNumberFormat="1" applyFont="1" applyFill="1" applyBorder="1" applyAlignment="1">
      <alignment horizontal="center" vertical="center"/>
    </xf>
    <xf numFmtId="178" fontId="27" fillId="14" borderId="143" xfId="6" applyNumberFormat="1" applyFont="1" applyFill="1" applyBorder="1" applyAlignment="1">
      <alignment horizontal="center" vertical="center"/>
    </xf>
    <xf numFmtId="178" fontId="27" fillId="0" borderId="144" xfId="6" applyNumberFormat="1" applyFont="1" applyFill="1" applyBorder="1" applyAlignment="1">
      <alignment horizontal="center" vertical="center"/>
    </xf>
    <xf numFmtId="178" fontId="27" fillId="0" borderId="142" xfId="6" applyNumberFormat="1" applyFont="1" applyFill="1" applyBorder="1" applyAlignment="1">
      <alignment horizontal="center" vertical="center"/>
    </xf>
    <xf numFmtId="178" fontId="27" fillId="0" borderId="141" xfId="6" applyNumberFormat="1" applyFont="1" applyFill="1" applyBorder="1" applyAlignment="1">
      <alignment horizontal="center" vertical="center"/>
    </xf>
    <xf numFmtId="178" fontId="27" fillId="0" borderId="145" xfId="6" applyNumberFormat="1" applyFont="1" applyFill="1" applyBorder="1" applyAlignment="1">
      <alignment horizontal="center" vertical="center"/>
    </xf>
    <xf numFmtId="178" fontId="27" fillId="0" borderId="143" xfId="6" applyNumberFormat="1" applyFont="1" applyFill="1" applyBorder="1" applyAlignment="1">
      <alignment horizontal="center" vertical="center"/>
    </xf>
    <xf numFmtId="178" fontId="27" fillId="0" borderId="146" xfId="6" applyNumberFormat="1" applyFont="1" applyFill="1" applyBorder="1" applyAlignment="1">
      <alignment horizontal="center" vertical="center"/>
    </xf>
    <xf numFmtId="178" fontId="27" fillId="0" borderId="147" xfId="6" applyNumberFormat="1" applyFont="1" applyFill="1" applyBorder="1" applyAlignment="1">
      <alignment horizontal="center" vertical="center"/>
    </xf>
    <xf numFmtId="178" fontId="27" fillId="0" borderId="149" xfId="6" applyNumberFormat="1" applyFont="1" applyFill="1" applyBorder="1" applyAlignment="1">
      <alignment horizontal="center" vertical="center"/>
    </xf>
    <xf numFmtId="178" fontId="27" fillId="0" borderId="150" xfId="6" applyNumberFormat="1" applyFont="1" applyFill="1" applyBorder="1" applyAlignment="1">
      <alignment horizontal="center" vertical="center"/>
    </xf>
    <xf numFmtId="178" fontId="27" fillId="0" borderId="151" xfId="6" applyNumberFormat="1" applyFont="1" applyFill="1" applyBorder="1" applyAlignment="1">
      <alignment horizontal="center" vertical="center"/>
    </xf>
    <xf numFmtId="178" fontId="27" fillId="0" borderId="7" xfId="6" applyNumberFormat="1" applyFont="1" applyFill="1" applyBorder="1" applyAlignment="1">
      <alignment horizontal="center" vertical="center"/>
    </xf>
    <xf numFmtId="178" fontId="27" fillId="0" borderId="152" xfId="6" applyNumberFormat="1" applyFont="1" applyFill="1" applyBorder="1" applyAlignment="1">
      <alignment horizontal="center" vertical="center"/>
    </xf>
    <xf numFmtId="178" fontId="27" fillId="0" borderId="70" xfId="6" applyNumberFormat="1" applyFont="1" applyFill="1" applyBorder="1" applyAlignment="1">
      <alignment horizontal="center" vertical="center"/>
    </xf>
    <xf numFmtId="178" fontId="27" fillId="0" borderId="153" xfId="6" applyNumberFormat="1" applyFont="1" applyFill="1" applyBorder="1" applyAlignment="1">
      <alignment horizontal="center" vertical="center"/>
    </xf>
    <xf numFmtId="178" fontId="27" fillId="0" borderId="154" xfId="6" applyNumberFormat="1" applyFont="1" applyFill="1" applyBorder="1" applyAlignment="1">
      <alignment horizontal="center" vertical="center"/>
    </xf>
    <xf numFmtId="178" fontId="27" fillId="0" borderId="155" xfId="6" applyNumberFormat="1" applyFont="1" applyFill="1" applyBorder="1" applyAlignment="1">
      <alignment horizontal="center" vertical="center"/>
    </xf>
    <xf numFmtId="178" fontId="42" fillId="0" borderId="151" xfId="6" applyNumberFormat="1" applyFont="1" applyFill="1" applyBorder="1" applyAlignment="1">
      <alignment horizontal="center" vertical="center"/>
    </xf>
    <xf numFmtId="178" fontId="34" fillId="0" borderId="149" xfId="6" applyNumberFormat="1" applyFont="1" applyFill="1" applyBorder="1" applyAlignment="1">
      <alignment horizontal="center" vertical="center"/>
    </xf>
    <xf numFmtId="178" fontId="34" fillId="0" borderId="150" xfId="6" applyNumberFormat="1" applyFont="1" applyFill="1" applyBorder="1" applyAlignment="1">
      <alignment horizontal="center" vertical="center"/>
    </xf>
    <xf numFmtId="178" fontId="34" fillId="0" borderId="151" xfId="6" applyNumberFormat="1" applyFont="1" applyFill="1" applyBorder="1" applyAlignment="1">
      <alignment horizontal="center" vertical="center"/>
    </xf>
    <xf numFmtId="178" fontId="34" fillId="0" borderId="7" xfId="6" applyNumberFormat="1" applyFont="1" applyFill="1" applyBorder="1" applyAlignment="1">
      <alignment horizontal="center" vertical="center"/>
    </xf>
    <xf numFmtId="178" fontId="34" fillId="0" borderId="152" xfId="6" applyNumberFormat="1" applyFont="1" applyFill="1" applyBorder="1" applyAlignment="1">
      <alignment horizontal="center" vertical="center"/>
    </xf>
    <xf numFmtId="178" fontId="34" fillId="0" borderId="70" xfId="6" applyNumberFormat="1" applyFont="1" applyFill="1" applyBorder="1" applyAlignment="1">
      <alignment horizontal="center" vertical="center"/>
    </xf>
    <xf numFmtId="178" fontId="34" fillId="0" borderId="153" xfId="6" applyNumberFormat="1" applyFont="1" applyFill="1" applyBorder="1" applyAlignment="1">
      <alignment horizontal="center" vertical="center"/>
    </xf>
    <xf numFmtId="178" fontId="34" fillId="0" borderId="154" xfId="6" applyNumberFormat="1" applyFont="1" applyFill="1" applyBorder="1" applyAlignment="1">
      <alignment horizontal="center" vertical="center"/>
    </xf>
    <xf numFmtId="178" fontId="34" fillId="0" borderId="155" xfId="6" applyNumberFormat="1" applyFont="1" applyFill="1" applyBorder="1" applyAlignment="1">
      <alignment horizontal="center" vertical="center"/>
    </xf>
    <xf numFmtId="41" fontId="42" fillId="0" borderId="150" xfId="9" applyFont="1" applyFill="1" applyBorder="1" applyAlignment="1">
      <alignment horizontal="center" vertical="center"/>
    </xf>
    <xf numFmtId="41" fontId="42" fillId="0" borderId="151" xfId="9" applyFont="1" applyFill="1" applyBorder="1" applyAlignment="1">
      <alignment horizontal="center" vertical="center"/>
    </xf>
    <xf numFmtId="41" fontId="42" fillId="0" borderId="152" xfId="9" applyFont="1" applyFill="1" applyBorder="1" applyAlignment="1">
      <alignment horizontal="center" vertical="center"/>
    </xf>
    <xf numFmtId="41" fontId="42" fillId="0" borderId="155" xfId="9" applyFont="1" applyFill="1" applyBorder="1" applyAlignment="1">
      <alignment horizontal="center" vertical="center"/>
    </xf>
    <xf numFmtId="176" fontId="23" fillId="0" borderId="60" xfId="6" applyNumberFormat="1" applyFont="1" applyFill="1" applyBorder="1" applyAlignment="1">
      <alignment horizontal="center" vertical="center" wrapText="1"/>
    </xf>
    <xf numFmtId="178" fontId="34" fillId="0" borderId="157" xfId="6" applyNumberFormat="1" applyFont="1" applyFill="1" applyBorder="1" applyAlignment="1">
      <alignment horizontal="center" vertical="center"/>
    </xf>
    <xf numFmtId="178" fontId="34" fillId="0" borderId="158" xfId="6" applyNumberFormat="1" applyFont="1" applyFill="1" applyBorder="1" applyAlignment="1">
      <alignment horizontal="center" vertical="center"/>
    </xf>
    <xf numFmtId="178" fontId="34" fillId="0" borderId="159" xfId="6" applyNumberFormat="1" applyFont="1" applyFill="1" applyBorder="1" applyAlignment="1">
      <alignment horizontal="center" vertical="center"/>
    </xf>
    <xf numFmtId="178" fontId="34" fillId="0" borderId="61" xfId="6" applyNumberFormat="1" applyFont="1" applyFill="1" applyBorder="1" applyAlignment="1">
      <alignment horizontal="center" vertical="center"/>
    </xf>
    <xf numFmtId="178" fontId="34" fillId="0" borderId="160" xfId="6" applyNumberFormat="1" applyFont="1" applyFill="1" applyBorder="1" applyAlignment="1">
      <alignment horizontal="center" vertical="center"/>
    </xf>
    <xf numFmtId="178" fontId="34" fillId="0" borderId="62" xfId="6" applyNumberFormat="1" applyFont="1" applyFill="1" applyBorder="1" applyAlignment="1">
      <alignment horizontal="center" vertical="center"/>
    </xf>
    <xf numFmtId="178" fontId="34" fillId="0" borderId="161" xfId="6" applyNumberFormat="1" applyFont="1" applyFill="1" applyBorder="1" applyAlignment="1">
      <alignment horizontal="center" vertical="center"/>
    </xf>
    <xf numFmtId="178" fontId="34" fillId="0" borderId="162" xfId="6" applyNumberFormat="1" applyFont="1" applyFill="1" applyBorder="1" applyAlignment="1">
      <alignment horizontal="center" vertical="center"/>
    </xf>
    <xf numFmtId="178" fontId="34" fillId="0" borderId="163" xfId="6" applyNumberFormat="1" applyFont="1" applyFill="1" applyBorder="1" applyAlignment="1">
      <alignment horizontal="center" vertical="center"/>
    </xf>
    <xf numFmtId="176" fontId="23" fillId="0" borderId="49" xfId="6" applyNumberFormat="1" applyFont="1" applyFill="1" applyBorder="1" applyAlignment="1">
      <alignment horizontal="center" vertical="center" wrapText="1"/>
    </xf>
    <xf numFmtId="178" fontId="34" fillId="0" borderId="120" xfId="6" applyNumberFormat="1" applyFont="1" applyFill="1" applyBorder="1" applyAlignment="1">
      <alignment horizontal="center" vertical="center"/>
    </xf>
    <xf numFmtId="178" fontId="34" fillId="0" borderId="121" xfId="6" applyNumberFormat="1" applyFont="1" applyFill="1" applyBorder="1" applyAlignment="1">
      <alignment horizontal="center" vertical="center"/>
    </xf>
    <xf numFmtId="178" fontId="34" fillId="0" borderId="122" xfId="6" applyNumberFormat="1" applyFont="1" applyFill="1" applyBorder="1" applyAlignment="1">
      <alignment horizontal="center" vertical="center"/>
    </xf>
    <xf numFmtId="178" fontId="34" fillId="0" borderId="123" xfId="6" applyNumberFormat="1" applyFont="1" applyFill="1" applyBorder="1" applyAlignment="1">
      <alignment horizontal="center" vertical="center"/>
    </xf>
    <xf numFmtId="178" fontId="34" fillId="0" borderId="124" xfId="6" applyNumberFormat="1" applyFont="1" applyFill="1" applyBorder="1" applyAlignment="1">
      <alignment horizontal="center" vertical="center"/>
    </xf>
    <xf numFmtId="178" fontId="34" fillId="0" borderId="125" xfId="6" applyNumberFormat="1" applyFont="1" applyFill="1" applyBorder="1" applyAlignment="1">
      <alignment horizontal="center" vertical="center"/>
    </xf>
    <xf numFmtId="178" fontId="34" fillId="0" borderId="126" xfId="6" applyNumberFormat="1" applyFont="1" applyFill="1" applyBorder="1" applyAlignment="1">
      <alignment horizontal="center" vertical="center"/>
    </xf>
    <xf numFmtId="178" fontId="34" fillId="0" borderId="127" xfId="6" applyNumberFormat="1" applyFont="1" applyFill="1" applyBorder="1" applyAlignment="1">
      <alignment horizontal="center" vertical="center"/>
    </xf>
    <xf numFmtId="178" fontId="34" fillId="0" borderId="128" xfId="6" applyNumberFormat="1" applyFont="1" applyFill="1" applyBorder="1" applyAlignment="1">
      <alignment horizontal="center" vertical="center"/>
    </xf>
    <xf numFmtId="178" fontId="34" fillId="0" borderId="77" xfId="6" applyNumberFormat="1" applyFont="1" applyFill="1" applyBorder="1" applyAlignment="1">
      <alignment horizontal="center" vertical="center"/>
    </xf>
    <xf numFmtId="178" fontId="34" fillId="0" borderId="108" xfId="6" applyNumberFormat="1" applyFont="1" applyFill="1" applyBorder="1" applyAlignment="1">
      <alignment horizontal="center" vertical="center"/>
    </xf>
    <xf numFmtId="178" fontId="34" fillId="0" borderId="129" xfId="6" applyNumberFormat="1" applyFont="1" applyFill="1" applyBorder="1" applyAlignment="1">
      <alignment horizontal="center" vertical="center"/>
    </xf>
    <xf numFmtId="178" fontId="34" fillId="0" borderId="130" xfId="6" applyNumberFormat="1" applyFont="1" applyFill="1" applyBorder="1" applyAlignment="1">
      <alignment horizontal="center" vertical="center"/>
    </xf>
    <xf numFmtId="178" fontId="34" fillId="0" borderId="131" xfId="6" applyNumberFormat="1" applyFont="1" applyFill="1" applyBorder="1" applyAlignment="1">
      <alignment horizontal="center" vertical="center"/>
    </xf>
    <xf numFmtId="178" fontId="34" fillId="0" borderId="110" xfId="6" applyNumberFormat="1" applyFont="1" applyFill="1" applyBorder="1" applyAlignment="1">
      <alignment horizontal="center" vertical="center"/>
    </xf>
    <xf numFmtId="178" fontId="34" fillId="0" borderId="103" xfId="6" applyNumberFormat="1" applyFont="1" applyFill="1" applyBorder="1" applyAlignment="1">
      <alignment horizontal="center" vertical="center"/>
    </xf>
    <xf numFmtId="178" fontId="34" fillId="0" borderId="132" xfId="6" applyNumberFormat="1" applyFont="1" applyFill="1" applyBorder="1" applyAlignment="1">
      <alignment horizontal="center" vertical="center"/>
    </xf>
    <xf numFmtId="178" fontId="34" fillId="0" borderId="133" xfId="6" applyNumberFormat="1" applyFont="1" applyFill="1" applyBorder="1" applyAlignment="1">
      <alignment horizontal="center" vertical="center"/>
    </xf>
    <xf numFmtId="178" fontId="34" fillId="0" borderId="134" xfId="6" applyNumberFormat="1" applyFont="1" applyFill="1" applyBorder="1" applyAlignment="1">
      <alignment horizontal="center" vertical="center"/>
    </xf>
    <xf numFmtId="0" fontId="23" fillId="0" borderId="84" xfId="6" applyFont="1" applyFill="1" applyBorder="1" applyAlignment="1">
      <alignment vertical="center" wrapText="1"/>
    </xf>
    <xf numFmtId="178" fontId="34" fillId="15" borderId="34" xfId="6" applyNumberFormat="1" applyFont="1" applyFill="1" applyBorder="1" applyAlignment="1">
      <alignment horizontal="center" vertical="center"/>
    </xf>
    <xf numFmtId="0" fontId="23" fillId="0" borderId="89" xfId="6" applyFont="1" applyFill="1" applyBorder="1" applyAlignment="1">
      <alignment vertical="center" wrapText="1"/>
    </xf>
    <xf numFmtId="178" fontId="34" fillId="0" borderId="164" xfId="6" applyNumberFormat="1" applyFont="1" applyFill="1" applyBorder="1" applyAlignment="1">
      <alignment horizontal="center" vertical="center"/>
    </xf>
    <xf numFmtId="178" fontId="34" fillId="0" borderId="109" xfId="6" applyNumberFormat="1" applyFont="1" applyFill="1" applyBorder="1" applyAlignment="1">
      <alignment horizontal="center" vertical="center"/>
    </xf>
    <xf numFmtId="178" fontId="34" fillId="0" borderId="165" xfId="6" applyNumberFormat="1" applyFont="1" applyFill="1" applyBorder="1" applyAlignment="1">
      <alignment horizontal="center" vertical="center"/>
    </xf>
    <xf numFmtId="178" fontId="34" fillId="0" borderId="166" xfId="6" applyNumberFormat="1" applyFont="1" applyFill="1" applyBorder="1" applyAlignment="1">
      <alignment horizontal="center" vertical="center"/>
    </xf>
    <xf numFmtId="178" fontId="34" fillId="0" borderId="167" xfId="6" applyNumberFormat="1" applyFont="1" applyFill="1" applyBorder="1" applyAlignment="1">
      <alignment horizontal="center" vertical="center"/>
    </xf>
    <xf numFmtId="179" fontId="27" fillId="0" borderId="0" xfId="6" applyNumberFormat="1" applyFont="1" applyAlignment="1">
      <alignment horizontal="left" vertical="center"/>
    </xf>
    <xf numFmtId="0" fontId="46" fillId="0" borderId="1" xfId="0" applyFont="1" applyBorder="1" applyAlignment="1">
      <alignment horizontal="center" vertical="center" wrapText="1"/>
    </xf>
    <xf numFmtId="177" fontId="47" fillId="0" borderId="1" xfId="0" quotePrefix="1" applyNumberFormat="1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2" borderId="32" xfId="1" applyFont="1" applyFill="1" applyBorder="1" applyAlignment="1">
      <alignment horizontal="center" vertical="center" wrapText="1"/>
    </xf>
    <xf numFmtId="0" fontId="5" fillId="2" borderId="33" xfId="1" applyFont="1" applyFill="1" applyBorder="1" applyAlignment="1">
      <alignment horizontal="center" vertical="center" wrapText="1"/>
    </xf>
    <xf numFmtId="0" fontId="5" fillId="2" borderId="36" xfId="1" applyFont="1" applyFill="1" applyBorder="1" applyAlignment="1">
      <alignment horizontal="center" vertical="center" wrapText="1"/>
    </xf>
    <xf numFmtId="0" fontId="5" fillId="2" borderId="37" xfId="1" applyFont="1" applyFill="1" applyBorder="1" applyAlignment="1">
      <alignment horizontal="center" vertical="center" wrapText="1"/>
    </xf>
    <xf numFmtId="0" fontId="5" fillId="2" borderId="44" xfId="1" applyFont="1" applyFill="1" applyBorder="1" applyAlignment="1">
      <alignment horizontal="center" vertical="center" wrapText="1"/>
    </xf>
    <xf numFmtId="0" fontId="5" fillId="2" borderId="45" xfId="1" applyFont="1" applyFill="1" applyBorder="1" applyAlignment="1">
      <alignment horizontal="center" vertical="center" wrapText="1"/>
    </xf>
    <xf numFmtId="0" fontId="7" fillId="0" borderId="2" xfId="1" quotePrefix="1" applyFont="1" applyBorder="1" applyAlignment="1">
      <alignment horizontal="left" vertical="center" wrapText="1" indent="1"/>
    </xf>
    <xf numFmtId="0" fontId="7" fillId="0" borderId="3" xfId="1" applyFont="1" applyBorder="1" applyAlignment="1">
      <alignment horizontal="left" vertical="center" wrapText="1" indent="1"/>
    </xf>
    <xf numFmtId="0" fontId="7" fillId="0" borderId="33" xfId="1" applyFont="1" applyBorder="1" applyAlignment="1">
      <alignment horizontal="left" vertical="center" wrapText="1" indent="1"/>
    </xf>
    <xf numFmtId="0" fontId="7" fillId="0" borderId="4" xfId="1" applyFont="1" applyBorder="1" applyAlignment="1">
      <alignment horizontal="left" vertical="center" wrapText="1" indent="1"/>
    </xf>
    <xf numFmtId="0" fontId="7" fillId="0" borderId="0" xfId="1" applyFont="1" applyBorder="1" applyAlignment="1">
      <alignment horizontal="left" vertical="center" wrapText="1" indent="1"/>
    </xf>
    <xf numFmtId="0" fontId="7" fillId="0" borderId="37" xfId="1" applyFont="1" applyBorder="1" applyAlignment="1">
      <alignment horizontal="left" vertical="center" wrapText="1" indent="1"/>
    </xf>
    <xf numFmtId="0" fontId="7" fillId="0" borderId="46" xfId="1" applyFont="1" applyBorder="1" applyAlignment="1">
      <alignment horizontal="left" vertical="center" wrapText="1" indent="1"/>
    </xf>
    <xf numFmtId="0" fontId="7" fillId="0" borderId="47" xfId="1" applyFont="1" applyBorder="1" applyAlignment="1">
      <alignment horizontal="left" vertical="center" wrapText="1" indent="1"/>
    </xf>
    <xf numFmtId="0" fontId="7" fillId="0" borderId="45" xfId="1" applyFont="1" applyBorder="1" applyAlignment="1">
      <alignment horizontal="left" vertical="center" wrapText="1" indent="1"/>
    </xf>
    <xf numFmtId="0" fontId="5" fillId="2" borderId="40" xfId="1" applyFont="1" applyFill="1" applyBorder="1" applyAlignment="1">
      <alignment horizontal="center" vertical="center" wrapText="1"/>
    </xf>
    <xf numFmtId="0" fontId="5" fillId="2" borderId="41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left" vertical="center" wrapText="1"/>
    </xf>
    <xf numFmtId="0" fontId="5" fillId="2" borderId="8" xfId="1" applyFont="1" applyFill="1" applyBorder="1" applyAlignment="1">
      <alignment horizontal="left" vertical="center" wrapText="1"/>
    </xf>
    <xf numFmtId="14" fontId="7" fillId="0" borderId="9" xfId="1" applyNumberFormat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46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2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43" xfId="1" applyFont="1" applyFill="1" applyBorder="1" applyAlignment="1">
      <alignment horizontal="center" vertical="center" wrapText="1"/>
    </xf>
    <xf numFmtId="0" fontId="5" fillId="0" borderId="46" xfId="1" applyFont="1" applyFill="1" applyBorder="1" applyAlignment="1">
      <alignment horizontal="center" vertical="center" wrapText="1"/>
    </xf>
    <xf numFmtId="0" fontId="5" fillId="0" borderId="47" xfId="1" applyFont="1" applyFill="1" applyBorder="1" applyAlignment="1">
      <alignment horizontal="center" vertical="center" wrapText="1"/>
    </xf>
    <xf numFmtId="0" fontId="5" fillId="0" borderId="48" xfId="1" applyFont="1" applyFill="1" applyBorder="1" applyAlignment="1">
      <alignment horizontal="center" vertical="center" wrapText="1"/>
    </xf>
    <xf numFmtId="0" fontId="23" fillId="0" borderId="73" xfId="1" applyFont="1" applyBorder="1" applyAlignment="1">
      <alignment horizontal="center" vertical="center" wrapText="1"/>
    </xf>
    <xf numFmtId="0" fontId="23" fillId="0" borderId="74" xfId="1" applyFont="1" applyBorder="1" applyAlignment="1">
      <alignment horizontal="center" vertical="center" wrapText="1"/>
    </xf>
    <xf numFmtId="0" fontId="23" fillId="0" borderId="75" xfId="1" applyFont="1" applyBorder="1" applyAlignment="1">
      <alignment horizontal="center" vertical="center" wrapText="1"/>
    </xf>
    <xf numFmtId="0" fontId="23" fillId="0" borderId="76" xfId="1" applyFont="1" applyBorder="1" applyAlignment="1">
      <alignment horizontal="center" vertical="center" wrapText="1"/>
    </xf>
    <xf numFmtId="0" fontId="23" fillId="0" borderId="77" xfId="1" applyFont="1" applyBorder="1" applyAlignment="1">
      <alignment horizontal="center" vertical="center" wrapText="1"/>
    </xf>
    <xf numFmtId="0" fontId="23" fillId="0" borderId="78" xfId="1" applyFont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7" fillId="0" borderId="30" xfId="1" applyFont="1" applyBorder="1" applyAlignment="1">
      <alignment horizontal="center" vertical="center" wrapText="1"/>
    </xf>
    <xf numFmtId="0" fontId="7" fillId="0" borderId="31" xfId="1" applyFont="1" applyBorder="1" applyAlignment="1">
      <alignment horizontal="center" vertical="center" wrapText="1"/>
    </xf>
    <xf numFmtId="0" fontId="3" fillId="0" borderId="30" xfId="1" applyFont="1" applyBorder="1" applyAlignment="1">
      <alignment horizontal="center" vertical="center" wrapText="1"/>
    </xf>
    <xf numFmtId="0" fontId="25" fillId="0" borderId="30" xfId="1" applyFont="1" applyBorder="1" applyAlignment="1">
      <alignment horizontal="center" vertical="center" wrapText="1"/>
    </xf>
    <xf numFmtId="0" fontId="5" fillId="2" borderId="2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6" fontId="3" fillId="0" borderId="28" xfId="1" applyNumberFormat="1" applyFont="1" applyBorder="1" applyAlignment="1">
      <alignment horizontal="center" vertical="center" wrapText="1"/>
    </xf>
    <xf numFmtId="0" fontId="3" fillId="0" borderId="28" xfId="1" applyFont="1" applyBorder="1" applyAlignment="1">
      <alignment horizontal="center" vertical="center" wrapText="1"/>
    </xf>
    <xf numFmtId="0" fontId="19" fillId="0" borderId="12" xfId="1" applyFont="1" applyBorder="1" applyAlignment="1">
      <alignment horizontal="center" vertical="center" wrapText="1"/>
    </xf>
    <xf numFmtId="0" fontId="19" fillId="0" borderId="13" xfId="1" applyFont="1" applyBorder="1" applyAlignment="1">
      <alignment horizontal="center" vertical="center" wrapText="1"/>
    </xf>
    <xf numFmtId="0" fontId="19" fillId="0" borderId="72" xfId="1" applyFont="1" applyBorder="1" applyAlignment="1">
      <alignment horizontal="center" vertical="center" wrapText="1"/>
    </xf>
    <xf numFmtId="0" fontId="3" fillId="0" borderId="30" xfId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79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10" fillId="0" borderId="22" xfId="1" applyFont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 wrapText="1"/>
    </xf>
    <xf numFmtId="0" fontId="11" fillId="0" borderId="23" xfId="1" applyFont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5" xfId="1" applyFont="1" applyFill="1" applyBorder="1" applyAlignment="1">
      <alignment horizontal="center" vertical="center" wrapText="1"/>
    </xf>
    <xf numFmtId="0" fontId="10" fillId="2" borderId="26" xfId="1" applyFont="1" applyFill="1" applyBorder="1" applyAlignment="1">
      <alignment horizontal="center" vertical="center" wrapText="1"/>
    </xf>
    <xf numFmtId="0" fontId="22" fillId="0" borderId="2" xfId="1" applyFont="1" applyBorder="1" applyAlignment="1">
      <alignment horizontal="center" vertical="center" wrapText="1"/>
    </xf>
    <xf numFmtId="0" fontId="22" fillId="0" borderId="42" xfId="1" applyFont="1" applyBorder="1" applyAlignment="1">
      <alignment horizontal="center" vertical="center" wrapText="1"/>
    </xf>
    <xf numFmtId="0" fontId="22" fillId="0" borderId="49" xfId="1" applyFont="1" applyBorder="1" applyAlignment="1">
      <alignment horizontal="center" vertical="center" wrapText="1"/>
    </xf>
    <xf numFmtId="0" fontId="22" fillId="0" borderId="80" xfId="1" applyFont="1" applyBorder="1" applyAlignment="1">
      <alignment horizontal="center" vertical="center" wrapText="1"/>
    </xf>
    <xf numFmtId="177" fontId="43" fillId="0" borderId="6" xfId="6" applyNumberFormat="1" applyFont="1" applyFill="1" applyBorder="1" applyAlignment="1">
      <alignment horizontal="left" vertical="center" wrapText="1"/>
    </xf>
    <xf numFmtId="0" fontId="43" fillId="0" borderId="71" xfId="6" applyFont="1" applyFill="1" applyBorder="1" applyAlignment="1">
      <alignment horizontal="left" vertical="center" wrapText="1"/>
    </xf>
    <xf numFmtId="179" fontId="23" fillId="0" borderId="9" xfId="9" applyNumberFormat="1" applyFont="1" applyFill="1" applyBorder="1" applyAlignment="1">
      <alignment horizontal="center" vertical="center"/>
    </xf>
    <xf numFmtId="179" fontId="23" fillId="0" borderId="92" xfId="9" applyNumberFormat="1" applyFont="1" applyFill="1" applyBorder="1" applyAlignment="1">
      <alignment horizontal="center" vertical="center"/>
    </xf>
    <xf numFmtId="179" fontId="23" fillId="0" borderId="9" xfId="9" quotePrefix="1" applyNumberFormat="1" applyFont="1" applyFill="1" applyBorder="1" applyAlignment="1">
      <alignment horizontal="center" vertical="center"/>
    </xf>
    <xf numFmtId="41" fontId="23" fillId="0" borderId="9" xfId="9" applyFont="1" applyFill="1" applyBorder="1" applyAlignment="1">
      <alignment horizontal="center" vertical="center"/>
    </xf>
    <xf numFmtId="41" fontId="23" fillId="0" borderId="92" xfId="9" applyFont="1" applyFill="1" applyBorder="1" applyAlignment="1">
      <alignment horizontal="center" vertical="center"/>
    </xf>
    <xf numFmtId="177" fontId="23" fillId="0" borderId="6" xfId="6" applyNumberFormat="1" applyFont="1" applyFill="1" applyBorder="1" applyAlignment="1">
      <alignment horizontal="left" vertical="center" wrapText="1"/>
    </xf>
    <xf numFmtId="0" fontId="23" fillId="0" borderId="6" xfId="6" applyFont="1" applyFill="1" applyBorder="1" applyAlignment="1">
      <alignment horizontal="left" vertical="center" wrapText="1"/>
    </xf>
    <xf numFmtId="179" fontId="23" fillId="0" borderId="8" xfId="9" applyNumberFormat="1" applyFont="1" applyFill="1" applyBorder="1" applyAlignment="1">
      <alignment horizontal="center" vertical="center"/>
    </xf>
    <xf numFmtId="179" fontId="23" fillId="0" borderId="10" xfId="9" applyNumberFormat="1" applyFont="1" applyFill="1" applyBorder="1" applyAlignment="1">
      <alignment horizontal="center" vertical="center"/>
    </xf>
    <xf numFmtId="41" fontId="23" fillId="0" borderId="8" xfId="9" applyFont="1" applyFill="1" applyBorder="1" applyAlignment="1">
      <alignment horizontal="center" vertical="center"/>
    </xf>
    <xf numFmtId="0" fontId="23" fillId="0" borderId="81" xfId="6" applyFont="1" applyFill="1" applyBorder="1" applyAlignment="1">
      <alignment horizontal="center" vertical="center" wrapText="1"/>
    </xf>
    <xf numFmtId="0" fontId="23" fillId="0" borderId="84" xfId="6" applyFont="1" applyFill="1" applyBorder="1" applyAlignment="1">
      <alignment horizontal="center" vertical="center" wrapText="1"/>
    </xf>
    <xf numFmtId="177" fontId="23" fillId="0" borderId="41" xfId="6" applyNumberFormat="1" applyFont="1" applyFill="1" applyBorder="1" applyAlignment="1">
      <alignment horizontal="left" vertical="center" wrapText="1"/>
    </xf>
    <xf numFmtId="41" fontId="23" fillId="0" borderId="10" xfId="9" applyFont="1" applyFill="1" applyBorder="1" applyAlignment="1">
      <alignment horizontal="center" vertical="center"/>
    </xf>
    <xf numFmtId="0" fontId="23" fillId="0" borderId="148" xfId="6" applyFont="1" applyFill="1" applyBorder="1" applyAlignment="1">
      <alignment horizontal="center" vertical="center" wrapText="1"/>
    </xf>
    <xf numFmtId="0" fontId="23" fillId="0" borderId="156" xfId="6" applyFont="1" applyFill="1" applyBorder="1" applyAlignment="1">
      <alignment horizontal="center" vertical="center" wrapText="1"/>
    </xf>
    <xf numFmtId="179" fontId="23" fillId="0" borderId="1" xfId="9" applyNumberFormat="1" applyFont="1" applyFill="1" applyBorder="1" applyAlignment="1">
      <alignment horizontal="center" vertical="center"/>
    </xf>
    <xf numFmtId="41" fontId="23" fillId="0" borderId="1" xfId="9" applyFont="1" applyFill="1" applyBorder="1" applyAlignment="1">
      <alignment horizontal="center" vertical="center"/>
    </xf>
    <xf numFmtId="177" fontId="23" fillId="0" borderId="71" xfId="6" applyNumberFormat="1" applyFont="1" applyFill="1" applyBorder="1" applyAlignment="1">
      <alignment horizontal="left" vertical="center" wrapText="1"/>
    </xf>
    <xf numFmtId="179" fontId="23" fillId="0" borderId="18" xfId="9" applyNumberFormat="1" applyFont="1" applyFill="1" applyBorder="1" applyAlignment="1">
      <alignment horizontal="center" vertical="center"/>
    </xf>
    <xf numFmtId="41" fontId="23" fillId="0" borderId="18" xfId="9" applyFont="1" applyFill="1" applyBorder="1" applyAlignment="1">
      <alignment horizontal="center" vertical="center"/>
    </xf>
    <xf numFmtId="0" fontId="23" fillId="0" borderId="53" xfId="6" applyFont="1" applyFill="1" applyBorder="1" applyAlignment="1">
      <alignment horizontal="left" vertical="center" wrapText="1"/>
    </xf>
    <xf numFmtId="177" fontId="23" fillId="0" borderId="53" xfId="6" applyNumberFormat="1" applyFont="1" applyFill="1" applyBorder="1" applyAlignment="1">
      <alignment horizontal="left" vertical="center" wrapText="1"/>
    </xf>
    <xf numFmtId="0" fontId="23" fillId="0" borderId="139" xfId="6" applyFont="1" applyFill="1" applyBorder="1" applyAlignment="1">
      <alignment horizontal="center" vertical="center" wrapText="1"/>
    </xf>
    <xf numFmtId="177" fontId="23" fillId="0" borderId="119" xfId="6" applyNumberFormat="1" applyFont="1" applyFill="1" applyBorder="1" applyAlignment="1">
      <alignment horizontal="left" vertical="center" wrapText="1"/>
    </xf>
    <xf numFmtId="179" fontId="23" fillId="0" borderId="20" xfId="9" applyNumberFormat="1" applyFont="1" applyFill="1" applyBorder="1" applyAlignment="1">
      <alignment horizontal="center" vertical="center"/>
    </xf>
    <xf numFmtId="41" fontId="23" fillId="0" borderId="20" xfId="9" applyFont="1" applyFill="1" applyBorder="1" applyAlignment="1">
      <alignment horizontal="center" vertical="center"/>
    </xf>
    <xf numFmtId="0" fontId="23" fillId="0" borderId="33" xfId="6" applyFont="1" applyFill="1" applyBorder="1" applyAlignment="1">
      <alignment horizontal="left" vertical="center" wrapText="1"/>
    </xf>
    <xf numFmtId="0" fontId="31" fillId="11" borderId="114" xfId="6" applyFont="1" applyFill="1" applyBorder="1" applyAlignment="1">
      <alignment horizontal="center" vertical="center"/>
    </xf>
    <xf numFmtId="0" fontId="31" fillId="11" borderId="0" xfId="6" applyFont="1" applyFill="1" applyBorder="1" applyAlignment="1">
      <alignment horizontal="center" vertical="center"/>
    </xf>
    <xf numFmtId="0" fontId="31" fillId="11" borderId="112" xfId="6" applyFont="1" applyFill="1" applyBorder="1" applyAlignment="1">
      <alignment horizontal="center" vertical="center"/>
    </xf>
    <xf numFmtId="0" fontId="31" fillId="11" borderId="115" xfId="6" applyFont="1" applyFill="1" applyBorder="1" applyAlignment="1">
      <alignment horizontal="center" vertical="center"/>
    </xf>
    <xf numFmtId="0" fontId="31" fillId="11" borderId="50" xfId="6" applyFont="1" applyFill="1" applyBorder="1" applyAlignment="1">
      <alignment horizontal="center" vertical="center"/>
    </xf>
    <xf numFmtId="0" fontId="31" fillId="11" borderId="88" xfId="6" applyFont="1" applyFill="1" applyBorder="1" applyAlignment="1">
      <alignment horizontal="center" vertical="center"/>
    </xf>
    <xf numFmtId="0" fontId="31" fillId="11" borderId="97" xfId="6" applyFont="1" applyFill="1" applyBorder="1" applyAlignment="1">
      <alignment horizontal="center" vertical="center"/>
    </xf>
    <xf numFmtId="0" fontId="31" fillId="11" borderId="98" xfId="6" applyFont="1" applyFill="1" applyBorder="1" applyAlignment="1">
      <alignment horizontal="center" vertical="center"/>
    </xf>
    <xf numFmtId="0" fontId="33" fillId="0" borderId="81" xfId="6" applyFont="1" applyFill="1" applyBorder="1" applyAlignment="1">
      <alignment horizontal="center" vertical="center" wrapText="1"/>
    </xf>
    <xf numFmtId="0" fontId="33" fillId="0" borderId="84" xfId="6" applyFont="1" applyFill="1" applyBorder="1" applyAlignment="1">
      <alignment horizontal="center" vertical="center" wrapText="1"/>
    </xf>
    <xf numFmtId="0" fontId="33" fillId="0" borderId="89" xfId="6" applyFont="1" applyFill="1" applyBorder="1" applyAlignment="1">
      <alignment horizontal="center" vertical="center" wrapText="1"/>
    </xf>
    <xf numFmtId="0" fontId="23" fillId="0" borderId="81" xfId="6" quotePrefix="1" applyFont="1" applyFill="1" applyBorder="1" applyAlignment="1">
      <alignment horizontal="center" vertical="center" wrapText="1"/>
    </xf>
    <xf numFmtId="0" fontId="23" fillId="0" borderId="119" xfId="6" applyFont="1" applyFill="1" applyBorder="1" applyAlignment="1">
      <alignment horizontal="left" vertical="center" wrapText="1"/>
    </xf>
    <xf numFmtId="0" fontId="38" fillId="9" borderId="0" xfId="6" applyFont="1" applyFill="1" applyBorder="1" applyAlignment="1">
      <alignment horizontal="center" vertical="center"/>
    </xf>
    <xf numFmtId="0" fontId="38" fillId="9" borderId="11" xfId="6" applyFont="1" applyFill="1" applyBorder="1" applyAlignment="1">
      <alignment horizontal="center" vertical="center"/>
    </xf>
    <xf numFmtId="0" fontId="31" fillId="10" borderId="81" xfId="6" applyFont="1" applyFill="1" applyBorder="1" applyAlignment="1">
      <alignment horizontal="center" vertical="center"/>
    </xf>
    <xf numFmtId="0" fontId="31" fillId="10" borderId="84" xfId="6" applyFont="1" applyFill="1" applyBorder="1" applyAlignment="1">
      <alignment horizontal="center" vertical="center"/>
    </xf>
    <xf numFmtId="0" fontId="31" fillId="10" borderId="89" xfId="6" applyFont="1" applyFill="1" applyBorder="1" applyAlignment="1">
      <alignment horizontal="center" vertical="center"/>
    </xf>
    <xf numFmtId="0" fontId="31" fillId="10" borderId="82" xfId="6" applyFont="1" applyFill="1" applyBorder="1" applyAlignment="1">
      <alignment horizontal="center" vertical="center"/>
    </xf>
    <xf numFmtId="0" fontId="31" fillId="10" borderId="83" xfId="6" applyFont="1" applyFill="1" applyBorder="1" applyAlignment="1">
      <alignment horizontal="center" vertical="center"/>
    </xf>
    <xf numFmtId="0" fontId="31" fillId="10" borderId="85" xfId="6" applyFont="1" applyFill="1" applyBorder="1" applyAlignment="1">
      <alignment horizontal="center" vertical="center"/>
    </xf>
    <xf numFmtId="0" fontId="31" fillId="10" borderId="11" xfId="6" applyFont="1" applyFill="1" applyBorder="1" applyAlignment="1">
      <alignment horizontal="center" vertical="center"/>
    </xf>
    <xf numFmtId="0" fontId="40" fillId="13" borderId="88" xfId="11" applyFont="1" applyFill="1" applyBorder="1" applyAlignment="1">
      <alignment horizontal="center" vertical="center"/>
    </xf>
    <xf numFmtId="0" fontId="40" fillId="13" borderId="97" xfId="11" applyFont="1" applyFill="1" applyBorder="1" applyAlignment="1">
      <alignment horizontal="center" vertical="center"/>
    </xf>
    <xf numFmtId="0" fontId="40" fillId="13" borderId="98" xfId="11" applyFont="1" applyFill="1" applyBorder="1" applyAlignment="1">
      <alignment horizontal="center" vertical="center"/>
    </xf>
    <xf numFmtId="0" fontId="31" fillId="11" borderId="111" xfId="6" applyFont="1" applyFill="1" applyBorder="1" applyAlignment="1">
      <alignment horizontal="center" vertical="center"/>
    </xf>
    <xf numFmtId="0" fontId="31" fillId="11" borderId="113" xfId="6" applyFont="1" applyFill="1" applyBorder="1" applyAlignment="1">
      <alignment horizontal="center" vertical="center"/>
    </xf>
    <xf numFmtId="0" fontId="36" fillId="0" borderId="9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0" fontId="36" fillId="0" borderId="9" xfId="0" applyFont="1" applyFill="1" applyBorder="1" applyAlignment="1">
      <alignment horizontal="center" vertical="center" wrapText="1"/>
    </xf>
    <xf numFmtId="0" fontId="36" fillId="0" borderId="8" xfId="0" applyFont="1" applyFill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0" borderId="33" xfId="0" applyFont="1" applyBorder="1" applyAlignment="1">
      <alignment horizontal="center" vertical="center" wrapText="1"/>
    </xf>
    <xf numFmtId="0" fontId="37" fillId="0" borderId="49" xfId="0" applyFont="1" applyBorder="1" applyAlignment="1">
      <alignment horizontal="center" vertical="center" wrapText="1"/>
    </xf>
    <xf numFmtId="0" fontId="37" fillId="0" borderId="50" xfId="0" applyFont="1" applyBorder="1" applyAlignment="1">
      <alignment horizontal="center" vertical="center" wrapText="1"/>
    </xf>
    <xf numFmtId="0" fontId="37" fillId="0" borderId="41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11" fillId="8" borderId="2" xfId="1" applyFont="1" applyFill="1" applyBorder="1" applyAlignment="1">
      <alignment horizontal="center" vertical="center" wrapText="1"/>
    </xf>
    <xf numFmtId="0" fontId="11" fillId="8" borderId="3" xfId="1" applyFont="1" applyFill="1" applyBorder="1" applyAlignment="1">
      <alignment horizontal="center" vertical="center" wrapText="1"/>
    </xf>
    <xf numFmtId="0" fontId="11" fillId="8" borderId="33" xfId="1" applyFont="1" applyFill="1" applyBorder="1" applyAlignment="1">
      <alignment horizontal="center" vertical="center" wrapText="1"/>
    </xf>
    <xf numFmtId="0" fontId="11" fillId="8" borderId="4" xfId="1" applyFont="1" applyFill="1" applyBorder="1" applyAlignment="1">
      <alignment horizontal="center" vertical="center" wrapText="1"/>
    </xf>
    <xf numFmtId="0" fontId="11" fillId="8" borderId="0" xfId="1" applyFont="1" applyFill="1" applyBorder="1" applyAlignment="1">
      <alignment horizontal="center" vertical="center" wrapText="1"/>
    </xf>
    <xf numFmtId="0" fontId="11" fillId="8" borderId="37" xfId="1" applyFont="1" applyFill="1" applyBorder="1" applyAlignment="1">
      <alignment horizontal="center" vertical="center" wrapText="1"/>
    </xf>
    <xf numFmtId="0" fontId="11" fillId="8" borderId="49" xfId="1" applyFont="1" applyFill="1" applyBorder="1" applyAlignment="1">
      <alignment horizontal="center" vertical="center" wrapText="1"/>
    </xf>
    <xf numFmtId="0" fontId="11" fillId="8" borderId="50" xfId="1" applyFont="1" applyFill="1" applyBorder="1" applyAlignment="1">
      <alignment horizontal="center" vertical="center" wrapText="1"/>
    </xf>
    <xf numFmtId="0" fontId="11" fillId="8" borderId="41" xfId="1" applyFont="1" applyFill="1" applyBorder="1" applyAlignment="1">
      <alignment horizontal="center" vertical="center" wrapText="1"/>
    </xf>
    <xf numFmtId="0" fontId="11" fillId="8" borderId="5" xfId="1" applyFont="1" applyFill="1" applyBorder="1" applyAlignment="1">
      <alignment horizontal="center" vertical="center"/>
    </xf>
    <xf numFmtId="0" fontId="11" fillId="8" borderId="6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36" fillId="0" borderId="9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center" vertical="center" wrapText="1"/>
    </xf>
    <xf numFmtId="0" fontId="36" fillId="0" borderId="7" xfId="0" applyFont="1" applyFill="1" applyBorder="1" applyAlignment="1">
      <alignment horizontal="center" vertical="center" wrapText="1"/>
    </xf>
    <xf numFmtId="0" fontId="36" fillId="0" borderId="10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 wrapText="1"/>
    </xf>
    <xf numFmtId="0" fontId="36" fillId="0" borderId="6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0" borderId="60" xfId="0" applyFont="1" applyBorder="1" applyAlignment="1">
      <alignment horizontal="left" vertical="center" wrapText="1"/>
    </xf>
    <xf numFmtId="0" fontId="7" fillId="0" borderId="61" xfId="0" applyFont="1" applyBorder="1" applyAlignment="1">
      <alignment horizontal="left" vertical="center" wrapText="1"/>
    </xf>
    <xf numFmtId="0" fontId="7" fillId="0" borderId="62" xfId="0" applyFont="1" applyBorder="1" applyAlignment="1">
      <alignment horizontal="left" vertical="center" wrapText="1"/>
    </xf>
    <xf numFmtId="0" fontId="10" fillId="3" borderId="55" xfId="0" applyFont="1" applyFill="1" applyBorder="1" applyAlignment="1">
      <alignment horizontal="center" vertical="center"/>
    </xf>
    <xf numFmtId="0" fontId="10" fillId="3" borderId="56" xfId="0" applyFont="1" applyFill="1" applyBorder="1" applyAlignment="1">
      <alignment horizontal="center" vertical="center"/>
    </xf>
    <xf numFmtId="0" fontId="10" fillId="3" borderId="54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10" fillId="3" borderId="65" xfId="0" applyFont="1" applyFill="1" applyBorder="1" applyAlignment="1">
      <alignment horizontal="center" vertical="center"/>
    </xf>
    <xf numFmtId="0" fontId="10" fillId="3" borderId="66" xfId="0" applyFont="1" applyFill="1" applyBorder="1" applyAlignment="1">
      <alignment horizontal="center" vertical="center"/>
    </xf>
    <xf numFmtId="0" fontId="10" fillId="3" borderId="67" xfId="0" applyFont="1" applyFill="1" applyBorder="1" applyAlignment="1">
      <alignment horizontal="center" vertical="center"/>
    </xf>
    <xf numFmtId="0" fontId="10" fillId="3" borderId="68" xfId="0" applyFont="1" applyFill="1" applyBorder="1" applyAlignment="1">
      <alignment horizontal="center" vertical="center"/>
    </xf>
    <xf numFmtId="0" fontId="10" fillId="3" borderId="69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0" fillId="4" borderId="60" xfId="0" applyFill="1" applyBorder="1" applyAlignment="1">
      <alignment horizontal="center" vertical="center"/>
    </xf>
    <xf numFmtId="0" fontId="0" fillId="4" borderId="71" xfId="0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70" xfId="0" applyFont="1" applyBorder="1" applyAlignment="1">
      <alignment horizontal="left" vertical="center" wrapText="1"/>
    </xf>
    <xf numFmtId="0" fontId="0" fillId="4" borderId="63" xfId="0" applyFill="1" applyBorder="1" applyAlignment="1">
      <alignment horizontal="center" vertical="center"/>
    </xf>
    <xf numFmtId="0" fontId="0" fillId="4" borderId="64" xfId="0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53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 wrapText="1"/>
    </xf>
    <xf numFmtId="0" fontId="5" fillId="4" borderId="51" xfId="0" applyFont="1" applyFill="1" applyBorder="1" applyAlignment="1">
      <alignment horizontal="center" vertical="center"/>
    </xf>
    <xf numFmtId="0" fontId="5" fillId="4" borderId="57" xfId="0" applyFont="1" applyFill="1" applyBorder="1" applyAlignment="1">
      <alignment horizontal="center" vertical="center" wrapText="1"/>
    </xf>
    <xf numFmtId="0" fontId="5" fillId="4" borderId="57" xfId="0" applyFont="1" applyFill="1" applyBorder="1" applyAlignment="1">
      <alignment horizontal="center" vertical="center"/>
    </xf>
  </cellXfs>
  <cellStyles count="12">
    <cellStyle name="쉼표 [0] 2" xfId="9"/>
    <cellStyle name="표준" xfId="0" builtinId="0"/>
    <cellStyle name="표준 10" xfId="8"/>
    <cellStyle name="표준 10 2" xfId="7"/>
    <cellStyle name="표준 16" xfId="4"/>
    <cellStyle name="표준 2" xfId="3"/>
    <cellStyle name="표준 2 2" xfId="1"/>
    <cellStyle name="표준 2 3" xfId="6"/>
    <cellStyle name="표준 3" xfId="5"/>
    <cellStyle name="표준 3 2" xfId="10"/>
    <cellStyle name="표준 3 3" xfId="11"/>
    <cellStyle name="표준 8" xfId="2"/>
  </cellStyles>
  <dxfs count="37"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ont>
        <condense val="0"/>
        <extend val="0"/>
        <color indexed="55"/>
      </font>
      <fill>
        <patternFill>
          <bgColor indexed="55"/>
        </patternFill>
      </fill>
    </dxf>
    <dxf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ont>
        <condense val="0"/>
        <extend val="0"/>
        <color indexed="55"/>
      </font>
      <fill>
        <patternFill>
          <bgColor indexed="55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ont>
        <condense val="0"/>
        <extend val="0"/>
        <color indexed="55"/>
      </font>
      <fill>
        <patternFill>
          <bgColor indexed="55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ont>
        <condense val="0"/>
        <extend val="0"/>
        <color indexed="55"/>
      </font>
      <fill>
        <patternFill>
          <bgColor indexed="55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rgb="FF00B050"/>
        </patternFill>
      </fill>
    </dxf>
    <dxf>
      <font>
        <condense val="0"/>
        <extend val="0"/>
        <color indexed="17"/>
      </font>
      <fill>
        <patternFill>
          <bgColor indexed="17"/>
        </patternFill>
      </fill>
    </dxf>
    <dxf>
      <font>
        <condense val="0"/>
        <extend val="0"/>
        <color indexed="55"/>
      </font>
      <fill>
        <patternFill>
          <bgColor indexed="55"/>
        </patternFill>
      </fill>
    </dxf>
  </dxfs>
  <tableStyles count="0" defaultTableStyle="TableStyleMedium2" defaultPivotStyle="PivotStyleLight16"/>
  <colors>
    <mruColors>
      <color rgb="FFEAF0F6"/>
      <color rgb="FFFFF9DD"/>
      <color rgb="FF0000FF"/>
      <color rgb="FFFFFF99"/>
      <color rgb="FFFF9999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180105</xdr:colOff>
      <xdr:row>2</xdr:row>
      <xdr:rowOff>138549</xdr:rowOff>
    </xdr:from>
    <xdr:to>
      <xdr:col>12</xdr:col>
      <xdr:colOff>374072</xdr:colOff>
      <xdr:row>7</xdr:row>
      <xdr:rowOff>138548</xdr:rowOff>
    </xdr:to>
    <xdr:sp macro="" textlink="">
      <xdr:nvSpPr>
        <xdr:cNvPr id="2" name="직사각형 1"/>
        <xdr:cNvSpPr/>
      </xdr:nvSpPr>
      <xdr:spPr>
        <a:xfrm>
          <a:off x="540323" y="581894"/>
          <a:ext cx="7509167" cy="110836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 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1</xdr:row>
      <xdr:rowOff>30480</xdr:rowOff>
    </xdr:from>
    <xdr:to>
      <xdr:col>2</xdr:col>
      <xdr:colOff>137160</xdr:colOff>
      <xdr:row>2</xdr:row>
      <xdr:rowOff>182880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867" y="254598"/>
          <a:ext cx="716728" cy="37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30480</xdr:rowOff>
    </xdr:from>
    <xdr:to>
      <xdr:col>1</xdr:col>
      <xdr:colOff>299166</xdr:colOff>
      <xdr:row>1</xdr:row>
      <xdr:rowOff>176476</xdr:rowOff>
    </xdr:to>
    <xdr:pic>
      <xdr:nvPicPr>
        <xdr:cNvPr id="3" name="그림 2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239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67797</xdr:colOff>
      <xdr:row>30</xdr:row>
      <xdr:rowOff>54350</xdr:rowOff>
    </xdr:from>
    <xdr:to>
      <xdr:col>13</xdr:col>
      <xdr:colOff>86847</xdr:colOff>
      <xdr:row>49</xdr:row>
      <xdr:rowOff>29904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97" y="9386609"/>
          <a:ext cx="8087285" cy="42337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TAEYOUNG\AUDIT\SAMWONFA\ANALYTIC.WK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CLIENT02\&#44397;&#51228;&#51333;&#44148;\&#54924;&#49324;&#51228;&#49884;\&#51088;&#49328;\&#51088;&#4932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Project%20Files/PROJECT-SDI/Sdi-&#54749;&#44032;&#47532;/2line(28,29,32)/&#50896;&#44032;/&#49900;&#52380;&#50896;&#44032;08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A-100전제"/>
      <sheetName val="제조 경영"/>
      <sheetName val="OHT_PORT"/>
      <sheetName val="CST_링분리기"/>
      <sheetName val="UNIT 수량"/>
      <sheetName val="제어외주비 (FRT)"/>
      <sheetName val="품목별자재(1층)"/>
      <sheetName val="몰드물류개조 (1층)"/>
      <sheetName val="LP물류개조 (1층)"/>
      <sheetName val="35세대물류구축 (1층)"/>
      <sheetName val="제어외주비 (1층) "/>
      <sheetName val="사급자재 (2층)  "/>
      <sheetName val="제어외주비 (2층)"/>
      <sheetName val="집계표"/>
      <sheetName val="정율표"/>
      <sheetName val="집계표 Array"/>
      <sheetName val="EFU"/>
      <sheetName val="프로젝트원가검토결과"/>
      <sheetName val="3. 서버 및 네트워크"/>
      <sheetName val="외주비"/>
      <sheetName val="집계표 PT"/>
      <sheetName val="3PSTK01"/>
      <sheetName val="3PSTK02"/>
      <sheetName val="명단"/>
      <sheetName val="Sheet3"/>
      <sheetName val="98연계표"/>
      <sheetName val="용어기준"/>
      <sheetName val="DB"/>
      <sheetName val="144"/>
      <sheetName val="Data2"/>
      <sheetName val="지우지마세요"/>
      <sheetName val="ANALYTIC"/>
      <sheetName val="3CH"/>
      <sheetName val="制费-分月"/>
      <sheetName val="영업그룹"/>
    </sheetNames>
    <sheetDataSet>
      <sheetData sheetId="0" refreshError="1">
        <row r="79">
          <cell r="A79" t="str">
            <v>총자산증가율</v>
          </cell>
          <cell r="B79">
            <v>0.19347118010854045</v>
          </cell>
          <cell r="C79">
            <v>0.2616</v>
          </cell>
          <cell r="D79">
            <v>0.45286458031376459</v>
          </cell>
          <cell r="E79">
            <v>0.19170000000000001</v>
          </cell>
        </row>
        <row r="80">
          <cell r="A80" t="str">
            <v>고정자산증가율</v>
          </cell>
          <cell r="B80">
            <v>1.0036053189473173</v>
          </cell>
          <cell r="C80">
            <v>0.159</v>
          </cell>
          <cell r="D80">
            <v>1.9277879945093623</v>
          </cell>
          <cell r="E80">
            <v>0.2576</v>
          </cell>
        </row>
        <row r="81">
          <cell r="A81" t="str">
            <v>유동자산증가율</v>
          </cell>
          <cell r="B81">
            <v>0.15698588385350534</v>
          </cell>
          <cell r="C81">
            <v>0.34539999999999998</v>
          </cell>
          <cell r="D81">
            <v>0.32723125398314512</v>
          </cell>
          <cell r="E81">
            <v>0.19800000000000001</v>
          </cell>
        </row>
        <row r="82">
          <cell r="A82" t="str">
            <v>재고자산증가율</v>
          </cell>
          <cell r="B82">
            <v>0.26657158910087109</v>
          </cell>
          <cell r="C82">
            <v>0.25030000000000002</v>
          </cell>
          <cell r="D82">
            <v>0.27970207464647473</v>
          </cell>
          <cell r="E82">
            <v>0.22500000000000001</v>
          </cell>
        </row>
        <row r="83">
          <cell r="A83" t="str">
            <v>자기자본증가율</v>
          </cell>
          <cell r="B83">
            <v>0.17985764963539821</v>
          </cell>
          <cell r="C83">
            <v>0.10200000000000001</v>
          </cell>
          <cell r="D83">
            <v>0.33873706892616162</v>
          </cell>
          <cell r="E83">
            <v>0.2492</v>
          </cell>
        </row>
        <row r="84">
          <cell r="A84" t="str">
            <v>매출액증가율</v>
          </cell>
          <cell r="B84">
            <v>0.52050597382423047</v>
          </cell>
          <cell r="C84">
            <v>0.19220000000000001</v>
          </cell>
          <cell r="D84">
            <v>0.43663187936814196</v>
          </cell>
          <cell r="E84">
            <v>0.3377</v>
          </cell>
        </row>
        <row r="113">
          <cell r="A113" t="str">
            <v>총자산경상이익율</v>
          </cell>
          <cell r="B113">
            <v>5.7861552197324376E-2</v>
          </cell>
          <cell r="C113">
            <v>2.87E-2</v>
          </cell>
          <cell r="D113">
            <v>5.6606447007358743E-2</v>
          </cell>
          <cell r="E113">
            <v>5.11E-2</v>
          </cell>
        </row>
        <row r="114">
          <cell r="A114" t="str">
            <v>총자산순이익율</v>
          </cell>
          <cell r="B114">
            <v>4.1088373727544446E-2</v>
          </cell>
          <cell r="C114">
            <v>1.9700000000000002E-2</v>
          </cell>
          <cell r="D114">
            <v>3.9813070502762553E-2</v>
          </cell>
          <cell r="E114">
            <v>3.5799999999999998E-2</v>
          </cell>
        </row>
        <row r="115">
          <cell r="A115" t="str">
            <v>자기자본순이익율</v>
          </cell>
          <cell r="B115">
            <v>0.21030559791094108</v>
          </cell>
          <cell r="C115">
            <v>0.1216</v>
          </cell>
          <cell r="D115">
            <v>0.22115023274054119</v>
          </cell>
          <cell r="E115">
            <v>0.1787</v>
          </cell>
        </row>
        <row r="116">
          <cell r="A116" t="str">
            <v>차입금평균이자율</v>
          </cell>
          <cell r="B116">
            <v>0.12880730045295752</v>
          </cell>
          <cell r="C116">
            <v>0.1164</v>
          </cell>
          <cell r="D116">
            <v>0.13631891259081852</v>
          </cell>
          <cell r="E116">
            <v>0.13270000000000001</v>
          </cell>
        </row>
        <row r="117">
          <cell r="A117" t="str">
            <v>매출액경상이익율</v>
          </cell>
          <cell r="B117">
            <v>3.6787576696075026E-2</v>
          </cell>
          <cell r="C117">
            <v>2.3100000000000002E-2</v>
          </cell>
          <cell r="D117">
            <v>3.6396249543200539E-2</v>
          </cell>
          <cell r="E117">
            <v>3.6200000000000003E-2</v>
          </cell>
        </row>
        <row r="118">
          <cell r="A118" t="str">
            <v>매출액순이익률</v>
          </cell>
          <cell r="B118">
            <v>2.6123421208339652E-2</v>
          </cell>
          <cell r="C118">
            <v>1.5900000000000001E-2</v>
          </cell>
          <cell r="D118">
            <v>2.5598611566474201E-2</v>
          </cell>
          <cell r="E118">
            <v>2.5400000000000002E-2</v>
          </cell>
        </row>
        <row r="119">
          <cell r="A119" t="str">
            <v>매출액영업이익률</v>
          </cell>
          <cell r="B119">
            <v>4.3154177441648379E-2</v>
          </cell>
          <cell r="C119">
            <v>6.6799999999999998E-2</v>
          </cell>
          <cell r="D119">
            <v>7.853350814012891E-2</v>
          </cell>
          <cell r="E119">
            <v>7.1300000000000002E-2</v>
          </cell>
        </row>
        <row r="148">
          <cell r="A148" t="str">
            <v>자기자본비율</v>
          </cell>
          <cell r="B148">
            <v>0.19537460788344918</v>
          </cell>
          <cell r="C148">
            <v>0.22159999999999999</v>
          </cell>
          <cell r="D148">
            <v>0.18002726024472337</v>
          </cell>
          <cell r="E148">
            <v>0.29189999999999999</v>
          </cell>
        </row>
        <row r="149">
          <cell r="A149" t="str">
            <v>유동비율</v>
          </cell>
          <cell r="B149">
            <v>1.235399055798273</v>
          </cell>
          <cell r="C149">
            <v>1.1627000000000001</v>
          </cell>
          <cell r="D149">
            <v>1.1398282750420898</v>
          </cell>
          <cell r="E149">
            <v>1.2373000000000001</v>
          </cell>
        </row>
        <row r="150">
          <cell r="A150" t="str">
            <v>당좌비율</v>
          </cell>
          <cell r="B150">
            <v>0.92806427887497789</v>
          </cell>
          <cell r="C150">
            <v>0.82900000000000007</v>
          </cell>
          <cell r="D150">
            <v>0.86439133505403909</v>
          </cell>
          <cell r="E150">
            <v>0.81220000000000003</v>
          </cell>
        </row>
        <row r="151">
          <cell r="A151" t="str">
            <v>고정비율</v>
          </cell>
          <cell r="B151">
            <v>0.50481360079617976</v>
          </cell>
          <cell r="C151">
            <v>1.7063999999999999</v>
          </cell>
          <cell r="D151">
            <v>0.98114000238708243</v>
          </cell>
          <cell r="E151">
            <v>1.1568000000000001</v>
          </cell>
        </row>
        <row r="152">
          <cell r="A152" t="str">
            <v>부채비율</v>
          </cell>
          <cell r="B152">
            <v>4.1183723966655403</v>
          </cell>
          <cell r="C152">
            <v>3.5124</v>
          </cell>
          <cell r="D152">
            <v>4.5547143173796654</v>
          </cell>
          <cell r="E152">
            <v>2.4262999999999999</v>
          </cell>
        </row>
        <row r="153">
          <cell r="A153" t="str">
            <v>유동부채비율</v>
          </cell>
          <cell r="B153">
            <v>3.7341964701478227</v>
          </cell>
          <cell r="C153">
            <v>2.3174000000000001</v>
          </cell>
          <cell r="D153">
            <v>4.0125117222800046</v>
          </cell>
          <cell r="E153">
            <v>1.7485999999999999</v>
          </cell>
        </row>
        <row r="154">
          <cell r="A154" t="str">
            <v>고정부채비율</v>
          </cell>
          <cell r="B154">
            <v>0.17864740739388074</v>
          </cell>
          <cell r="C154">
            <v>1.1950000000000001</v>
          </cell>
          <cell r="D154">
            <v>7.364490443144811E-2</v>
          </cell>
          <cell r="E154">
            <v>0.67679999999999996</v>
          </cell>
        </row>
        <row r="155">
          <cell r="A155" t="str">
            <v>매출채권대매입채무</v>
          </cell>
          <cell r="B155">
            <v>1.2275501992984001</v>
          </cell>
          <cell r="C155">
            <v>1.5289999999999999</v>
          </cell>
          <cell r="D155">
            <v>1.2031935347905331</v>
          </cell>
          <cell r="E155">
            <v>1.167</v>
          </cell>
        </row>
        <row r="156">
          <cell r="A156" t="str">
            <v>순운전자본대총자산</v>
          </cell>
          <cell r="B156">
            <v>0.17173942322186236</v>
          </cell>
          <cell r="C156">
            <v>8.3600000000000008E-2</v>
          </cell>
          <cell r="D156">
            <v>0.10100656139184655</v>
          </cell>
          <cell r="E156">
            <v>0.1211</v>
          </cell>
        </row>
        <row r="185">
          <cell r="A185" t="str">
            <v>재고자산회전율</v>
          </cell>
          <cell r="B185">
            <v>7.9768026862237846</v>
          </cell>
          <cell r="C185">
            <v>8.67</v>
          </cell>
          <cell r="D185">
            <v>8.9957204956725594</v>
          </cell>
          <cell r="E185">
            <v>7.8</v>
          </cell>
        </row>
        <row r="186">
          <cell r="A186" t="str">
            <v>매출채권회전율</v>
          </cell>
          <cell r="B186">
            <v>3.5208917886987412</v>
          </cell>
          <cell r="C186">
            <v>4.1399999999999997</v>
          </cell>
          <cell r="D186">
            <v>3.9354550472143552</v>
          </cell>
          <cell r="E186">
            <v>5.2700000000000005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6"/>
      <sheetName val="110"/>
      <sheetName val="108집계표"/>
      <sheetName val="112"/>
      <sheetName val="138"/>
      <sheetName val="@131"/>
      <sheetName val="144"/>
      <sheetName val="180집계표"/>
      <sheetName val="137"/>
      <sheetName val="191"/>
      <sheetName val="98연계표"/>
      <sheetName val="제품별"/>
      <sheetName val="A"/>
      <sheetName val="BP OHS"/>
      <sheetName val="(3)Product mix"/>
      <sheetName val="토목-물가"/>
      <sheetName val="DB"/>
      <sheetName val="고장유형"/>
      <sheetName val="제조 경영"/>
      <sheetName val="2.대외공문"/>
      <sheetName val="BASE MC"/>
      <sheetName val="별제권_정리담보권1"/>
      <sheetName val="A-100전제"/>
      <sheetName val="EQUIP"/>
      <sheetName val="CD-실적"/>
      <sheetName val="14.1&quot; Cst 변화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XXXXXXXXXXXXXXXXXX"/>
      <sheetName val="VXXXX"/>
      <sheetName val="집계(TOTAL)"/>
      <sheetName val="집계(TOTAL) (2)"/>
      <sheetName val="MASK"/>
      <sheetName val="반송"/>
      <sheetName val="BASE MC"/>
      <sheetName val="UNIT"/>
      <sheetName val="FLOW"/>
      <sheetName val="PF"/>
      <sheetName val="BP"/>
      <sheetName val="ANN"/>
      <sheetName val="GETTER"/>
      <sheetName val="OGC"/>
      <sheetName val="MULT"/>
      <sheetName val="PALLET"/>
      <sheetName val="ROBOT"/>
      <sheetName val="전용기"/>
      <sheetName val="kr부대"/>
      <sheetName val="11"/>
      <sheetName val="Gamma"/>
      <sheetName val="성신"/>
      <sheetName val="제조 경영"/>
      <sheetName val="Y3-LIST"/>
      <sheetName val="심천원가0826"/>
      <sheetName val="TCA"/>
      <sheetName val="제품별"/>
      <sheetName val="DATA 값"/>
      <sheetName val="97"/>
      <sheetName val="98연계표"/>
      <sheetName val="type-F"/>
      <sheetName val="Sheet1"/>
      <sheetName val="TEL"/>
      <sheetName val="전사집계"/>
      <sheetName val="DBASE"/>
      <sheetName val="5.공수계획(SFA_수주미정)_PM1(일반)"/>
      <sheetName val="데이타"/>
      <sheetName val="DATA"/>
      <sheetName val="MAIN"/>
      <sheetName val="진행 사항"/>
      <sheetName val="일정"/>
      <sheetName val="color SR"/>
      <sheetName val="집계(TOTAL)_(2)"/>
      <sheetName val="BASE_MC"/>
      <sheetName val="제조_경영"/>
      <sheetName val="DATA_값"/>
      <sheetName val="5_공수계획(SFA_수주미정)_PM1(일반)"/>
      <sheetName val="진행_사항"/>
      <sheetName val="color_SR"/>
      <sheetName val="0-ハード（その他)"/>
      <sheetName val="일일특이사항"/>
      <sheetName val="설비군 서식"/>
      <sheetName val="설비별 에러명"/>
      <sheetName val="9.기준정보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2.대외공문"/>
      <sheetName val="품의서"/>
      <sheetName val="GPS_RAW"/>
      <sheetName val="법인세등 (2)"/>
      <sheetName val="A-100전제"/>
      <sheetName val="A"/>
      <sheetName val="FAB별"/>
      <sheetName val="변수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PROJECT 명 :SSDI #3LINE 신설(SCREEN)</v>
          </cell>
        </row>
        <row r="3">
          <cell r="A3" t="str">
            <v>공  정  명 : SCREEN 반송</v>
          </cell>
          <cell r="G3" t="str">
            <v xml:space="preserve"> 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  <row r="6">
          <cell r="A6" t="str">
            <v>BM</v>
          </cell>
          <cell r="B6" t="str">
            <v>Res. In</v>
          </cell>
          <cell r="C6">
            <v>1</v>
          </cell>
          <cell r="D6" t="str">
            <v>C/V_ Panel &amp; Mask</v>
          </cell>
          <cell r="E6" t="str">
            <v>2POS+1POS</v>
          </cell>
          <cell r="F6">
            <v>240</v>
          </cell>
          <cell r="G6">
            <v>2100</v>
          </cell>
          <cell r="H6">
            <v>2340</v>
          </cell>
          <cell r="I6">
            <v>1</v>
          </cell>
          <cell r="J6">
            <v>240</v>
          </cell>
          <cell r="K6">
            <v>2100</v>
          </cell>
          <cell r="L6">
            <v>2340</v>
          </cell>
        </row>
        <row r="7">
          <cell r="C7">
            <v>2</v>
          </cell>
          <cell r="D7" t="str">
            <v>LOCATION UNIT</v>
          </cell>
          <cell r="F7">
            <v>500</v>
          </cell>
          <cell r="G7">
            <v>1300</v>
          </cell>
          <cell r="H7">
            <v>1800</v>
          </cell>
          <cell r="I7">
            <v>1</v>
          </cell>
          <cell r="J7">
            <v>500</v>
          </cell>
          <cell r="K7">
            <v>1300</v>
          </cell>
          <cell r="L7">
            <v>1800</v>
          </cell>
        </row>
        <row r="8">
          <cell r="C8">
            <v>3</v>
          </cell>
          <cell r="D8" t="str">
            <v>CENTERING_Panel</v>
          </cell>
          <cell r="F8">
            <v>600</v>
          </cell>
          <cell r="G8">
            <v>500</v>
          </cell>
          <cell r="H8">
            <v>1100</v>
          </cell>
          <cell r="I8">
            <v>1</v>
          </cell>
          <cell r="J8">
            <v>600</v>
          </cell>
          <cell r="K8">
            <v>500</v>
          </cell>
          <cell r="L8">
            <v>1100</v>
          </cell>
        </row>
        <row r="9">
          <cell r="C9">
            <v>4</v>
          </cell>
          <cell r="D9" t="str">
            <v>LOADER_Panel</v>
          </cell>
          <cell r="F9">
            <v>350</v>
          </cell>
          <cell r="G9">
            <v>500</v>
          </cell>
          <cell r="H9">
            <v>850</v>
          </cell>
          <cell r="I9">
            <v>1</v>
          </cell>
          <cell r="J9">
            <v>350</v>
          </cell>
          <cell r="K9">
            <v>500</v>
          </cell>
          <cell r="L9">
            <v>850</v>
          </cell>
        </row>
        <row r="10">
          <cell r="C10">
            <v>5</v>
          </cell>
        </row>
        <row r="11">
          <cell r="C11">
            <v>6</v>
          </cell>
          <cell r="D11" t="str">
            <v>SHUTTLE</v>
          </cell>
          <cell r="F11">
            <v>600</v>
          </cell>
          <cell r="G11">
            <v>600</v>
          </cell>
          <cell r="H11">
            <v>1200</v>
          </cell>
          <cell r="I11">
            <v>1</v>
          </cell>
          <cell r="J11">
            <v>600</v>
          </cell>
          <cell r="K11">
            <v>600</v>
          </cell>
          <cell r="L11">
            <v>1200</v>
          </cell>
        </row>
        <row r="12">
          <cell r="C12">
            <v>7</v>
          </cell>
          <cell r="D12" t="str">
            <v>CENTERING_Mask</v>
          </cell>
          <cell r="F12">
            <v>600</v>
          </cell>
          <cell r="G12">
            <v>500</v>
          </cell>
          <cell r="H12">
            <v>1100</v>
          </cell>
          <cell r="I12">
            <v>1</v>
          </cell>
          <cell r="J12">
            <v>600</v>
          </cell>
          <cell r="K12">
            <v>500</v>
          </cell>
          <cell r="L12">
            <v>1100</v>
          </cell>
        </row>
        <row r="13">
          <cell r="C13">
            <v>8</v>
          </cell>
          <cell r="D13" t="str">
            <v>C/V(Curve)_ Panel &amp; Mask</v>
          </cell>
          <cell r="F13">
            <v>80</v>
          </cell>
          <cell r="G13">
            <v>500</v>
          </cell>
          <cell r="H13">
            <v>580</v>
          </cell>
          <cell r="I13">
            <v>1</v>
          </cell>
          <cell r="J13">
            <v>80</v>
          </cell>
          <cell r="K13">
            <v>500</v>
          </cell>
          <cell r="L13">
            <v>580</v>
          </cell>
        </row>
        <row r="14">
          <cell r="C14">
            <v>9</v>
          </cell>
        </row>
        <row r="15">
          <cell r="C15">
            <v>10</v>
          </cell>
        </row>
        <row r="17">
          <cell r="B17" t="str">
            <v>Res.Out</v>
          </cell>
          <cell r="C17">
            <v>21</v>
          </cell>
          <cell r="D17" t="str">
            <v>C/V_ Panel &amp; Mask</v>
          </cell>
          <cell r="E17" t="str">
            <v>2POS+1POS</v>
          </cell>
          <cell r="F17">
            <v>240</v>
          </cell>
          <cell r="G17">
            <v>2100</v>
          </cell>
          <cell r="H17">
            <v>2340</v>
          </cell>
          <cell r="I17">
            <v>1</v>
          </cell>
          <cell r="J17">
            <v>240</v>
          </cell>
          <cell r="K17">
            <v>2100</v>
          </cell>
          <cell r="L17">
            <v>2340</v>
          </cell>
        </row>
        <row r="18">
          <cell r="B18" t="str">
            <v>~Dag In</v>
          </cell>
          <cell r="C18">
            <v>22</v>
          </cell>
          <cell r="D18" t="str">
            <v>LOCATION UNIT</v>
          </cell>
          <cell r="F18">
            <v>500</v>
          </cell>
          <cell r="G18">
            <v>1300</v>
          </cell>
          <cell r="H18">
            <v>1800</v>
          </cell>
          <cell r="I18">
            <v>1</v>
          </cell>
          <cell r="J18">
            <v>500</v>
          </cell>
          <cell r="K18">
            <v>1300</v>
          </cell>
          <cell r="L18">
            <v>1800</v>
          </cell>
        </row>
        <row r="19">
          <cell r="C19">
            <v>23</v>
          </cell>
          <cell r="D19" t="str">
            <v>UNLOADER_Panel</v>
          </cell>
          <cell r="F19">
            <v>350</v>
          </cell>
          <cell r="G19">
            <v>500</v>
          </cell>
          <cell r="H19">
            <v>850</v>
          </cell>
          <cell r="I19">
            <v>1</v>
          </cell>
          <cell r="J19">
            <v>350</v>
          </cell>
          <cell r="K19">
            <v>500</v>
          </cell>
          <cell r="L19">
            <v>850</v>
          </cell>
        </row>
        <row r="20">
          <cell r="C20">
            <v>24</v>
          </cell>
        </row>
        <row r="21">
          <cell r="C21">
            <v>25</v>
          </cell>
          <cell r="D21" t="str">
            <v>SHUTTLE</v>
          </cell>
          <cell r="F21">
            <v>600</v>
          </cell>
          <cell r="G21">
            <v>600</v>
          </cell>
          <cell r="H21">
            <v>1200</v>
          </cell>
          <cell r="I21">
            <v>1</v>
          </cell>
          <cell r="J21">
            <v>600</v>
          </cell>
          <cell r="K21">
            <v>600</v>
          </cell>
          <cell r="L21">
            <v>1200</v>
          </cell>
        </row>
        <row r="22">
          <cell r="C22">
            <v>26</v>
          </cell>
          <cell r="D22" t="str">
            <v>C/V(Tilt)_Panel</v>
          </cell>
          <cell r="F22">
            <v>300</v>
          </cell>
          <cell r="G22">
            <v>800</v>
          </cell>
          <cell r="H22">
            <v>1100</v>
          </cell>
          <cell r="I22">
            <v>1</v>
          </cell>
          <cell r="J22">
            <v>300</v>
          </cell>
          <cell r="K22">
            <v>800</v>
          </cell>
          <cell r="L22">
            <v>1100</v>
          </cell>
        </row>
        <row r="23">
          <cell r="C23">
            <v>27</v>
          </cell>
          <cell r="D23" t="str">
            <v>C/V_ Panel &amp; Mask</v>
          </cell>
          <cell r="E23" t="str">
            <v>4POS+6POS</v>
          </cell>
          <cell r="F23">
            <v>800</v>
          </cell>
          <cell r="G23">
            <v>5800</v>
          </cell>
          <cell r="H23">
            <v>6600</v>
          </cell>
          <cell r="I23">
            <v>1</v>
          </cell>
          <cell r="J23">
            <v>800</v>
          </cell>
          <cell r="K23">
            <v>5800</v>
          </cell>
          <cell r="L23">
            <v>6600</v>
          </cell>
        </row>
        <row r="24">
          <cell r="C24">
            <v>28</v>
          </cell>
          <cell r="D24" t="str">
            <v>C/V_ Panel &amp; Mask</v>
          </cell>
          <cell r="E24" t="str">
            <v>3POS*2</v>
          </cell>
          <cell r="F24">
            <v>480</v>
          </cell>
          <cell r="G24">
            <v>4200</v>
          </cell>
          <cell r="H24">
            <v>4680</v>
          </cell>
          <cell r="I24">
            <v>1</v>
          </cell>
          <cell r="J24">
            <v>480</v>
          </cell>
          <cell r="K24">
            <v>4200</v>
          </cell>
          <cell r="L24">
            <v>4680</v>
          </cell>
        </row>
        <row r="25">
          <cell r="C25">
            <v>29</v>
          </cell>
          <cell r="D25" t="str">
            <v>DIVERTER_Panel</v>
          </cell>
          <cell r="F25">
            <v>400</v>
          </cell>
          <cell r="G25">
            <v>800</v>
          </cell>
          <cell r="H25">
            <v>1200</v>
          </cell>
          <cell r="I25">
            <v>4</v>
          </cell>
          <cell r="J25">
            <v>1600</v>
          </cell>
          <cell r="K25">
            <v>3200</v>
          </cell>
          <cell r="L25">
            <v>4800</v>
          </cell>
        </row>
        <row r="26">
          <cell r="C26">
            <v>30</v>
          </cell>
          <cell r="D26" t="str">
            <v>DIVERTER_Mask</v>
          </cell>
          <cell r="F26">
            <v>400</v>
          </cell>
          <cell r="G26">
            <v>800</v>
          </cell>
          <cell r="H26">
            <v>1200</v>
          </cell>
          <cell r="I26">
            <v>1</v>
          </cell>
          <cell r="J26">
            <v>400</v>
          </cell>
          <cell r="K26">
            <v>800</v>
          </cell>
          <cell r="L26">
            <v>1200</v>
          </cell>
        </row>
        <row r="27">
          <cell r="C27">
            <v>31</v>
          </cell>
          <cell r="D27" t="str">
            <v>CENTERING_Panel</v>
          </cell>
          <cell r="F27">
            <v>600</v>
          </cell>
          <cell r="G27">
            <v>500</v>
          </cell>
          <cell r="H27">
            <v>1100</v>
          </cell>
          <cell r="I27">
            <v>1</v>
          </cell>
          <cell r="J27">
            <v>600</v>
          </cell>
          <cell r="K27">
            <v>500</v>
          </cell>
          <cell r="L27">
            <v>1100</v>
          </cell>
        </row>
        <row r="28">
          <cell r="C28">
            <v>32</v>
          </cell>
          <cell r="D28" t="str">
            <v>CENTERING_Mask</v>
          </cell>
          <cell r="F28">
            <v>600</v>
          </cell>
          <cell r="G28">
            <v>500</v>
          </cell>
          <cell r="H28">
            <v>1100</v>
          </cell>
          <cell r="I28">
            <v>1</v>
          </cell>
          <cell r="J28">
            <v>600</v>
          </cell>
          <cell r="K28">
            <v>500</v>
          </cell>
          <cell r="L28">
            <v>1100</v>
          </cell>
        </row>
        <row r="29">
          <cell r="C29">
            <v>33</v>
          </cell>
          <cell r="D29" t="str">
            <v>LOADER_Mask</v>
          </cell>
          <cell r="F29">
            <v>350</v>
          </cell>
          <cell r="G29">
            <v>150</v>
          </cell>
          <cell r="H29">
            <v>500</v>
          </cell>
          <cell r="I29">
            <v>1</v>
          </cell>
          <cell r="J29">
            <v>350</v>
          </cell>
          <cell r="K29">
            <v>150</v>
          </cell>
          <cell r="L29">
            <v>500</v>
          </cell>
        </row>
        <row r="30">
          <cell r="C30">
            <v>34</v>
          </cell>
          <cell r="D30" t="str">
            <v>TRANSFER_ROTARY</v>
          </cell>
          <cell r="F30">
            <v>2000</v>
          </cell>
          <cell r="G30">
            <v>3500</v>
          </cell>
          <cell r="H30">
            <v>5500</v>
          </cell>
          <cell r="I30">
            <v>1</v>
          </cell>
          <cell r="J30">
            <v>2000</v>
          </cell>
          <cell r="K30">
            <v>3500</v>
          </cell>
          <cell r="L30">
            <v>5500</v>
          </cell>
        </row>
        <row r="31">
          <cell r="C31">
            <v>35</v>
          </cell>
          <cell r="D31" t="str">
            <v>MASK INSERTER</v>
          </cell>
          <cell r="F31">
            <v>10000</v>
          </cell>
          <cell r="G31">
            <v>12000</v>
          </cell>
          <cell r="H31">
            <v>22000</v>
          </cell>
          <cell r="I31">
            <v>1</v>
          </cell>
          <cell r="J31">
            <v>10000</v>
          </cell>
          <cell r="K31">
            <v>12000</v>
          </cell>
          <cell r="L31">
            <v>22000</v>
          </cell>
        </row>
        <row r="32">
          <cell r="C32">
            <v>36</v>
          </cell>
          <cell r="D32" t="str">
            <v>C/V_PMA</v>
          </cell>
          <cell r="E32" t="str">
            <v>1POS.</v>
          </cell>
          <cell r="F32">
            <v>80</v>
          </cell>
          <cell r="G32">
            <v>900</v>
          </cell>
          <cell r="H32">
            <v>980</v>
          </cell>
          <cell r="I32">
            <v>1</v>
          </cell>
          <cell r="J32">
            <v>80</v>
          </cell>
          <cell r="K32">
            <v>900</v>
          </cell>
          <cell r="L32">
            <v>980</v>
          </cell>
        </row>
        <row r="33">
          <cell r="C33">
            <v>37</v>
          </cell>
          <cell r="D33" t="str">
            <v>C/V_PMA</v>
          </cell>
          <cell r="E33" t="str">
            <v>1POS.</v>
          </cell>
          <cell r="F33">
            <v>80</v>
          </cell>
          <cell r="G33">
            <v>900</v>
          </cell>
          <cell r="H33">
            <v>980</v>
          </cell>
          <cell r="I33">
            <v>3</v>
          </cell>
          <cell r="J33">
            <v>240</v>
          </cell>
          <cell r="K33">
            <v>2700</v>
          </cell>
          <cell r="L33">
            <v>2940</v>
          </cell>
        </row>
        <row r="34">
          <cell r="C34">
            <v>38</v>
          </cell>
          <cell r="D34" t="str">
            <v>CENTERING_PMA</v>
          </cell>
          <cell r="F34">
            <v>600</v>
          </cell>
          <cell r="G34">
            <v>500</v>
          </cell>
          <cell r="H34">
            <v>1100</v>
          </cell>
          <cell r="I34">
            <v>1</v>
          </cell>
          <cell r="J34">
            <v>600</v>
          </cell>
          <cell r="K34">
            <v>500</v>
          </cell>
          <cell r="L34">
            <v>1100</v>
          </cell>
        </row>
        <row r="35">
          <cell r="C35">
            <v>39</v>
          </cell>
          <cell r="D35" t="str">
            <v>LIFTER</v>
          </cell>
          <cell r="F35">
            <v>1200</v>
          </cell>
          <cell r="G35">
            <v>1800</v>
          </cell>
          <cell r="H35">
            <v>3000</v>
          </cell>
          <cell r="I35">
            <v>1</v>
          </cell>
          <cell r="J35">
            <v>1200</v>
          </cell>
          <cell r="K35">
            <v>1800</v>
          </cell>
          <cell r="L35">
            <v>3000</v>
          </cell>
        </row>
        <row r="36">
          <cell r="C36">
            <v>40</v>
          </cell>
          <cell r="D36" t="str">
            <v>TRANSFER_PMA</v>
          </cell>
          <cell r="F36">
            <v>6000</v>
          </cell>
          <cell r="G36">
            <v>8500</v>
          </cell>
          <cell r="H36">
            <v>14500</v>
          </cell>
          <cell r="I36">
            <v>1</v>
          </cell>
          <cell r="J36">
            <v>6000</v>
          </cell>
          <cell r="K36">
            <v>8500</v>
          </cell>
          <cell r="L36">
            <v>14500</v>
          </cell>
        </row>
        <row r="37">
          <cell r="C37">
            <v>41</v>
          </cell>
          <cell r="D37" t="str">
            <v>C/V_PMA</v>
          </cell>
          <cell r="E37" t="str">
            <v>3POS.</v>
          </cell>
          <cell r="F37">
            <v>240</v>
          </cell>
          <cell r="G37">
            <v>2400</v>
          </cell>
          <cell r="H37">
            <v>2640</v>
          </cell>
          <cell r="I37">
            <v>1</v>
          </cell>
          <cell r="J37">
            <v>240</v>
          </cell>
          <cell r="K37">
            <v>2400</v>
          </cell>
          <cell r="L37">
            <v>2640</v>
          </cell>
        </row>
        <row r="38">
          <cell r="C38">
            <v>42</v>
          </cell>
          <cell r="D38" t="str">
            <v>STOPPER</v>
          </cell>
          <cell r="F38">
            <v>350</v>
          </cell>
          <cell r="G38">
            <v>150</v>
          </cell>
          <cell r="H38">
            <v>500</v>
          </cell>
          <cell r="I38">
            <v>2</v>
          </cell>
          <cell r="J38">
            <v>700</v>
          </cell>
          <cell r="K38">
            <v>300</v>
          </cell>
          <cell r="L38">
            <v>1000</v>
          </cell>
        </row>
        <row r="39">
          <cell r="C39">
            <v>43</v>
          </cell>
          <cell r="D39" t="str">
            <v>DIVERTER(L)_PMA</v>
          </cell>
          <cell r="F39">
            <v>400</v>
          </cell>
          <cell r="G39">
            <v>800</v>
          </cell>
          <cell r="H39">
            <v>1200</v>
          </cell>
          <cell r="I39">
            <v>2</v>
          </cell>
          <cell r="J39">
            <v>800</v>
          </cell>
          <cell r="K39">
            <v>1600</v>
          </cell>
          <cell r="L39">
            <v>2400</v>
          </cell>
        </row>
        <row r="40">
          <cell r="C40">
            <v>44</v>
          </cell>
          <cell r="D40" t="str">
            <v>C/V_PMA</v>
          </cell>
          <cell r="E40" t="str">
            <v>1POS.</v>
          </cell>
          <cell r="F40">
            <v>80</v>
          </cell>
          <cell r="G40">
            <v>900</v>
          </cell>
          <cell r="H40">
            <v>980</v>
          </cell>
          <cell r="I40">
            <v>1</v>
          </cell>
          <cell r="J40">
            <v>80</v>
          </cell>
          <cell r="K40">
            <v>900</v>
          </cell>
          <cell r="L40">
            <v>980</v>
          </cell>
        </row>
        <row r="41">
          <cell r="C41">
            <v>45</v>
          </cell>
          <cell r="D41" t="str">
            <v>CENTERING_PMA</v>
          </cell>
          <cell r="F41">
            <v>600</v>
          </cell>
          <cell r="G41">
            <v>500</v>
          </cell>
          <cell r="H41">
            <v>1100</v>
          </cell>
          <cell r="I41">
            <v>1</v>
          </cell>
          <cell r="J41">
            <v>600</v>
          </cell>
          <cell r="K41">
            <v>500</v>
          </cell>
          <cell r="L41">
            <v>1100</v>
          </cell>
        </row>
        <row r="42">
          <cell r="C42">
            <v>46</v>
          </cell>
          <cell r="D42" t="str">
            <v>TRANSFER_ROTARY</v>
          </cell>
          <cell r="F42">
            <v>2000</v>
          </cell>
          <cell r="G42">
            <v>3500</v>
          </cell>
          <cell r="H42">
            <v>5500</v>
          </cell>
          <cell r="I42">
            <v>1</v>
          </cell>
          <cell r="J42">
            <v>2000</v>
          </cell>
          <cell r="K42">
            <v>3500</v>
          </cell>
          <cell r="L42">
            <v>5500</v>
          </cell>
        </row>
        <row r="43">
          <cell r="C43">
            <v>47</v>
          </cell>
          <cell r="D43" t="str">
            <v>MASK REMOVER</v>
          </cell>
          <cell r="F43">
            <v>8000</v>
          </cell>
          <cell r="G43">
            <v>10000</v>
          </cell>
          <cell r="H43">
            <v>18000</v>
          </cell>
          <cell r="I43">
            <v>1</v>
          </cell>
          <cell r="J43">
            <v>8000</v>
          </cell>
          <cell r="K43">
            <v>10000</v>
          </cell>
          <cell r="L43">
            <v>18000</v>
          </cell>
        </row>
        <row r="44">
          <cell r="C44">
            <v>48</v>
          </cell>
          <cell r="D44" t="str">
            <v>C/V_Panel</v>
          </cell>
          <cell r="E44" t="str">
            <v>1POS</v>
          </cell>
          <cell r="F44">
            <v>80</v>
          </cell>
          <cell r="G44">
            <v>800</v>
          </cell>
          <cell r="H44">
            <v>880</v>
          </cell>
          <cell r="I44">
            <v>1</v>
          </cell>
          <cell r="J44">
            <v>80</v>
          </cell>
          <cell r="K44">
            <v>800</v>
          </cell>
          <cell r="L44">
            <v>880</v>
          </cell>
        </row>
        <row r="45">
          <cell r="C45">
            <v>49</v>
          </cell>
          <cell r="D45" t="str">
            <v>UNLOADER_Mask</v>
          </cell>
          <cell r="F45">
            <v>350</v>
          </cell>
          <cell r="G45">
            <v>150</v>
          </cell>
          <cell r="H45">
            <v>500</v>
          </cell>
          <cell r="I45">
            <v>1</v>
          </cell>
          <cell r="J45">
            <v>350</v>
          </cell>
          <cell r="K45">
            <v>150</v>
          </cell>
          <cell r="L45">
            <v>500</v>
          </cell>
        </row>
        <row r="46">
          <cell r="C46">
            <v>50</v>
          </cell>
          <cell r="D46" t="str">
            <v>C/V_ Panel &amp; Mask</v>
          </cell>
          <cell r="E46" t="str">
            <v>4POS+6POS</v>
          </cell>
          <cell r="F46">
            <v>800</v>
          </cell>
          <cell r="G46">
            <v>5800</v>
          </cell>
          <cell r="H46">
            <v>6600</v>
          </cell>
          <cell r="I46">
            <v>1</v>
          </cell>
          <cell r="J46">
            <v>800</v>
          </cell>
          <cell r="K46">
            <v>5800</v>
          </cell>
          <cell r="L46">
            <v>6600</v>
          </cell>
        </row>
        <row r="47">
          <cell r="C47">
            <v>51</v>
          </cell>
          <cell r="D47" t="str">
            <v>C/V(Tilt)_Panel</v>
          </cell>
          <cell r="F47">
            <v>300</v>
          </cell>
          <cell r="G47">
            <v>800</v>
          </cell>
          <cell r="H47">
            <v>1100</v>
          </cell>
          <cell r="I47">
            <v>1</v>
          </cell>
          <cell r="J47">
            <v>300</v>
          </cell>
          <cell r="K47">
            <v>800</v>
          </cell>
          <cell r="L47">
            <v>1100</v>
          </cell>
        </row>
        <row r="48">
          <cell r="C48">
            <v>52</v>
          </cell>
          <cell r="D48" t="str">
            <v>C/V_ Panel &amp; Mask</v>
          </cell>
          <cell r="E48" t="str">
            <v>2POS+1POS</v>
          </cell>
          <cell r="F48">
            <v>240</v>
          </cell>
          <cell r="G48">
            <v>2100</v>
          </cell>
          <cell r="H48">
            <v>2340</v>
          </cell>
          <cell r="I48">
            <v>1</v>
          </cell>
          <cell r="J48">
            <v>240</v>
          </cell>
          <cell r="K48">
            <v>2100</v>
          </cell>
          <cell r="L48">
            <v>2340</v>
          </cell>
        </row>
        <row r="49">
          <cell r="C49">
            <v>53</v>
          </cell>
          <cell r="D49" t="str">
            <v>LOCATION UNIT</v>
          </cell>
          <cell r="F49">
            <v>500</v>
          </cell>
          <cell r="G49">
            <v>1300</v>
          </cell>
          <cell r="H49">
            <v>1800</v>
          </cell>
          <cell r="I49">
            <v>1</v>
          </cell>
          <cell r="J49">
            <v>500</v>
          </cell>
          <cell r="K49">
            <v>1300</v>
          </cell>
          <cell r="L49">
            <v>1800</v>
          </cell>
        </row>
        <row r="50">
          <cell r="C50">
            <v>54</v>
          </cell>
          <cell r="D50" t="str">
            <v>CENTERING_Panel</v>
          </cell>
          <cell r="F50">
            <v>600</v>
          </cell>
          <cell r="G50">
            <v>500</v>
          </cell>
          <cell r="H50">
            <v>1100</v>
          </cell>
          <cell r="I50">
            <v>1</v>
          </cell>
          <cell r="J50">
            <v>600</v>
          </cell>
          <cell r="K50">
            <v>500</v>
          </cell>
          <cell r="L50">
            <v>1100</v>
          </cell>
        </row>
        <row r="51">
          <cell r="C51">
            <v>55</v>
          </cell>
          <cell r="D51" t="str">
            <v>LOADER_Panel</v>
          </cell>
          <cell r="F51">
            <v>350</v>
          </cell>
          <cell r="G51">
            <v>500</v>
          </cell>
          <cell r="H51">
            <v>850</v>
          </cell>
          <cell r="I51">
            <v>1</v>
          </cell>
          <cell r="J51">
            <v>350</v>
          </cell>
          <cell r="K51">
            <v>500</v>
          </cell>
          <cell r="L51">
            <v>850</v>
          </cell>
        </row>
        <row r="52">
          <cell r="C52">
            <v>56</v>
          </cell>
          <cell r="H52">
            <v>0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57</v>
          </cell>
          <cell r="D53" t="str">
            <v>SHUTTLE</v>
          </cell>
          <cell r="F53">
            <v>600</v>
          </cell>
          <cell r="G53">
            <v>600</v>
          </cell>
          <cell r="H53">
            <v>1200</v>
          </cell>
          <cell r="I53">
            <v>1</v>
          </cell>
          <cell r="J53">
            <v>600</v>
          </cell>
          <cell r="K53">
            <v>600</v>
          </cell>
          <cell r="L53">
            <v>1200</v>
          </cell>
        </row>
        <row r="54">
          <cell r="C54">
            <v>58</v>
          </cell>
          <cell r="D54" t="str">
            <v>CENTERING_Mask</v>
          </cell>
          <cell r="F54">
            <v>600</v>
          </cell>
          <cell r="G54">
            <v>500</v>
          </cell>
          <cell r="H54">
            <v>1100</v>
          </cell>
          <cell r="I54">
            <v>1</v>
          </cell>
          <cell r="J54">
            <v>600</v>
          </cell>
          <cell r="K54">
            <v>500</v>
          </cell>
          <cell r="L54">
            <v>1100</v>
          </cell>
        </row>
        <row r="55">
          <cell r="C55">
            <v>59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60</v>
          </cell>
          <cell r="D56" t="str">
            <v>C/V_PMA</v>
          </cell>
          <cell r="E56" t="str">
            <v>1POS.</v>
          </cell>
          <cell r="F56">
            <v>80</v>
          </cell>
          <cell r="G56">
            <v>900</v>
          </cell>
          <cell r="H56">
            <v>980</v>
          </cell>
          <cell r="I56">
            <v>1</v>
          </cell>
          <cell r="J56">
            <v>80</v>
          </cell>
          <cell r="K56">
            <v>900</v>
          </cell>
          <cell r="L56">
            <v>980</v>
          </cell>
        </row>
        <row r="57">
          <cell r="C57">
            <v>61</v>
          </cell>
          <cell r="D57" t="str">
            <v>C/V_PMA</v>
          </cell>
          <cell r="E57" t="str">
            <v xml:space="preserve">2POS </v>
          </cell>
          <cell r="F57">
            <v>160</v>
          </cell>
          <cell r="G57">
            <v>1600</v>
          </cell>
          <cell r="H57">
            <v>1760</v>
          </cell>
          <cell r="I57">
            <v>1</v>
          </cell>
          <cell r="J57">
            <v>160</v>
          </cell>
          <cell r="K57">
            <v>1600</v>
          </cell>
          <cell r="L57">
            <v>1760</v>
          </cell>
        </row>
        <row r="58">
          <cell r="C58">
            <v>62</v>
          </cell>
          <cell r="D58" t="str">
            <v>C/V(CURVE)_PMA</v>
          </cell>
          <cell r="F58">
            <v>160</v>
          </cell>
          <cell r="G58">
            <v>1800</v>
          </cell>
          <cell r="H58">
            <v>1960</v>
          </cell>
          <cell r="I58">
            <v>2</v>
          </cell>
          <cell r="J58">
            <v>320</v>
          </cell>
          <cell r="K58">
            <v>3600</v>
          </cell>
          <cell r="L58">
            <v>3920</v>
          </cell>
        </row>
        <row r="59">
          <cell r="C59">
            <v>63</v>
          </cell>
          <cell r="D59" t="str">
            <v>C/V_PMA</v>
          </cell>
          <cell r="E59" t="str">
            <v>5POS*2</v>
          </cell>
          <cell r="F59">
            <v>800</v>
          </cell>
          <cell r="G59">
            <v>7000</v>
          </cell>
          <cell r="H59">
            <v>7800</v>
          </cell>
          <cell r="I59">
            <v>1</v>
          </cell>
          <cell r="J59">
            <v>800</v>
          </cell>
          <cell r="K59">
            <v>7000</v>
          </cell>
          <cell r="L59">
            <v>7800</v>
          </cell>
        </row>
        <row r="60">
          <cell r="C60">
            <v>64</v>
          </cell>
          <cell r="D60" t="str">
            <v>LIFTER</v>
          </cell>
          <cell r="F60">
            <v>1200</v>
          </cell>
          <cell r="G60">
            <v>1800</v>
          </cell>
          <cell r="H60">
            <v>3000</v>
          </cell>
          <cell r="I60">
            <v>1</v>
          </cell>
          <cell r="J60">
            <v>1200</v>
          </cell>
          <cell r="K60">
            <v>1800</v>
          </cell>
          <cell r="L60">
            <v>3000</v>
          </cell>
        </row>
        <row r="61">
          <cell r="C61">
            <v>65</v>
          </cell>
          <cell r="D61" t="str">
            <v>CENTERING_PMA</v>
          </cell>
          <cell r="F61">
            <v>600</v>
          </cell>
          <cell r="G61">
            <v>500</v>
          </cell>
          <cell r="H61">
            <v>1100</v>
          </cell>
          <cell r="I61">
            <v>1</v>
          </cell>
          <cell r="J61">
            <v>600</v>
          </cell>
          <cell r="K61">
            <v>500</v>
          </cell>
          <cell r="L61">
            <v>1100</v>
          </cell>
        </row>
        <row r="63">
          <cell r="B63" t="str">
            <v>Dag Out</v>
          </cell>
          <cell r="C63">
            <v>71</v>
          </cell>
          <cell r="D63" t="str">
            <v>C/V_ Panel &amp; Mask</v>
          </cell>
          <cell r="E63" t="str">
            <v>2POS+1POS</v>
          </cell>
          <cell r="F63">
            <v>240</v>
          </cell>
          <cell r="G63">
            <v>2100</v>
          </cell>
          <cell r="H63">
            <v>2340</v>
          </cell>
          <cell r="I63">
            <v>1</v>
          </cell>
          <cell r="J63">
            <v>240</v>
          </cell>
          <cell r="K63">
            <v>2100</v>
          </cell>
          <cell r="L63">
            <v>2340</v>
          </cell>
        </row>
        <row r="64">
          <cell r="B64" t="str">
            <v>~G In</v>
          </cell>
          <cell r="C64">
            <v>72</v>
          </cell>
          <cell r="D64" t="str">
            <v>LOCATION UNIT</v>
          </cell>
          <cell r="F64">
            <v>500</v>
          </cell>
          <cell r="G64">
            <v>1300</v>
          </cell>
          <cell r="H64">
            <v>1800</v>
          </cell>
          <cell r="I64">
            <v>1</v>
          </cell>
          <cell r="J64">
            <v>500</v>
          </cell>
          <cell r="K64">
            <v>1300</v>
          </cell>
          <cell r="L64">
            <v>1800</v>
          </cell>
        </row>
        <row r="65">
          <cell r="C65">
            <v>73</v>
          </cell>
          <cell r="D65" t="str">
            <v>UNLOADER_Panel</v>
          </cell>
          <cell r="F65">
            <v>350</v>
          </cell>
          <cell r="G65">
            <v>500</v>
          </cell>
          <cell r="H65">
            <v>850</v>
          </cell>
          <cell r="I65">
            <v>1</v>
          </cell>
          <cell r="J65">
            <v>350</v>
          </cell>
          <cell r="K65">
            <v>500</v>
          </cell>
          <cell r="L65">
            <v>850</v>
          </cell>
        </row>
        <row r="66">
          <cell r="C66">
            <v>74</v>
          </cell>
          <cell r="D66" t="str">
            <v>C/V(Curve)_ Panel &amp; Mask</v>
          </cell>
          <cell r="F66">
            <v>80</v>
          </cell>
          <cell r="G66">
            <v>500</v>
          </cell>
          <cell r="H66">
            <v>580</v>
          </cell>
          <cell r="I66">
            <v>1</v>
          </cell>
          <cell r="J66">
            <v>80</v>
          </cell>
          <cell r="K66">
            <v>500</v>
          </cell>
          <cell r="L66">
            <v>580</v>
          </cell>
        </row>
        <row r="67">
          <cell r="C67">
            <v>75</v>
          </cell>
          <cell r="D67" t="str">
            <v>SHUTTLE</v>
          </cell>
          <cell r="F67">
            <v>600</v>
          </cell>
          <cell r="G67">
            <v>600</v>
          </cell>
          <cell r="H67">
            <v>1200</v>
          </cell>
          <cell r="I67">
            <v>1</v>
          </cell>
          <cell r="J67">
            <v>600</v>
          </cell>
          <cell r="K67">
            <v>600</v>
          </cell>
          <cell r="L67">
            <v>1200</v>
          </cell>
        </row>
        <row r="68">
          <cell r="C68">
            <v>76</v>
          </cell>
          <cell r="D68" t="str">
            <v>C/V(Tilt)_Panel</v>
          </cell>
          <cell r="F68">
            <v>300</v>
          </cell>
          <cell r="G68">
            <v>800</v>
          </cell>
          <cell r="H68">
            <v>1100</v>
          </cell>
          <cell r="I68">
            <v>1</v>
          </cell>
          <cell r="J68">
            <v>300</v>
          </cell>
          <cell r="K68">
            <v>800</v>
          </cell>
          <cell r="L68">
            <v>1100</v>
          </cell>
        </row>
        <row r="69">
          <cell r="C69">
            <v>77</v>
          </cell>
          <cell r="D69" t="str">
            <v>C/V_ Panel &amp; Mask</v>
          </cell>
          <cell r="E69" t="str">
            <v>5POS+7POS</v>
          </cell>
          <cell r="F69">
            <v>960</v>
          </cell>
          <cell r="G69">
            <v>7200</v>
          </cell>
          <cell r="H69">
            <v>8160</v>
          </cell>
          <cell r="I69">
            <v>1</v>
          </cell>
          <cell r="J69">
            <v>960</v>
          </cell>
          <cell r="K69">
            <v>7200</v>
          </cell>
          <cell r="L69">
            <v>8160</v>
          </cell>
        </row>
        <row r="70">
          <cell r="C70">
            <v>78</v>
          </cell>
          <cell r="D70" t="str">
            <v>C/V_ Panel &amp; Mask</v>
          </cell>
          <cell r="E70" t="str">
            <v>1POS*2</v>
          </cell>
          <cell r="F70">
            <v>160</v>
          </cell>
          <cell r="G70">
            <v>1400</v>
          </cell>
          <cell r="H70">
            <v>1560</v>
          </cell>
          <cell r="I70">
            <v>1</v>
          </cell>
          <cell r="J70">
            <v>160</v>
          </cell>
          <cell r="K70">
            <v>1400</v>
          </cell>
          <cell r="L70">
            <v>1560</v>
          </cell>
        </row>
        <row r="71">
          <cell r="C71">
            <v>79</v>
          </cell>
          <cell r="D71" t="str">
            <v>DIVERTER_Panel</v>
          </cell>
          <cell r="F71">
            <v>480</v>
          </cell>
          <cell r="G71">
            <v>1600</v>
          </cell>
          <cell r="H71">
            <v>2080</v>
          </cell>
          <cell r="I71">
            <v>1</v>
          </cell>
          <cell r="J71">
            <v>480</v>
          </cell>
          <cell r="K71">
            <v>1600</v>
          </cell>
          <cell r="L71">
            <v>2080</v>
          </cell>
        </row>
        <row r="72">
          <cell r="C72">
            <v>80</v>
          </cell>
          <cell r="D72" t="str">
            <v>DIVERTER_Mask</v>
          </cell>
          <cell r="F72">
            <v>400</v>
          </cell>
          <cell r="G72">
            <v>800</v>
          </cell>
          <cell r="H72">
            <v>1200</v>
          </cell>
          <cell r="I72">
            <v>2</v>
          </cell>
          <cell r="J72">
            <v>800</v>
          </cell>
          <cell r="K72">
            <v>1600</v>
          </cell>
          <cell r="L72">
            <v>2400</v>
          </cell>
        </row>
        <row r="73">
          <cell r="C73">
            <v>81</v>
          </cell>
          <cell r="D73" t="str">
            <v>C/V_Tilt</v>
          </cell>
          <cell r="F73">
            <v>300</v>
          </cell>
          <cell r="G73">
            <v>800</v>
          </cell>
          <cell r="H73">
            <v>1100</v>
          </cell>
          <cell r="I73">
            <v>2</v>
          </cell>
          <cell r="J73">
            <v>600</v>
          </cell>
          <cell r="K73">
            <v>1600</v>
          </cell>
          <cell r="L73">
            <v>2200</v>
          </cell>
        </row>
        <row r="74">
          <cell r="C74">
            <v>82</v>
          </cell>
          <cell r="D74" t="str">
            <v>C/V_Inspection</v>
          </cell>
          <cell r="E74" t="str">
            <v>5POS.</v>
          </cell>
          <cell r="F74">
            <v>400</v>
          </cell>
          <cell r="G74">
            <v>4500</v>
          </cell>
          <cell r="H74">
            <v>4900</v>
          </cell>
          <cell r="I74">
            <v>1</v>
          </cell>
          <cell r="J74">
            <v>400</v>
          </cell>
          <cell r="K74">
            <v>4500</v>
          </cell>
          <cell r="L74">
            <v>4900</v>
          </cell>
        </row>
        <row r="75">
          <cell r="C75">
            <v>83</v>
          </cell>
          <cell r="D75" t="str">
            <v>C/V_PMA</v>
          </cell>
          <cell r="E75" t="str">
            <v xml:space="preserve">1POS </v>
          </cell>
          <cell r="F75">
            <v>80</v>
          </cell>
          <cell r="G75">
            <v>900</v>
          </cell>
          <cell r="H75">
            <v>980</v>
          </cell>
          <cell r="I75">
            <v>1</v>
          </cell>
          <cell r="J75">
            <v>80</v>
          </cell>
          <cell r="K75">
            <v>900</v>
          </cell>
          <cell r="L75">
            <v>980</v>
          </cell>
        </row>
        <row r="76">
          <cell r="C76">
            <v>84</v>
          </cell>
          <cell r="D76" t="str">
            <v>LIFTER</v>
          </cell>
          <cell r="F76">
            <v>1500</v>
          </cell>
          <cell r="G76">
            <v>1800</v>
          </cell>
          <cell r="H76">
            <v>3300</v>
          </cell>
          <cell r="I76">
            <v>1</v>
          </cell>
          <cell r="J76">
            <v>1500</v>
          </cell>
          <cell r="K76">
            <v>1800</v>
          </cell>
          <cell r="L76">
            <v>3300</v>
          </cell>
        </row>
        <row r="77">
          <cell r="C77">
            <v>85</v>
          </cell>
          <cell r="D77" t="str">
            <v>DIVERTER_Special</v>
          </cell>
          <cell r="F77">
            <v>400</v>
          </cell>
          <cell r="G77">
            <v>1000</v>
          </cell>
          <cell r="H77">
            <v>1400</v>
          </cell>
          <cell r="I77">
            <v>1</v>
          </cell>
          <cell r="J77">
            <v>400</v>
          </cell>
          <cell r="K77">
            <v>1000</v>
          </cell>
          <cell r="L77">
            <v>1400</v>
          </cell>
        </row>
        <row r="78">
          <cell r="C78">
            <v>86</v>
          </cell>
          <cell r="D78" t="str">
            <v>C/V_ Panel &amp; Mask</v>
          </cell>
          <cell r="E78" t="str">
            <v>4POS+6POS</v>
          </cell>
          <cell r="F78">
            <v>800</v>
          </cell>
          <cell r="G78">
            <v>5800</v>
          </cell>
          <cell r="H78">
            <v>6600</v>
          </cell>
          <cell r="I78">
            <v>1</v>
          </cell>
          <cell r="J78">
            <v>800</v>
          </cell>
          <cell r="K78">
            <v>5800</v>
          </cell>
          <cell r="L78">
            <v>6600</v>
          </cell>
        </row>
        <row r="79">
          <cell r="C79">
            <v>87</v>
          </cell>
          <cell r="D79" t="str">
            <v>C/V(Curve)_ Panel &amp; Mask</v>
          </cell>
          <cell r="F79">
            <v>80</v>
          </cell>
          <cell r="G79">
            <v>500</v>
          </cell>
          <cell r="H79">
            <v>580</v>
          </cell>
          <cell r="I79">
            <v>1</v>
          </cell>
          <cell r="J79">
            <v>80</v>
          </cell>
          <cell r="K79">
            <v>500</v>
          </cell>
          <cell r="L79">
            <v>580</v>
          </cell>
        </row>
        <row r="80">
          <cell r="C80">
            <v>88</v>
          </cell>
          <cell r="D80" t="str">
            <v>C/V_ Panel &amp; Mask</v>
          </cell>
          <cell r="E80" t="str">
            <v>2POS+1POS</v>
          </cell>
          <cell r="F80">
            <v>240</v>
          </cell>
          <cell r="G80">
            <v>2100</v>
          </cell>
          <cell r="H80">
            <v>2340</v>
          </cell>
          <cell r="I80">
            <v>1</v>
          </cell>
          <cell r="J80">
            <v>240</v>
          </cell>
          <cell r="K80">
            <v>2100</v>
          </cell>
          <cell r="L80">
            <v>2340</v>
          </cell>
        </row>
        <row r="81">
          <cell r="C81">
            <v>89</v>
          </cell>
          <cell r="D81" t="str">
            <v>LOCATION UNIT</v>
          </cell>
          <cell r="F81">
            <v>500</v>
          </cell>
          <cell r="G81">
            <v>1300</v>
          </cell>
          <cell r="H81">
            <v>1800</v>
          </cell>
          <cell r="I81">
            <v>1</v>
          </cell>
          <cell r="J81">
            <v>500</v>
          </cell>
          <cell r="K81">
            <v>1300</v>
          </cell>
          <cell r="L81">
            <v>1800</v>
          </cell>
        </row>
        <row r="82">
          <cell r="C82">
            <v>90</v>
          </cell>
          <cell r="D82" t="str">
            <v>CENTERING_PANEL</v>
          </cell>
          <cell r="F82">
            <v>600</v>
          </cell>
          <cell r="G82">
            <v>500</v>
          </cell>
          <cell r="H82">
            <v>1100</v>
          </cell>
          <cell r="I82">
            <v>1</v>
          </cell>
          <cell r="J82">
            <v>600</v>
          </cell>
          <cell r="K82">
            <v>500</v>
          </cell>
          <cell r="L82">
            <v>1100</v>
          </cell>
        </row>
        <row r="83">
          <cell r="C83">
            <v>91</v>
          </cell>
          <cell r="D83" t="str">
            <v>LOADER_Panel</v>
          </cell>
          <cell r="F83">
            <v>350</v>
          </cell>
          <cell r="G83">
            <v>500</v>
          </cell>
          <cell r="H83">
            <v>850</v>
          </cell>
          <cell r="I83">
            <v>1</v>
          </cell>
          <cell r="J83">
            <v>350</v>
          </cell>
          <cell r="K83">
            <v>500</v>
          </cell>
          <cell r="L83">
            <v>850</v>
          </cell>
        </row>
        <row r="84">
          <cell r="C84">
            <v>92</v>
          </cell>
          <cell r="D84" t="str">
            <v>SHUTTLE</v>
          </cell>
          <cell r="F84">
            <v>600</v>
          </cell>
          <cell r="G84">
            <v>600</v>
          </cell>
          <cell r="H84">
            <v>1200</v>
          </cell>
          <cell r="I84">
            <v>1</v>
          </cell>
          <cell r="J84">
            <v>600</v>
          </cell>
          <cell r="K84">
            <v>600</v>
          </cell>
          <cell r="L84">
            <v>1200</v>
          </cell>
        </row>
        <row r="85">
          <cell r="C85">
            <v>93</v>
          </cell>
          <cell r="D85" t="str">
            <v>CENTERING_Mask</v>
          </cell>
          <cell r="F85">
            <v>600</v>
          </cell>
          <cell r="G85">
            <v>500</v>
          </cell>
          <cell r="H85">
            <v>1100</v>
          </cell>
          <cell r="I85">
            <v>1</v>
          </cell>
          <cell r="J85">
            <v>600</v>
          </cell>
          <cell r="K85">
            <v>500</v>
          </cell>
          <cell r="L85">
            <v>1100</v>
          </cell>
        </row>
        <row r="86">
          <cell r="C86">
            <v>94</v>
          </cell>
          <cell r="D86" t="str">
            <v>AIR BLOWER</v>
          </cell>
          <cell r="F86">
            <v>500</v>
          </cell>
          <cell r="G86">
            <v>1000</v>
          </cell>
          <cell r="H86">
            <v>1500</v>
          </cell>
          <cell r="I86">
            <v>1</v>
          </cell>
          <cell r="J86">
            <v>500</v>
          </cell>
          <cell r="K86">
            <v>1000</v>
          </cell>
          <cell r="L86">
            <v>1500</v>
          </cell>
        </row>
        <row r="88">
          <cell r="B88" t="str">
            <v>SRY</v>
          </cell>
          <cell r="C88">
            <v>101</v>
          </cell>
          <cell r="D88" t="str">
            <v>C/V_ Panel &amp; Mask</v>
          </cell>
          <cell r="E88" t="str">
            <v>2POS+1POS</v>
          </cell>
          <cell r="F88">
            <v>240</v>
          </cell>
          <cell r="G88">
            <v>2100</v>
          </cell>
          <cell r="H88">
            <v>2340</v>
          </cell>
          <cell r="I88">
            <v>3</v>
          </cell>
          <cell r="J88">
            <v>720</v>
          </cell>
          <cell r="K88">
            <v>6300</v>
          </cell>
          <cell r="L88">
            <v>7020</v>
          </cell>
        </row>
        <row r="89">
          <cell r="C89">
            <v>102</v>
          </cell>
          <cell r="D89" t="str">
            <v>LOCATION UNIT</v>
          </cell>
          <cell r="F89">
            <v>500</v>
          </cell>
          <cell r="G89">
            <v>1300</v>
          </cell>
          <cell r="H89">
            <v>1800</v>
          </cell>
          <cell r="I89">
            <v>3</v>
          </cell>
          <cell r="J89">
            <v>1500</v>
          </cell>
          <cell r="K89">
            <v>3900</v>
          </cell>
          <cell r="L89">
            <v>5400</v>
          </cell>
        </row>
        <row r="90">
          <cell r="C90">
            <v>103</v>
          </cell>
          <cell r="D90" t="str">
            <v>UNLOADER_Panel</v>
          </cell>
          <cell r="F90">
            <v>350</v>
          </cell>
          <cell r="G90">
            <v>500</v>
          </cell>
          <cell r="H90">
            <v>850</v>
          </cell>
          <cell r="I90">
            <v>3</v>
          </cell>
          <cell r="J90">
            <v>1050</v>
          </cell>
          <cell r="K90">
            <v>1500</v>
          </cell>
          <cell r="L90">
            <v>2550</v>
          </cell>
        </row>
        <row r="91">
          <cell r="C91">
            <v>104</v>
          </cell>
          <cell r="H91">
            <v>0</v>
          </cell>
          <cell r="I91">
            <v>3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 xml:space="preserve"> </v>
          </cell>
          <cell r="C92">
            <v>105</v>
          </cell>
          <cell r="D92" t="str">
            <v>SHUTTLE</v>
          </cell>
          <cell r="F92">
            <v>600</v>
          </cell>
          <cell r="G92">
            <v>600</v>
          </cell>
          <cell r="H92">
            <v>1200</v>
          </cell>
          <cell r="I92">
            <v>3</v>
          </cell>
          <cell r="J92">
            <v>1800</v>
          </cell>
          <cell r="K92">
            <v>1800</v>
          </cell>
          <cell r="L92">
            <v>3600</v>
          </cell>
        </row>
        <row r="93">
          <cell r="C93">
            <v>106</v>
          </cell>
          <cell r="D93" t="str">
            <v>C/V(Tilt)_Panel</v>
          </cell>
          <cell r="F93">
            <v>300</v>
          </cell>
          <cell r="G93">
            <v>800</v>
          </cell>
          <cell r="H93">
            <v>1100</v>
          </cell>
          <cell r="I93">
            <v>3</v>
          </cell>
          <cell r="J93">
            <v>900</v>
          </cell>
          <cell r="K93">
            <v>2400</v>
          </cell>
          <cell r="L93">
            <v>3300</v>
          </cell>
        </row>
        <row r="94">
          <cell r="C94">
            <v>107</v>
          </cell>
          <cell r="D94" t="str">
            <v>C/V_ Panel &amp; Mask</v>
          </cell>
          <cell r="E94" t="str">
            <v>5POS+7POS</v>
          </cell>
          <cell r="F94">
            <v>960</v>
          </cell>
          <cell r="G94">
            <v>7200</v>
          </cell>
          <cell r="H94">
            <v>8160</v>
          </cell>
          <cell r="I94">
            <v>3</v>
          </cell>
          <cell r="J94">
            <v>2880</v>
          </cell>
          <cell r="K94">
            <v>21600</v>
          </cell>
          <cell r="L94">
            <v>24480</v>
          </cell>
        </row>
        <row r="95">
          <cell r="C95">
            <v>108</v>
          </cell>
          <cell r="D95" t="str">
            <v>C/V_ Panel &amp; Mask</v>
          </cell>
          <cell r="E95" t="str">
            <v>3POS*2</v>
          </cell>
          <cell r="F95">
            <v>480</v>
          </cell>
          <cell r="G95">
            <v>4200</v>
          </cell>
          <cell r="H95">
            <v>4680</v>
          </cell>
          <cell r="I95">
            <v>3</v>
          </cell>
          <cell r="J95">
            <v>1440</v>
          </cell>
          <cell r="K95">
            <v>12600</v>
          </cell>
          <cell r="L95">
            <v>14040</v>
          </cell>
        </row>
        <row r="96">
          <cell r="C96">
            <v>109</v>
          </cell>
          <cell r="D96" t="str">
            <v>DIVERTER_Panel</v>
          </cell>
          <cell r="F96">
            <v>400</v>
          </cell>
          <cell r="G96">
            <v>800</v>
          </cell>
          <cell r="H96">
            <v>1200</v>
          </cell>
          <cell r="I96">
            <v>6</v>
          </cell>
          <cell r="J96">
            <v>2400</v>
          </cell>
          <cell r="K96">
            <v>4800</v>
          </cell>
          <cell r="L96">
            <v>7200</v>
          </cell>
        </row>
        <row r="97">
          <cell r="C97">
            <v>110</v>
          </cell>
          <cell r="D97" t="str">
            <v>DIVERTER_Mask</v>
          </cell>
          <cell r="F97">
            <v>400</v>
          </cell>
          <cell r="G97">
            <v>800</v>
          </cell>
          <cell r="H97">
            <v>1200</v>
          </cell>
          <cell r="I97">
            <v>3</v>
          </cell>
          <cell r="J97">
            <v>1200</v>
          </cell>
          <cell r="K97">
            <v>2400</v>
          </cell>
          <cell r="L97">
            <v>3600</v>
          </cell>
        </row>
        <row r="98">
          <cell r="C98">
            <v>111</v>
          </cell>
          <cell r="D98" t="str">
            <v>CENTERING_Panel</v>
          </cell>
          <cell r="F98">
            <v>600</v>
          </cell>
          <cell r="G98">
            <v>500</v>
          </cell>
          <cell r="H98">
            <v>1100</v>
          </cell>
          <cell r="I98">
            <v>3</v>
          </cell>
          <cell r="J98">
            <v>1800</v>
          </cell>
          <cell r="K98">
            <v>1500</v>
          </cell>
          <cell r="L98">
            <v>3300</v>
          </cell>
        </row>
        <row r="99">
          <cell r="C99">
            <v>112</v>
          </cell>
          <cell r="D99" t="str">
            <v>CENTERING_Mask</v>
          </cell>
          <cell r="F99">
            <v>600</v>
          </cell>
          <cell r="G99">
            <v>500</v>
          </cell>
          <cell r="H99">
            <v>1100</v>
          </cell>
          <cell r="I99">
            <v>3</v>
          </cell>
          <cell r="J99">
            <v>1800</v>
          </cell>
          <cell r="K99">
            <v>1500</v>
          </cell>
          <cell r="L99">
            <v>3300</v>
          </cell>
        </row>
        <row r="100">
          <cell r="C100">
            <v>113</v>
          </cell>
          <cell r="D100" t="str">
            <v>LOADER_Mask</v>
          </cell>
          <cell r="F100">
            <v>350</v>
          </cell>
          <cell r="G100">
            <v>150</v>
          </cell>
          <cell r="H100">
            <v>500</v>
          </cell>
          <cell r="I100">
            <v>3</v>
          </cell>
          <cell r="J100">
            <v>1050</v>
          </cell>
          <cell r="K100">
            <v>450</v>
          </cell>
          <cell r="L100">
            <v>1500</v>
          </cell>
        </row>
        <row r="101">
          <cell r="C101">
            <v>114</v>
          </cell>
          <cell r="D101" t="str">
            <v>TRANSFER_ROTARY</v>
          </cell>
          <cell r="F101">
            <v>2000</v>
          </cell>
          <cell r="G101">
            <v>3500</v>
          </cell>
          <cell r="H101">
            <v>5500</v>
          </cell>
          <cell r="I101">
            <v>3</v>
          </cell>
          <cell r="J101">
            <v>6000</v>
          </cell>
          <cell r="K101">
            <v>10500</v>
          </cell>
          <cell r="L101">
            <v>16500</v>
          </cell>
        </row>
        <row r="102">
          <cell r="C102">
            <v>115</v>
          </cell>
          <cell r="D102" t="str">
            <v>MASK INSERTER</v>
          </cell>
          <cell r="F102">
            <v>10000</v>
          </cell>
          <cell r="G102">
            <v>12000</v>
          </cell>
          <cell r="H102">
            <v>22000</v>
          </cell>
          <cell r="I102">
            <v>3</v>
          </cell>
          <cell r="J102">
            <v>30000</v>
          </cell>
          <cell r="K102">
            <v>36000</v>
          </cell>
          <cell r="L102">
            <v>66000</v>
          </cell>
        </row>
        <row r="103">
          <cell r="C103">
            <v>116</v>
          </cell>
          <cell r="D103" t="str">
            <v>C/V_PMA</v>
          </cell>
          <cell r="E103" t="str">
            <v>1POS.</v>
          </cell>
          <cell r="F103">
            <v>80</v>
          </cell>
          <cell r="G103">
            <v>900</v>
          </cell>
          <cell r="H103">
            <v>980</v>
          </cell>
          <cell r="I103">
            <v>3</v>
          </cell>
          <cell r="J103">
            <v>240</v>
          </cell>
          <cell r="K103">
            <v>2700</v>
          </cell>
          <cell r="L103">
            <v>2940</v>
          </cell>
        </row>
        <row r="104">
          <cell r="C104">
            <v>117</v>
          </cell>
          <cell r="D104" t="str">
            <v>C/V_PMA</v>
          </cell>
          <cell r="E104" t="str">
            <v>3POS.</v>
          </cell>
          <cell r="F104">
            <v>240</v>
          </cell>
          <cell r="G104">
            <v>2400</v>
          </cell>
          <cell r="H104">
            <v>2640</v>
          </cell>
          <cell r="I104">
            <v>3</v>
          </cell>
          <cell r="J104">
            <v>720</v>
          </cell>
          <cell r="K104">
            <v>7200</v>
          </cell>
          <cell r="L104">
            <v>7920</v>
          </cell>
        </row>
        <row r="105">
          <cell r="C105">
            <v>118</v>
          </cell>
          <cell r="D105" t="str">
            <v>CENTERING_PMA</v>
          </cell>
          <cell r="F105">
            <v>600</v>
          </cell>
          <cell r="G105">
            <v>500</v>
          </cell>
          <cell r="H105">
            <v>1100</v>
          </cell>
          <cell r="I105">
            <v>6</v>
          </cell>
          <cell r="J105">
            <v>3600</v>
          </cell>
          <cell r="K105">
            <v>3000</v>
          </cell>
          <cell r="L105">
            <v>6600</v>
          </cell>
        </row>
        <row r="106">
          <cell r="C106">
            <v>119</v>
          </cell>
          <cell r="H106">
            <v>0</v>
          </cell>
          <cell r="I106">
            <v>3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120</v>
          </cell>
          <cell r="D107" t="str">
            <v>TRANSFER_PMA</v>
          </cell>
          <cell r="F107">
            <v>6000</v>
          </cell>
          <cell r="G107">
            <v>8500</v>
          </cell>
          <cell r="H107">
            <v>14500</v>
          </cell>
          <cell r="I107">
            <v>3</v>
          </cell>
          <cell r="J107">
            <v>18000</v>
          </cell>
          <cell r="K107">
            <v>25500</v>
          </cell>
          <cell r="L107">
            <v>43500</v>
          </cell>
        </row>
        <row r="108">
          <cell r="C108">
            <v>121</v>
          </cell>
          <cell r="D108" t="str">
            <v>C/V_PMA</v>
          </cell>
          <cell r="E108" t="str">
            <v>3POS.</v>
          </cell>
          <cell r="F108">
            <v>240</v>
          </cell>
          <cell r="G108">
            <v>2400</v>
          </cell>
          <cell r="H108">
            <v>2640</v>
          </cell>
          <cell r="I108">
            <v>3</v>
          </cell>
          <cell r="J108">
            <v>720</v>
          </cell>
          <cell r="K108">
            <v>7200</v>
          </cell>
          <cell r="L108">
            <v>7920</v>
          </cell>
        </row>
        <row r="109">
          <cell r="C109">
            <v>122</v>
          </cell>
          <cell r="D109" t="str">
            <v>STOPPER</v>
          </cell>
          <cell r="F109">
            <v>350</v>
          </cell>
          <cell r="G109">
            <v>150</v>
          </cell>
          <cell r="H109">
            <v>500</v>
          </cell>
          <cell r="I109">
            <v>6</v>
          </cell>
          <cell r="J109">
            <v>2100</v>
          </cell>
          <cell r="K109">
            <v>900</v>
          </cell>
          <cell r="L109">
            <v>3000</v>
          </cell>
        </row>
        <row r="110">
          <cell r="C110">
            <v>123</v>
          </cell>
          <cell r="D110" t="str">
            <v>DIVERTER(L)_PMA</v>
          </cell>
          <cell r="F110">
            <v>400</v>
          </cell>
          <cell r="G110">
            <v>800</v>
          </cell>
          <cell r="H110">
            <v>1200</v>
          </cell>
          <cell r="I110">
            <v>6</v>
          </cell>
          <cell r="J110">
            <v>2400</v>
          </cell>
          <cell r="K110">
            <v>4800</v>
          </cell>
          <cell r="L110">
            <v>7200</v>
          </cell>
        </row>
        <row r="111">
          <cell r="C111">
            <v>124</v>
          </cell>
          <cell r="D111" t="str">
            <v>C/V_PMA</v>
          </cell>
          <cell r="E111" t="str">
            <v>1POS.</v>
          </cell>
          <cell r="F111">
            <v>80</v>
          </cell>
          <cell r="G111">
            <v>900</v>
          </cell>
          <cell r="H111">
            <v>980</v>
          </cell>
          <cell r="I111">
            <v>6</v>
          </cell>
          <cell r="J111">
            <v>480</v>
          </cell>
          <cell r="K111">
            <v>5400</v>
          </cell>
          <cell r="L111">
            <v>5880</v>
          </cell>
        </row>
        <row r="112">
          <cell r="C112">
            <v>125</v>
          </cell>
          <cell r="D112" t="str">
            <v>CENTERING_PMA</v>
          </cell>
          <cell r="F112">
            <v>600</v>
          </cell>
          <cell r="G112">
            <v>500</v>
          </cell>
          <cell r="H112">
            <v>1100</v>
          </cell>
          <cell r="I112">
            <v>3</v>
          </cell>
          <cell r="J112">
            <v>1800</v>
          </cell>
          <cell r="K112">
            <v>1500</v>
          </cell>
          <cell r="L112">
            <v>3300</v>
          </cell>
        </row>
        <row r="113">
          <cell r="C113">
            <v>126</v>
          </cell>
          <cell r="D113" t="str">
            <v>TRANSFER_ROTARY</v>
          </cell>
          <cell r="F113">
            <v>2000</v>
          </cell>
          <cell r="G113">
            <v>3500</v>
          </cell>
          <cell r="H113">
            <v>5500</v>
          </cell>
          <cell r="I113">
            <v>3</v>
          </cell>
          <cell r="J113">
            <v>6000</v>
          </cell>
          <cell r="K113">
            <v>10500</v>
          </cell>
          <cell r="L113">
            <v>16500</v>
          </cell>
        </row>
        <row r="114">
          <cell r="C114">
            <v>127</v>
          </cell>
          <cell r="D114" t="str">
            <v>MASK REMOVER</v>
          </cell>
          <cell r="F114">
            <v>8000</v>
          </cell>
          <cell r="G114">
            <v>10000</v>
          </cell>
          <cell r="H114">
            <v>18000</v>
          </cell>
          <cell r="I114">
            <v>3</v>
          </cell>
          <cell r="J114">
            <v>24000</v>
          </cell>
          <cell r="K114">
            <v>30000</v>
          </cell>
          <cell r="L114">
            <v>54000</v>
          </cell>
        </row>
        <row r="115">
          <cell r="C115">
            <v>128</v>
          </cell>
          <cell r="D115" t="str">
            <v>C/V_Panel</v>
          </cell>
          <cell r="E115" t="str">
            <v>1POS</v>
          </cell>
          <cell r="F115">
            <v>80</v>
          </cell>
          <cell r="G115">
            <v>800</v>
          </cell>
          <cell r="H115">
            <v>880</v>
          </cell>
          <cell r="I115">
            <v>3</v>
          </cell>
          <cell r="J115">
            <v>240</v>
          </cell>
          <cell r="K115">
            <v>2400</v>
          </cell>
          <cell r="L115">
            <v>2640</v>
          </cell>
        </row>
        <row r="116">
          <cell r="C116">
            <v>129</v>
          </cell>
          <cell r="D116" t="str">
            <v>UNLOADER_Mask</v>
          </cell>
          <cell r="F116">
            <v>350</v>
          </cell>
          <cell r="G116">
            <v>150</v>
          </cell>
          <cell r="H116">
            <v>500</v>
          </cell>
          <cell r="I116">
            <v>3</v>
          </cell>
          <cell r="J116">
            <v>1050</v>
          </cell>
          <cell r="K116">
            <v>450</v>
          </cell>
          <cell r="L116">
            <v>1500</v>
          </cell>
        </row>
        <row r="117">
          <cell r="C117">
            <v>130</v>
          </cell>
          <cell r="D117" t="str">
            <v>C/V_ Panel &amp; Mask</v>
          </cell>
          <cell r="E117" t="str">
            <v>5POS+7POS</v>
          </cell>
          <cell r="F117">
            <v>960</v>
          </cell>
          <cell r="G117">
            <v>7200</v>
          </cell>
          <cell r="H117">
            <v>8160</v>
          </cell>
          <cell r="I117">
            <v>3</v>
          </cell>
          <cell r="J117">
            <v>2880</v>
          </cell>
          <cell r="K117">
            <v>21600</v>
          </cell>
          <cell r="L117">
            <v>24480</v>
          </cell>
        </row>
        <row r="118">
          <cell r="C118">
            <v>131</v>
          </cell>
          <cell r="D118" t="str">
            <v>C/V(Tilt)_Panel</v>
          </cell>
          <cell r="F118">
            <v>300</v>
          </cell>
          <cell r="G118">
            <v>800</v>
          </cell>
          <cell r="H118">
            <v>1100</v>
          </cell>
          <cell r="I118">
            <v>3</v>
          </cell>
          <cell r="J118">
            <v>900</v>
          </cell>
          <cell r="K118">
            <v>2400</v>
          </cell>
          <cell r="L118">
            <v>3300</v>
          </cell>
        </row>
        <row r="119">
          <cell r="C119">
            <v>132</v>
          </cell>
          <cell r="D119" t="str">
            <v>C/V_ Panel &amp; Mask</v>
          </cell>
          <cell r="E119" t="str">
            <v>2POS+1POS</v>
          </cell>
          <cell r="F119">
            <v>240</v>
          </cell>
          <cell r="G119">
            <v>2100</v>
          </cell>
          <cell r="H119">
            <v>2340</v>
          </cell>
          <cell r="I119">
            <v>3</v>
          </cell>
          <cell r="J119">
            <v>720</v>
          </cell>
          <cell r="K119">
            <v>6300</v>
          </cell>
          <cell r="L119">
            <v>7020</v>
          </cell>
        </row>
        <row r="120">
          <cell r="C120">
            <v>133</v>
          </cell>
          <cell r="D120" t="str">
            <v>LOCATION UNIT</v>
          </cell>
          <cell r="F120">
            <v>500</v>
          </cell>
          <cell r="G120">
            <v>1300</v>
          </cell>
          <cell r="H120">
            <v>1800</v>
          </cell>
          <cell r="I120">
            <v>3</v>
          </cell>
          <cell r="J120">
            <v>1500</v>
          </cell>
          <cell r="K120">
            <v>3900</v>
          </cell>
          <cell r="L120">
            <v>5400</v>
          </cell>
        </row>
        <row r="121">
          <cell r="C121">
            <v>134</v>
          </cell>
          <cell r="D121" t="str">
            <v>CENTERING_Panel</v>
          </cell>
          <cell r="F121">
            <v>600</v>
          </cell>
          <cell r="G121">
            <v>500</v>
          </cell>
          <cell r="H121">
            <v>1100</v>
          </cell>
          <cell r="I121">
            <v>3</v>
          </cell>
          <cell r="J121">
            <v>1800</v>
          </cell>
          <cell r="K121">
            <v>1500</v>
          </cell>
          <cell r="L121">
            <v>3300</v>
          </cell>
        </row>
        <row r="122">
          <cell r="C122">
            <v>135</v>
          </cell>
          <cell r="D122" t="str">
            <v>LOADER_Panel</v>
          </cell>
          <cell r="F122">
            <v>350</v>
          </cell>
          <cell r="G122">
            <v>500</v>
          </cell>
          <cell r="H122">
            <v>850</v>
          </cell>
          <cell r="I122">
            <v>3</v>
          </cell>
          <cell r="J122">
            <v>1050</v>
          </cell>
          <cell r="K122">
            <v>1500</v>
          </cell>
          <cell r="L122">
            <v>2550</v>
          </cell>
        </row>
        <row r="123">
          <cell r="C123">
            <v>136</v>
          </cell>
          <cell r="H123">
            <v>0</v>
          </cell>
          <cell r="I123">
            <v>3</v>
          </cell>
          <cell r="J123">
            <v>0</v>
          </cell>
          <cell r="K123">
            <v>0</v>
          </cell>
          <cell r="L123">
            <v>0</v>
          </cell>
        </row>
        <row r="124">
          <cell r="C124">
            <v>137</v>
          </cell>
          <cell r="D124" t="str">
            <v>SHUTTLE</v>
          </cell>
          <cell r="F124">
            <v>600</v>
          </cell>
          <cell r="G124">
            <v>600</v>
          </cell>
          <cell r="H124">
            <v>1200</v>
          </cell>
          <cell r="I124">
            <v>3</v>
          </cell>
          <cell r="J124">
            <v>1800</v>
          </cell>
          <cell r="K124">
            <v>1800</v>
          </cell>
          <cell r="L124">
            <v>3600</v>
          </cell>
        </row>
        <row r="125">
          <cell r="C125">
            <v>138</v>
          </cell>
          <cell r="D125" t="str">
            <v>CENTERING_Mask</v>
          </cell>
          <cell r="F125">
            <v>600</v>
          </cell>
          <cell r="G125">
            <v>500</v>
          </cell>
          <cell r="H125">
            <v>1100</v>
          </cell>
          <cell r="I125">
            <v>3</v>
          </cell>
          <cell r="J125">
            <v>1800</v>
          </cell>
          <cell r="K125">
            <v>1500</v>
          </cell>
          <cell r="L125">
            <v>3300</v>
          </cell>
        </row>
        <row r="126">
          <cell r="C126">
            <v>139</v>
          </cell>
          <cell r="D126" t="str">
            <v>C/V(Curve)_ Panel &amp; Mask</v>
          </cell>
          <cell r="F126">
            <v>80</v>
          </cell>
          <cell r="G126">
            <v>500</v>
          </cell>
          <cell r="H126">
            <v>580</v>
          </cell>
          <cell r="I126">
            <v>3</v>
          </cell>
          <cell r="J126">
            <v>240</v>
          </cell>
          <cell r="K126">
            <v>1500</v>
          </cell>
          <cell r="L126">
            <v>1740</v>
          </cell>
        </row>
        <row r="127">
          <cell r="C127">
            <v>209</v>
          </cell>
          <cell r="D127" t="str">
            <v>LIFTER</v>
          </cell>
          <cell r="F127">
            <v>1200</v>
          </cell>
          <cell r="G127">
            <v>1800</v>
          </cell>
          <cell r="H127">
            <v>3000</v>
          </cell>
          <cell r="I127">
            <v>2</v>
          </cell>
          <cell r="J127">
            <v>2400</v>
          </cell>
          <cell r="K127">
            <v>3600</v>
          </cell>
          <cell r="L127">
            <v>6000</v>
          </cell>
        </row>
        <row r="128">
          <cell r="C128">
            <v>229</v>
          </cell>
          <cell r="D128" t="str">
            <v>C/V_PMA</v>
          </cell>
          <cell r="E128" t="str">
            <v xml:space="preserve">2POS </v>
          </cell>
          <cell r="F128">
            <v>160</v>
          </cell>
          <cell r="G128">
            <v>1600</v>
          </cell>
          <cell r="H128">
            <v>1760</v>
          </cell>
          <cell r="I128">
            <v>1</v>
          </cell>
          <cell r="J128">
            <v>160</v>
          </cell>
          <cell r="K128">
            <v>1600</v>
          </cell>
          <cell r="L128">
            <v>1760</v>
          </cell>
        </row>
        <row r="130">
          <cell r="B130" t="str">
            <v>AL</v>
          </cell>
          <cell r="C130">
            <v>241</v>
          </cell>
          <cell r="D130" t="str">
            <v>C/V_ Panel &amp; Mask</v>
          </cell>
          <cell r="E130" t="str">
            <v>2POS+1POS</v>
          </cell>
          <cell r="F130">
            <v>240</v>
          </cell>
          <cell r="G130">
            <v>2100</v>
          </cell>
          <cell r="H130">
            <v>2340</v>
          </cell>
          <cell r="I130">
            <v>1</v>
          </cell>
          <cell r="J130">
            <v>240</v>
          </cell>
          <cell r="K130">
            <v>2100</v>
          </cell>
          <cell r="L130">
            <v>2340</v>
          </cell>
        </row>
        <row r="131">
          <cell r="C131">
            <v>242</v>
          </cell>
          <cell r="D131" t="str">
            <v>LOCATION UNIT</v>
          </cell>
          <cell r="F131">
            <v>500</v>
          </cell>
          <cell r="G131">
            <v>1300</v>
          </cell>
          <cell r="H131">
            <v>1800</v>
          </cell>
          <cell r="I131">
            <v>1</v>
          </cell>
          <cell r="J131">
            <v>500</v>
          </cell>
          <cell r="K131">
            <v>1300</v>
          </cell>
          <cell r="L131">
            <v>1800</v>
          </cell>
        </row>
        <row r="132">
          <cell r="A132" t="str">
            <v xml:space="preserve"> </v>
          </cell>
          <cell r="C132">
            <v>243</v>
          </cell>
          <cell r="D132" t="str">
            <v>UNLOADER_Panel</v>
          </cell>
          <cell r="F132">
            <v>350</v>
          </cell>
          <cell r="G132">
            <v>500</v>
          </cell>
          <cell r="H132">
            <v>850</v>
          </cell>
          <cell r="I132">
            <v>1</v>
          </cell>
          <cell r="J132">
            <v>350</v>
          </cell>
          <cell r="K132">
            <v>500</v>
          </cell>
          <cell r="L132">
            <v>850</v>
          </cell>
        </row>
        <row r="133">
          <cell r="C133">
            <v>244</v>
          </cell>
          <cell r="D133" t="str">
            <v>C/V(Curve)_ Panel &amp; Mask</v>
          </cell>
          <cell r="F133">
            <v>80</v>
          </cell>
          <cell r="G133">
            <v>500</v>
          </cell>
          <cell r="H133">
            <v>580</v>
          </cell>
          <cell r="I133">
            <v>1</v>
          </cell>
          <cell r="J133">
            <v>80</v>
          </cell>
          <cell r="K133">
            <v>500</v>
          </cell>
          <cell r="L133">
            <v>580</v>
          </cell>
        </row>
        <row r="134">
          <cell r="B134" t="str">
            <v xml:space="preserve"> </v>
          </cell>
          <cell r="C134">
            <v>245</v>
          </cell>
          <cell r="D134" t="str">
            <v>SHUTTLE</v>
          </cell>
          <cell r="F134">
            <v>600</v>
          </cell>
          <cell r="G134">
            <v>600</v>
          </cell>
          <cell r="H134">
            <v>1200</v>
          </cell>
          <cell r="I134">
            <v>1</v>
          </cell>
          <cell r="J134">
            <v>600</v>
          </cell>
          <cell r="K134">
            <v>600</v>
          </cell>
          <cell r="L134">
            <v>1200</v>
          </cell>
        </row>
        <row r="135">
          <cell r="C135">
            <v>246</v>
          </cell>
          <cell r="D135" t="str">
            <v>C/V(Tilt)_Panel</v>
          </cell>
          <cell r="F135">
            <v>300</v>
          </cell>
          <cell r="G135">
            <v>800</v>
          </cell>
          <cell r="H135">
            <v>1100</v>
          </cell>
          <cell r="I135">
            <v>1</v>
          </cell>
          <cell r="J135">
            <v>300</v>
          </cell>
          <cell r="K135">
            <v>800</v>
          </cell>
          <cell r="L135">
            <v>1100</v>
          </cell>
        </row>
        <row r="136">
          <cell r="C136">
            <v>247</v>
          </cell>
          <cell r="E136" t="str">
            <v xml:space="preserve"> </v>
          </cell>
          <cell r="H136">
            <v>0</v>
          </cell>
          <cell r="I136">
            <v>1</v>
          </cell>
          <cell r="J136">
            <v>0</v>
          </cell>
          <cell r="K136">
            <v>0</v>
          </cell>
          <cell r="L136">
            <v>0</v>
          </cell>
        </row>
        <row r="137">
          <cell r="C137">
            <v>248</v>
          </cell>
          <cell r="D137" t="str">
            <v>C/V_ Panel &amp; Mask</v>
          </cell>
          <cell r="E137" t="str">
            <v>7POS+9POS</v>
          </cell>
          <cell r="F137">
            <v>1280</v>
          </cell>
          <cell r="G137">
            <v>11200</v>
          </cell>
          <cell r="H137">
            <v>12480</v>
          </cell>
          <cell r="I137">
            <v>1</v>
          </cell>
          <cell r="J137">
            <v>1280</v>
          </cell>
          <cell r="K137">
            <v>11200</v>
          </cell>
          <cell r="L137">
            <v>12480</v>
          </cell>
        </row>
        <row r="138">
          <cell r="C138">
            <v>249</v>
          </cell>
          <cell r="E138" t="str">
            <v xml:space="preserve"> </v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</row>
        <row r="139">
          <cell r="C139">
            <v>250</v>
          </cell>
          <cell r="D139" t="str">
            <v>C/V_ Panel &amp; Mask</v>
          </cell>
          <cell r="E139" t="str">
            <v>13POS.</v>
          </cell>
          <cell r="F139">
            <v>1040</v>
          </cell>
          <cell r="G139">
            <v>15600</v>
          </cell>
          <cell r="H139">
            <v>16640</v>
          </cell>
          <cell r="I139">
            <v>1</v>
          </cell>
          <cell r="J139">
            <v>1040</v>
          </cell>
          <cell r="K139">
            <v>15600</v>
          </cell>
          <cell r="L139">
            <v>16640</v>
          </cell>
        </row>
        <row r="140">
          <cell r="C140">
            <v>251</v>
          </cell>
          <cell r="D140" t="str">
            <v>DIVERTER_Panel</v>
          </cell>
          <cell r="F140">
            <v>480</v>
          </cell>
          <cell r="G140">
            <v>1600</v>
          </cell>
          <cell r="H140">
            <v>2080</v>
          </cell>
          <cell r="I140">
            <v>2</v>
          </cell>
          <cell r="J140">
            <v>960</v>
          </cell>
          <cell r="K140">
            <v>3200</v>
          </cell>
          <cell r="L140">
            <v>4160</v>
          </cell>
        </row>
        <row r="141">
          <cell r="C141">
            <v>252</v>
          </cell>
          <cell r="D141" t="str">
            <v>DIVERTER_Mask</v>
          </cell>
          <cell r="F141">
            <v>400</v>
          </cell>
          <cell r="G141">
            <v>800</v>
          </cell>
          <cell r="H141">
            <v>1200</v>
          </cell>
          <cell r="I141">
            <v>3</v>
          </cell>
          <cell r="J141">
            <v>1200</v>
          </cell>
          <cell r="K141">
            <v>2400</v>
          </cell>
          <cell r="L141">
            <v>3600</v>
          </cell>
        </row>
        <row r="142">
          <cell r="C142">
            <v>253</v>
          </cell>
          <cell r="D142" t="str">
            <v>C/V_Inspection</v>
          </cell>
          <cell r="E142" t="str">
            <v>4POS.</v>
          </cell>
          <cell r="F142">
            <v>320</v>
          </cell>
          <cell r="G142">
            <v>3600</v>
          </cell>
          <cell r="H142">
            <v>3920</v>
          </cell>
          <cell r="I142">
            <v>1</v>
          </cell>
          <cell r="J142">
            <v>320</v>
          </cell>
          <cell r="K142">
            <v>3600</v>
          </cell>
          <cell r="L142">
            <v>3920</v>
          </cell>
        </row>
        <row r="143">
          <cell r="C143">
            <v>254</v>
          </cell>
          <cell r="D143" t="str">
            <v>C/V_Tilt</v>
          </cell>
          <cell r="F143">
            <v>300</v>
          </cell>
          <cell r="G143">
            <v>800</v>
          </cell>
          <cell r="H143">
            <v>1100</v>
          </cell>
          <cell r="I143">
            <v>2</v>
          </cell>
          <cell r="J143">
            <v>600</v>
          </cell>
          <cell r="K143">
            <v>1600</v>
          </cell>
          <cell r="L143">
            <v>2200</v>
          </cell>
        </row>
        <row r="144">
          <cell r="C144">
            <v>255</v>
          </cell>
          <cell r="D144" t="str">
            <v>C/V_Panel</v>
          </cell>
          <cell r="E144" t="str">
            <v>9POS.</v>
          </cell>
          <cell r="F144">
            <v>720</v>
          </cell>
          <cell r="G144">
            <v>6300</v>
          </cell>
          <cell r="H144">
            <v>7020</v>
          </cell>
          <cell r="I144">
            <v>1</v>
          </cell>
          <cell r="J144">
            <v>720</v>
          </cell>
          <cell r="K144">
            <v>6300</v>
          </cell>
          <cell r="L144">
            <v>7020</v>
          </cell>
        </row>
        <row r="145">
          <cell r="C145">
            <v>256</v>
          </cell>
          <cell r="D145" t="str">
            <v>C/V_Mask</v>
          </cell>
          <cell r="E145" t="str">
            <v>1POS.</v>
          </cell>
          <cell r="F145">
            <v>80</v>
          </cell>
          <cell r="G145">
            <v>600</v>
          </cell>
          <cell r="H145">
            <v>680</v>
          </cell>
          <cell r="I145">
            <v>1</v>
          </cell>
          <cell r="J145">
            <v>80</v>
          </cell>
          <cell r="K145">
            <v>600</v>
          </cell>
          <cell r="L145">
            <v>680</v>
          </cell>
        </row>
        <row r="146">
          <cell r="C146">
            <v>257</v>
          </cell>
          <cell r="D146" t="str">
            <v>C/V_Panel</v>
          </cell>
          <cell r="E146" t="str">
            <v>1POS.</v>
          </cell>
          <cell r="F146">
            <v>80</v>
          </cell>
          <cell r="G146">
            <v>800</v>
          </cell>
          <cell r="H146">
            <v>880</v>
          </cell>
          <cell r="I146">
            <v>1</v>
          </cell>
          <cell r="J146">
            <v>80</v>
          </cell>
          <cell r="K146">
            <v>800</v>
          </cell>
          <cell r="L146">
            <v>880</v>
          </cell>
        </row>
        <row r="147">
          <cell r="C147">
            <v>258</v>
          </cell>
          <cell r="D147" t="str">
            <v>LIFTER_Panel</v>
          </cell>
          <cell r="F147">
            <v>1200</v>
          </cell>
          <cell r="G147">
            <v>1800</v>
          </cell>
          <cell r="H147">
            <v>3000</v>
          </cell>
          <cell r="I147">
            <v>1</v>
          </cell>
          <cell r="J147">
            <v>1200</v>
          </cell>
          <cell r="K147">
            <v>1800</v>
          </cell>
          <cell r="L147">
            <v>3000</v>
          </cell>
        </row>
        <row r="148">
          <cell r="C148">
            <v>259</v>
          </cell>
          <cell r="D148" t="str">
            <v>LIFTER_Mask</v>
          </cell>
          <cell r="F148">
            <v>1200</v>
          </cell>
          <cell r="G148">
            <v>1800</v>
          </cell>
          <cell r="H148">
            <v>3000</v>
          </cell>
          <cell r="I148">
            <v>1</v>
          </cell>
          <cell r="J148">
            <v>1200</v>
          </cell>
          <cell r="K148">
            <v>1800</v>
          </cell>
          <cell r="L148">
            <v>3000</v>
          </cell>
        </row>
        <row r="149">
          <cell r="C149">
            <v>260</v>
          </cell>
          <cell r="D149" t="str">
            <v>C/V_Panel</v>
          </cell>
          <cell r="E149" t="str">
            <v>12POS.</v>
          </cell>
          <cell r="F149">
            <v>960</v>
          </cell>
          <cell r="G149">
            <v>8400</v>
          </cell>
          <cell r="H149">
            <v>9360</v>
          </cell>
          <cell r="I149">
            <v>1</v>
          </cell>
          <cell r="J149">
            <v>960</v>
          </cell>
          <cell r="K149">
            <v>8400</v>
          </cell>
          <cell r="L149">
            <v>9360</v>
          </cell>
        </row>
        <row r="150">
          <cell r="C150">
            <v>261</v>
          </cell>
          <cell r="D150" t="str">
            <v>C/V_Mask</v>
          </cell>
          <cell r="E150" t="str">
            <v>11POS.</v>
          </cell>
          <cell r="F150">
            <v>880</v>
          </cell>
          <cell r="G150">
            <v>5500</v>
          </cell>
          <cell r="H150">
            <v>6380</v>
          </cell>
          <cell r="I150">
            <v>1</v>
          </cell>
          <cell r="J150">
            <v>880</v>
          </cell>
          <cell r="K150">
            <v>5500</v>
          </cell>
          <cell r="L150">
            <v>6380</v>
          </cell>
        </row>
        <row r="151">
          <cell r="C151">
            <v>262</v>
          </cell>
          <cell r="D151" t="str">
            <v>CENTERING_Mask</v>
          </cell>
          <cell r="F151">
            <v>600</v>
          </cell>
          <cell r="G151">
            <v>700</v>
          </cell>
          <cell r="H151">
            <v>1300</v>
          </cell>
          <cell r="I151">
            <v>1</v>
          </cell>
          <cell r="J151">
            <v>600</v>
          </cell>
          <cell r="K151">
            <v>700</v>
          </cell>
          <cell r="L151">
            <v>1300</v>
          </cell>
        </row>
        <row r="152">
          <cell r="C152">
            <v>263</v>
          </cell>
          <cell r="D152" t="str">
            <v>CENTERING_Panel</v>
          </cell>
          <cell r="F152">
            <v>600</v>
          </cell>
          <cell r="G152">
            <v>700</v>
          </cell>
          <cell r="H152">
            <v>1300</v>
          </cell>
          <cell r="I152">
            <v>1</v>
          </cell>
          <cell r="J152">
            <v>600</v>
          </cell>
          <cell r="K152">
            <v>700</v>
          </cell>
          <cell r="L152">
            <v>1300</v>
          </cell>
        </row>
        <row r="153">
          <cell r="C153">
            <v>264</v>
          </cell>
          <cell r="D153" t="str">
            <v>TRANSFER</v>
          </cell>
          <cell r="F153">
            <v>5000</v>
          </cell>
          <cell r="G153">
            <v>8000</v>
          </cell>
          <cell r="H153">
            <v>13000</v>
          </cell>
          <cell r="I153">
            <v>1</v>
          </cell>
          <cell r="J153">
            <v>5000</v>
          </cell>
          <cell r="K153">
            <v>8000</v>
          </cell>
          <cell r="L153">
            <v>13000</v>
          </cell>
        </row>
        <row r="154">
          <cell r="C154">
            <v>265</v>
          </cell>
          <cell r="D154" t="str">
            <v>TRANSFER</v>
          </cell>
          <cell r="F154">
            <v>5000</v>
          </cell>
          <cell r="G154">
            <v>8000</v>
          </cell>
          <cell r="H154">
            <v>13000</v>
          </cell>
          <cell r="I154">
            <v>1</v>
          </cell>
          <cell r="J154">
            <v>5000</v>
          </cell>
          <cell r="K154">
            <v>8000</v>
          </cell>
          <cell r="L154">
            <v>13000</v>
          </cell>
        </row>
        <row r="155">
          <cell r="C155">
            <v>266</v>
          </cell>
          <cell r="D155" t="str">
            <v>UNLOADER_Mask</v>
          </cell>
          <cell r="F155">
            <v>350</v>
          </cell>
          <cell r="G155">
            <v>150</v>
          </cell>
          <cell r="H155">
            <v>500</v>
          </cell>
          <cell r="I155">
            <v>1</v>
          </cell>
          <cell r="J155">
            <v>350</v>
          </cell>
          <cell r="K155">
            <v>150</v>
          </cell>
          <cell r="L155">
            <v>500</v>
          </cell>
        </row>
        <row r="156">
          <cell r="C156">
            <v>267</v>
          </cell>
          <cell r="D156" t="str">
            <v>UNLOADER_Panel</v>
          </cell>
          <cell r="F156">
            <v>350</v>
          </cell>
          <cell r="G156">
            <v>500</v>
          </cell>
          <cell r="H156">
            <v>850</v>
          </cell>
          <cell r="I156">
            <v>1</v>
          </cell>
          <cell r="J156">
            <v>350</v>
          </cell>
          <cell r="K156">
            <v>500</v>
          </cell>
          <cell r="L156">
            <v>850</v>
          </cell>
        </row>
        <row r="157">
          <cell r="C157">
            <v>268</v>
          </cell>
          <cell r="D157" t="str">
            <v>C/V_Mask</v>
          </cell>
          <cell r="E157" t="str">
            <v>4POS.</v>
          </cell>
          <cell r="F157">
            <v>320</v>
          </cell>
          <cell r="G157">
            <v>2000</v>
          </cell>
          <cell r="H157">
            <v>2320</v>
          </cell>
          <cell r="I157">
            <v>1</v>
          </cell>
          <cell r="J157">
            <v>320</v>
          </cell>
          <cell r="K157">
            <v>2000</v>
          </cell>
          <cell r="L157">
            <v>2320</v>
          </cell>
        </row>
        <row r="158">
          <cell r="C158">
            <v>269</v>
          </cell>
          <cell r="D158" t="str">
            <v>C/V_Panel</v>
          </cell>
          <cell r="E158" t="str">
            <v>5POS.</v>
          </cell>
          <cell r="F158">
            <v>400</v>
          </cell>
          <cell r="G158">
            <v>3500</v>
          </cell>
          <cell r="H158">
            <v>3900</v>
          </cell>
          <cell r="I158">
            <v>1</v>
          </cell>
          <cell r="J158">
            <v>400</v>
          </cell>
          <cell r="K158">
            <v>3500</v>
          </cell>
          <cell r="L158">
            <v>3900</v>
          </cell>
        </row>
        <row r="159">
          <cell r="C159">
            <v>270</v>
          </cell>
          <cell r="D159" t="str">
            <v>DIVERTER_Panel</v>
          </cell>
          <cell r="F159">
            <v>400</v>
          </cell>
          <cell r="G159">
            <v>800</v>
          </cell>
          <cell r="H159">
            <v>1200</v>
          </cell>
          <cell r="I159">
            <v>2</v>
          </cell>
          <cell r="J159">
            <v>800</v>
          </cell>
          <cell r="K159">
            <v>1600</v>
          </cell>
          <cell r="L159">
            <v>2400</v>
          </cell>
        </row>
        <row r="160">
          <cell r="C160">
            <v>271</v>
          </cell>
          <cell r="D160" t="str">
            <v>C/V_Panel</v>
          </cell>
          <cell r="E160" t="str">
            <v>8POS.</v>
          </cell>
          <cell r="F160">
            <v>640</v>
          </cell>
          <cell r="G160">
            <v>5600</v>
          </cell>
          <cell r="H160">
            <v>6240</v>
          </cell>
          <cell r="I160">
            <v>1</v>
          </cell>
          <cell r="J160">
            <v>640</v>
          </cell>
          <cell r="K160">
            <v>5600</v>
          </cell>
          <cell r="L160">
            <v>6240</v>
          </cell>
        </row>
        <row r="161">
          <cell r="C161">
            <v>272</v>
          </cell>
          <cell r="D161" t="str">
            <v>C/V_Mask</v>
          </cell>
          <cell r="E161" t="str">
            <v>6POS.</v>
          </cell>
          <cell r="F161">
            <v>480</v>
          </cell>
          <cell r="G161">
            <v>3000</v>
          </cell>
          <cell r="H161">
            <v>3480</v>
          </cell>
          <cell r="I161">
            <v>1</v>
          </cell>
          <cell r="J161">
            <v>480</v>
          </cell>
          <cell r="K161">
            <v>3000</v>
          </cell>
          <cell r="L161">
            <v>3480</v>
          </cell>
        </row>
        <row r="162">
          <cell r="C162">
            <v>273</v>
          </cell>
          <cell r="D162" t="str">
            <v>STOPPER_Panel</v>
          </cell>
          <cell r="F162">
            <v>350</v>
          </cell>
          <cell r="G162">
            <v>150</v>
          </cell>
          <cell r="H162">
            <v>500</v>
          </cell>
          <cell r="I162">
            <v>2</v>
          </cell>
          <cell r="J162">
            <v>700</v>
          </cell>
          <cell r="K162">
            <v>300</v>
          </cell>
          <cell r="L162">
            <v>1000</v>
          </cell>
        </row>
        <row r="163">
          <cell r="C163">
            <v>274</v>
          </cell>
          <cell r="D163" t="str">
            <v>TURN OVER</v>
          </cell>
          <cell r="F163">
            <v>2000</v>
          </cell>
          <cell r="G163">
            <v>2500</v>
          </cell>
          <cell r="H163">
            <v>4500</v>
          </cell>
          <cell r="I163">
            <v>2</v>
          </cell>
          <cell r="J163">
            <v>4000</v>
          </cell>
          <cell r="K163">
            <v>5000</v>
          </cell>
          <cell r="L163">
            <v>9000</v>
          </cell>
        </row>
        <row r="164">
          <cell r="C164">
            <v>275</v>
          </cell>
          <cell r="D164" t="str">
            <v>LIFTER_Mask</v>
          </cell>
          <cell r="F164">
            <v>1200</v>
          </cell>
          <cell r="G164">
            <v>1800</v>
          </cell>
          <cell r="H164">
            <v>3000</v>
          </cell>
          <cell r="I164">
            <v>1</v>
          </cell>
          <cell r="J164">
            <v>1200</v>
          </cell>
          <cell r="K164">
            <v>1800</v>
          </cell>
          <cell r="L164">
            <v>3000</v>
          </cell>
        </row>
        <row r="165">
          <cell r="C165">
            <v>276</v>
          </cell>
          <cell r="D165" t="str">
            <v>C/V_Mask</v>
          </cell>
          <cell r="E165" t="str">
            <v>2POS.</v>
          </cell>
          <cell r="F165">
            <v>160</v>
          </cell>
          <cell r="G165">
            <v>1000</v>
          </cell>
          <cell r="H165">
            <v>1160</v>
          </cell>
          <cell r="I165">
            <v>1</v>
          </cell>
          <cell r="J165">
            <v>160</v>
          </cell>
          <cell r="K165">
            <v>1000</v>
          </cell>
          <cell r="L165">
            <v>1160</v>
          </cell>
        </row>
        <row r="166">
          <cell r="C166">
            <v>277</v>
          </cell>
          <cell r="D166" t="str">
            <v>CENTERING_Panel</v>
          </cell>
          <cell r="F166">
            <v>600</v>
          </cell>
          <cell r="G166">
            <v>500</v>
          </cell>
          <cell r="H166">
            <v>1100</v>
          </cell>
          <cell r="I166">
            <v>1</v>
          </cell>
          <cell r="J166">
            <v>600</v>
          </cell>
          <cell r="K166">
            <v>500</v>
          </cell>
          <cell r="L166">
            <v>1100</v>
          </cell>
        </row>
        <row r="167">
          <cell r="C167">
            <v>278</v>
          </cell>
          <cell r="D167" t="str">
            <v>TRANSFER_ROTARY</v>
          </cell>
          <cell r="F167">
            <v>2000</v>
          </cell>
          <cell r="G167">
            <v>3500</v>
          </cell>
          <cell r="H167">
            <v>5500</v>
          </cell>
          <cell r="I167">
            <v>1</v>
          </cell>
          <cell r="J167">
            <v>2000</v>
          </cell>
          <cell r="K167">
            <v>3500</v>
          </cell>
          <cell r="L167">
            <v>5500</v>
          </cell>
        </row>
        <row r="168">
          <cell r="C168">
            <v>279</v>
          </cell>
          <cell r="D168" t="str">
            <v>MASK INSERTER</v>
          </cell>
          <cell r="F168">
            <v>10000</v>
          </cell>
          <cell r="G168">
            <v>12000</v>
          </cell>
          <cell r="H168">
            <v>22000</v>
          </cell>
          <cell r="I168">
            <v>1</v>
          </cell>
          <cell r="J168">
            <v>10000</v>
          </cell>
          <cell r="K168">
            <v>12000</v>
          </cell>
          <cell r="L168">
            <v>22000</v>
          </cell>
        </row>
        <row r="169">
          <cell r="C169">
            <v>280</v>
          </cell>
          <cell r="D169" t="str">
            <v>C/V_PMA</v>
          </cell>
          <cell r="E169" t="str">
            <v xml:space="preserve">2POS </v>
          </cell>
          <cell r="F169">
            <v>160</v>
          </cell>
          <cell r="G169">
            <v>1600</v>
          </cell>
          <cell r="H169">
            <v>1760</v>
          </cell>
          <cell r="I169">
            <v>1</v>
          </cell>
          <cell r="J169">
            <v>160</v>
          </cell>
          <cell r="K169">
            <v>1600</v>
          </cell>
          <cell r="L169">
            <v>1760</v>
          </cell>
        </row>
        <row r="170">
          <cell r="C170">
            <v>281</v>
          </cell>
          <cell r="D170" t="str">
            <v>LIFTER_PMA</v>
          </cell>
          <cell r="F170">
            <v>1500</v>
          </cell>
          <cell r="G170">
            <v>1800</v>
          </cell>
          <cell r="H170">
            <v>3300</v>
          </cell>
          <cell r="I170">
            <v>1</v>
          </cell>
          <cell r="J170">
            <v>1500</v>
          </cell>
          <cell r="K170">
            <v>1800</v>
          </cell>
          <cell r="L170">
            <v>3300</v>
          </cell>
        </row>
        <row r="171">
          <cell r="C171">
            <v>282</v>
          </cell>
          <cell r="D171" t="str">
            <v>C/V_PMA</v>
          </cell>
          <cell r="E171" t="str">
            <v>10POS.</v>
          </cell>
          <cell r="F171">
            <v>800</v>
          </cell>
          <cell r="G171">
            <v>7000</v>
          </cell>
          <cell r="H171">
            <v>7800</v>
          </cell>
          <cell r="I171">
            <v>1</v>
          </cell>
          <cell r="J171">
            <v>800</v>
          </cell>
          <cell r="K171">
            <v>7000</v>
          </cell>
          <cell r="L171">
            <v>7800</v>
          </cell>
        </row>
        <row r="172">
          <cell r="C172">
            <v>283</v>
          </cell>
          <cell r="H172">
            <v>0</v>
          </cell>
          <cell r="I172">
            <v>1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284</v>
          </cell>
          <cell r="H173">
            <v>0</v>
          </cell>
          <cell r="I173">
            <v>1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285</v>
          </cell>
          <cell r="D174" t="str">
            <v>LOADER_PMA</v>
          </cell>
          <cell r="F174">
            <v>400</v>
          </cell>
          <cell r="G174">
            <v>500</v>
          </cell>
          <cell r="H174">
            <v>900</v>
          </cell>
          <cell r="I174">
            <v>1</v>
          </cell>
          <cell r="J174">
            <v>400</v>
          </cell>
          <cell r="K174">
            <v>500</v>
          </cell>
          <cell r="L174">
            <v>900</v>
          </cell>
        </row>
        <row r="175">
          <cell r="C175">
            <v>286</v>
          </cell>
          <cell r="D175" t="str">
            <v>CENTERING_PMA</v>
          </cell>
          <cell r="F175">
            <v>600</v>
          </cell>
          <cell r="G175">
            <v>500</v>
          </cell>
          <cell r="H175">
            <v>1100</v>
          </cell>
          <cell r="I175">
            <v>1</v>
          </cell>
          <cell r="J175">
            <v>600</v>
          </cell>
          <cell r="K175">
            <v>500</v>
          </cell>
          <cell r="L175">
            <v>1100</v>
          </cell>
        </row>
        <row r="176">
          <cell r="C176">
            <v>287</v>
          </cell>
          <cell r="D176" t="str">
            <v>LIFTER_PMA</v>
          </cell>
          <cell r="F176">
            <v>1500</v>
          </cell>
          <cell r="G176">
            <v>1800</v>
          </cell>
          <cell r="H176">
            <v>3300</v>
          </cell>
          <cell r="I176">
            <v>1</v>
          </cell>
          <cell r="J176">
            <v>1500</v>
          </cell>
          <cell r="K176">
            <v>1800</v>
          </cell>
          <cell r="L176">
            <v>3300</v>
          </cell>
        </row>
        <row r="177">
          <cell r="C177">
            <v>288</v>
          </cell>
          <cell r="D177" t="str">
            <v>C/V_PMA</v>
          </cell>
          <cell r="E177" t="str">
            <v>8POS.</v>
          </cell>
          <cell r="F177">
            <v>800</v>
          </cell>
          <cell r="G177">
            <v>6400</v>
          </cell>
          <cell r="H177">
            <v>7200</v>
          </cell>
          <cell r="I177">
            <v>1</v>
          </cell>
          <cell r="J177">
            <v>800</v>
          </cell>
          <cell r="K177">
            <v>6400</v>
          </cell>
          <cell r="L177">
            <v>7200</v>
          </cell>
        </row>
        <row r="178">
          <cell r="C178">
            <v>289</v>
          </cell>
          <cell r="D178" t="str">
            <v>C/V_PMA</v>
          </cell>
          <cell r="E178" t="str">
            <v>4POS.</v>
          </cell>
          <cell r="F178">
            <v>320</v>
          </cell>
          <cell r="G178">
            <v>3200</v>
          </cell>
          <cell r="H178">
            <v>3520</v>
          </cell>
          <cell r="I178">
            <v>1</v>
          </cell>
          <cell r="J178">
            <v>320</v>
          </cell>
          <cell r="K178">
            <v>3200</v>
          </cell>
          <cell r="L178">
            <v>3520</v>
          </cell>
        </row>
        <row r="179">
          <cell r="C179">
            <v>290</v>
          </cell>
          <cell r="D179" t="str">
            <v>CENTERING_Panel</v>
          </cell>
          <cell r="F179">
            <v>600</v>
          </cell>
          <cell r="G179">
            <v>500</v>
          </cell>
          <cell r="H179">
            <v>1100</v>
          </cell>
          <cell r="I179">
            <v>1</v>
          </cell>
          <cell r="J179">
            <v>600</v>
          </cell>
          <cell r="K179">
            <v>500</v>
          </cell>
          <cell r="L179">
            <v>1100</v>
          </cell>
        </row>
        <row r="180">
          <cell r="C180">
            <v>291</v>
          </cell>
          <cell r="D180" t="str">
            <v>LOADER_Mask</v>
          </cell>
          <cell r="F180">
            <v>350</v>
          </cell>
          <cell r="G180">
            <v>150</v>
          </cell>
          <cell r="H180">
            <v>500</v>
          </cell>
          <cell r="I180">
            <v>2</v>
          </cell>
          <cell r="J180">
            <v>700</v>
          </cell>
          <cell r="K180">
            <v>300</v>
          </cell>
          <cell r="L180">
            <v>1000</v>
          </cell>
        </row>
        <row r="181">
          <cell r="C181">
            <v>292</v>
          </cell>
          <cell r="D181" t="str">
            <v>HEATER</v>
          </cell>
          <cell r="H181">
            <v>0</v>
          </cell>
          <cell r="I181">
            <v>4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293</v>
          </cell>
          <cell r="D182" t="str">
            <v>HEATER</v>
          </cell>
          <cell r="H182">
            <v>0</v>
          </cell>
          <cell r="I182">
            <v>6</v>
          </cell>
          <cell r="J182">
            <v>0</v>
          </cell>
          <cell r="K182">
            <v>0</v>
          </cell>
          <cell r="L182">
            <v>0</v>
          </cell>
        </row>
        <row r="183">
          <cell r="C183">
            <v>294</v>
          </cell>
          <cell r="D183" t="str">
            <v>LOADER_Mask</v>
          </cell>
          <cell r="F183">
            <v>350</v>
          </cell>
          <cell r="G183">
            <v>150</v>
          </cell>
          <cell r="H183">
            <v>500</v>
          </cell>
          <cell r="I183">
            <v>1</v>
          </cell>
          <cell r="J183">
            <v>350</v>
          </cell>
          <cell r="K183">
            <v>150</v>
          </cell>
          <cell r="L183">
            <v>500</v>
          </cell>
        </row>
        <row r="185">
          <cell r="C185">
            <v>301</v>
          </cell>
          <cell r="D185" t="str">
            <v>LIFTER</v>
          </cell>
          <cell r="F185">
            <v>1500</v>
          </cell>
          <cell r="G185">
            <v>1800</v>
          </cell>
          <cell r="H185">
            <v>3300</v>
          </cell>
          <cell r="I185">
            <v>1</v>
          </cell>
          <cell r="J185">
            <v>1500</v>
          </cell>
          <cell r="K185">
            <v>1800</v>
          </cell>
          <cell r="L185">
            <v>3300</v>
          </cell>
        </row>
        <row r="186">
          <cell r="C186">
            <v>302</v>
          </cell>
          <cell r="D186" t="str">
            <v>DIVERTER</v>
          </cell>
          <cell r="F186">
            <v>480</v>
          </cell>
          <cell r="G186">
            <v>1500</v>
          </cell>
          <cell r="H186">
            <v>1980</v>
          </cell>
          <cell r="I186">
            <v>1</v>
          </cell>
          <cell r="J186">
            <v>480</v>
          </cell>
          <cell r="K186">
            <v>1500</v>
          </cell>
          <cell r="L186">
            <v>1980</v>
          </cell>
        </row>
        <row r="187">
          <cell r="C187">
            <v>303</v>
          </cell>
          <cell r="D187" t="str">
            <v>C/V_PMA</v>
          </cell>
          <cell r="E187" t="str">
            <v>15POS.</v>
          </cell>
          <cell r="F187">
            <v>1200</v>
          </cell>
          <cell r="G187">
            <v>12000</v>
          </cell>
          <cell r="H187">
            <v>13200</v>
          </cell>
          <cell r="I187">
            <v>1</v>
          </cell>
          <cell r="J187">
            <v>1200</v>
          </cell>
          <cell r="K187">
            <v>12000</v>
          </cell>
          <cell r="L187">
            <v>13200</v>
          </cell>
        </row>
        <row r="188">
          <cell r="C188">
            <v>304</v>
          </cell>
          <cell r="D188" t="str">
            <v>DIVERTER</v>
          </cell>
          <cell r="F188">
            <v>400</v>
          </cell>
          <cell r="G188">
            <v>800</v>
          </cell>
          <cell r="H188">
            <v>1200</v>
          </cell>
          <cell r="I188">
            <v>1</v>
          </cell>
          <cell r="J188">
            <v>400</v>
          </cell>
          <cell r="K188">
            <v>800</v>
          </cell>
          <cell r="L188">
            <v>1200</v>
          </cell>
        </row>
        <row r="189">
          <cell r="C189">
            <v>305</v>
          </cell>
          <cell r="D189" t="str">
            <v>C/V_PMA</v>
          </cell>
          <cell r="E189" t="str">
            <v>10POS.</v>
          </cell>
          <cell r="F189">
            <v>800</v>
          </cell>
          <cell r="G189">
            <v>8000</v>
          </cell>
          <cell r="H189">
            <v>8800</v>
          </cell>
          <cell r="I189">
            <v>1</v>
          </cell>
          <cell r="J189">
            <v>800</v>
          </cell>
          <cell r="K189">
            <v>8000</v>
          </cell>
          <cell r="L189">
            <v>8800</v>
          </cell>
        </row>
        <row r="190">
          <cell r="C190">
            <v>306</v>
          </cell>
          <cell r="D190" t="str">
            <v>DIVERTER</v>
          </cell>
          <cell r="F190">
            <v>400</v>
          </cell>
          <cell r="G190">
            <v>800</v>
          </cell>
          <cell r="H190">
            <v>1200</v>
          </cell>
          <cell r="I190">
            <v>1</v>
          </cell>
          <cell r="J190">
            <v>400</v>
          </cell>
          <cell r="K190">
            <v>800</v>
          </cell>
          <cell r="L190">
            <v>1200</v>
          </cell>
        </row>
        <row r="191">
          <cell r="C191">
            <v>307</v>
          </cell>
          <cell r="D191" t="str">
            <v>C/V_PMA</v>
          </cell>
          <cell r="E191" t="str">
            <v>12POS.</v>
          </cell>
          <cell r="F191">
            <v>960</v>
          </cell>
          <cell r="G191">
            <v>9600</v>
          </cell>
          <cell r="H191">
            <v>10560</v>
          </cell>
          <cell r="I191">
            <v>1</v>
          </cell>
          <cell r="J191">
            <v>960</v>
          </cell>
          <cell r="K191">
            <v>9600</v>
          </cell>
          <cell r="L191">
            <v>10560</v>
          </cell>
        </row>
        <row r="192">
          <cell r="C192">
            <v>308</v>
          </cell>
          <cell r="D192" t="str">
            <v>LIFTER</v>
          </cell>
          <cell r="F192">
            <v>1500</v>
          </cell>
          <cell r="G192">
            <v>1800</v>
          </cell>
          <cell r="H192">
            <v>3300</v>
          </cell>
          <cell r="I192">
            <v>1</v>
          </cell>
          <cell r="J192">
            <v>1500</v>
          </cell>
          <cell r="K192">
            <v>1800</v>
          </cell>
          <cell r="L192">
            <v>3300</v>
          </cell>
        </row>
        <row r="193">
          <cell r="C193">
            <v>309</v>
          </cell>
          <cell r="D193" t="str">
            <v>C/V_PMA</v>
          </cell>
          <cell r="E193" t="str">
            <v>5POS.</v>
          </cell>
          <cell r="F193">
            <v>400</v>
          </cell>
          <cell r="G193">
            <v>4000</v>
          </cell>
          <cell r="H193">
            <v>4400</v>
          </cell>
          <cell r="I193">
            <v>1</v>
          </cell>
          <cell r="J193">
            <v>400</v>
          </cell>
          <cell r="K193">
            <v>4000</v>
          </cell>
          <cell r="L193">
            <v>4400</v>
          </cell>
        </row>
        <row r="194">
          <cell r="C194">
            <v>310</v>
          </cell>
          <cell r="D194" t="str">
            <v>CENTERING_PMA</v>
          </cell>
          <cell r="F194">
            <v>800</v>
          </cell>
          <cell r="G194">
            <v>1200</v>
          </cell>
          <cell r="H194">
            <v>2000</v>
          </cell>
          <cell r="I194">
            <v>1</v>
          </cell>
          <cell r="J194">
            <v>800</v>
          </cell>
          <cell r="K194">
            <v>1200</v>
          </cell>
          <cell r="L194">
            <v>2000</v>
          </cell>
        </row>
        <row r="195">
          <cell r="C195">
            <v>311</v>
          </cell>
          <cell r="D195" t="str">
            <v>TRANSFER_PMA</v>
          </cell>
          <cell r="F195">
            <v>4000</v>
          </cell>
          <cell r="G195">
            <v>7500</v>
          </cell>
          <cell r="H195">
            <v>11500</v>
          </cell>
          <cell r="I195">
            <v>1</v>
          </cell>
          <cell r="J195">
            <v>4000</v>
          </cell>
          <cell r="K195">
            <v>7500</v>
          </cell>
          <cell r="L195">
            <v>11500</v>
          </cell>
        </row>
        <row r="197">
          <cell r="B197" t="str">
            <v>불량</v>
          </cell>
          <cell r="C197">
            <v>1</v>
          </cell>
          <cell r="D197" t="str">
            <v>C/V_ Panel &amp; Mask</v>
          </cell>
          <cell r="E197" t="str">
            <v>40POS.</v>
          </cell>
          <cell r="F197">
            <v>6400</v>
          </cell>
          <cell r="G197">
            <v>48000</v>
          </cell>
          <cell r="H197">
            <v>54400</v>
          </cell>
          <cell r="I197">
            <v>1</v>
          </cell>
          <cell r="J197">
            <v>6400</v>
          </cell>
          <cell r="K197">
            <v>48000</v>
          </cell>
          <cell r="L197">
            <v>54400</v>
          </cell>
        </row>
        <row r="198">
          <cell r="C198">
            <v>2</v>
          </cell>
          <cell r="D198" t="str">
            <v>C/V_ Panel &amp; Mask</v>
          </cell>
          <cell r="E198" t="str">
            <v>2POS</v>
          </cell>
          <cell r="F198">
            <v>320</v>
          </cell>
          <cell r="G198">
            <v>2400</v>
          </cell>
          <cell r="H198">
            <v>2720</v>
          </cell>
          <cell r="I198">
            <v>1</v>
          </cell>
          <cell r="J198">
            <v>320</v>
          </cell>
          <cell r="K198">
            <v>2400</v>
          </cell>
          <cell r="L198">
            <v>2720</v>
          </cell>
        </row>
        <row r="199">
          <cell r="C199">
            <v>3</v>
          </cell>
          <cell r="D199" t="str">
            <v>DIVERTER_Panel &amp; Mask</v>
          </cell>
          <cell r="F199">
            <v>960</v>
          </cell>
          <cell r="G199">
            <v>3000</v>
          </cell>
          <cell r="H199">
            <v>3960</v>
          </cell>
          <cell r="I199">
            <v>2</v>
          </cell>
          <cell r="J199">
            <v>1920</v>
          </cell>
          <cell r="K199">
            <v>6000</v>
          </cell>
          <cell r="L199">
            <v>7920</v>
          </cell>
        </row>
        <row r="200">
          <cell r="C200">
            <v>4</v>
          </cell>
          <cell r="D200" t="str">
            <v>DIVERTER_Panel</v>
          </cell>
          <cell r="F200">
            <v>480</v>
          </cell>
          <cell r="G200">
            <v>1500</v>
          </cell>
          <cell r="H200">
            <v>1980</v>
          </cell>
          <cell r="I200">
            <v>1</v>
          </cell>
          <cell r="J200">
            <v>480</v>
          </cell>
          <cell r="K200">
            <v>1500</v>
          </cell>
          <cell r="L200">
            <v>1980</v>
          </cell>
        </row>
        <row r="201">
          <cell r="C201">
            <v>5</v>
          </cell>
          <cell r="D201" t="str">
            <v>DIVERTER_Mask</v>
          </cell>
          <cell r="F201">
            <v>480</v>
          </cell>
          <cell r="G201">
            <v>1500</v>
          </cell>
          <cell r="H201">
            <v>1980</v>
          </cell>
          <cell r="I201">
            <v>1</v>
          </cell>
          <cell r="J201">
            <v>480</v>
          </cell>
          <cell r="K201">
            <v>1500</v>
          </cell>
          <cell r="L201">
            <v>1980</v>
          </cell>
        </row>
        <row r="202">
          <cell r="C202">
            <v>6</v>
          </cell>
          <cell r="D202" t="str">
            <v>C/V_ Mask</v>
          </cell>
          <cell r="E202" t="str">
            <v>10pos.</v>
          </cell>
          <cell r="F202">
            <v>800</v>
          </cell>
          <cell r="G202">
            <v>5000</v>
          </cell>
          <cell r="H202">
            <v>5800</v>
          </cell>
          <cell r="I202">
            <v>1</v>
          </cell>
          <cell r="J202">
            <v>800</v>
          </cell>
          <cell r="K202">
            <v>5000</v>
          </cell>
          <cell r="L202">
            <v>5800</v>
          </cell>
        </row>
        <row r="203">
          <cell r="C203">
            <v>7</v>
          </cell>
          <cell r="D203" t="str">
            <v>LIFTER</v>
          </cell>
          <cell r="F203">
            <v>1500</v>
          </cell>
          <cell r="G203">
            <v>1800</v>
          </cell>
          <cell r="H203">
            <v>3300</v>
          </cell>
          <cell r="I203">
            <v>2</v>
          </cell>
          <cell r="J203">
            <v>3000</v>
          </cell>
          <cell r="K203">
            <v>3600</v>
          </cell>
          <cell r="L203">
            <v>6600</v>
          </cell>
        </row>
        <row r="204">
          <cell r="C204">
            <v>8</v>
          </cell>
          <cell r="D204" t="str">
            <v>C/V_ Panel &amp; Mask</v>
          </cell>
          <cell r="E204" t="str">
            <v>10POS.</v>
          </cell>
          <cell r="F204">
            <v>1600</v>
          </cell>
          <cell r="G204">
            <v>12000</v>
          </cell>
          <cell r="H204">
            <v>13600</v>
          </cell>
          <cell r="I204">
            <v>1</v>
          </cell>
          <cell r="J204">
            <v>1600</v>
          </cell>
          <cell r="K204">
            <v>12000</v>
          </cell>
          <cell r="L204">
            <v>13600</v>
          </cell>
        </row>
        <row r="207">
          <cell r="D207" t="str">
            <v>BM/SRY 반송소계</v>
          </cell>
          <cell r="J207">
            <v>273730</v>
          </cell>
          <cell r="K207">
            <v>679400</v>
          </cell>
          <cell r="L207">
            <v>953130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N23"/>
  <sheetViews>
    <sheetView showGridLines="0" tabSelected="1" view="pageBreakPreview" zoomScale="70" zoomScaleNormal="100" zoomScaleSheetLayoutView="70" workbookViewId="0">
      <selection activeCell="R14" sqref="R14"/>
    </sheetView>
  </sheetViews>
  <sheetFormatPr defaultRowHeight="17.399999999999999" x14ac:dyDescent="0.4"/>
  <cols>
    <col min="1" max="1" width="4.69921875" customWidth="1"/>
    <col min="14" max="14" width="4.69921875" customWidth="1"/>
  </cols>
  <sheetData>
    <row r="10" spans="1:14" ht="27.6" x14ac:dyDescent="0.4">
      <c r="A10" s="224" t="s">
        <v>275</v>
      </c>
      <c r="B10" s="224"/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</row>
    <row r="19" spans="3:11" ht="27.6" x14ac:dyDescent="0.4">
      <c r="C19" s="225" t="s">
        <v>338</v>
      </c>
      <c r="D19" s="225"/>
      <c r="E19" s="225"/>
      <c r="F19" s="225"/>
      <c r="G19" s="225"/>
      <c r="H19" s="225"/>
      <c r="I19" s="225"/>
      <c r="J19" s="225"/>
      <c r="K19" s="225"/>
    </row>
    <row r="21" spans="3:11" ht="17.399999999999999" customHeight="1" x14ac:dyDescent="0.4">
      <c r="C21" s="231" t="s">
        <v>119</v>
      </c>
      <c r="D21" s="226" t="s">
        <v>189</v>
      </c>
      <c r="E21" s="228"/>
      <c r="F21" s="228"/>
      <c r="G21" s="227"/>
      <c r="H21" s="226" t="s">
        <v>120</v>
      </c>
      <c r="I21" s="227"/>
      <c r="J21" s="226" t="s">
        <v>121</v>
      </c>
      <c r="K21" s="227"/>
    </row>
    <row r="22" spans="3:11" ht="32.4" customHeight="1" x14ac:dyDescent="0.4">
      <c r="C22" s="232"/>
      <c r="D22" s="233" t="s">
        <v>185</v>
      </c>
      <c r="E22" s="234"/>
      <c r="F22" s="229" t="s">
        <v>124</v>
      </c>
      <c r="G22" s="230"/>
      <c r="H22" s="229" t="s">
        <v>126</v>
      </c>
      <c r="I22" s="230"/>
      <c r="J22" s="229" t="s">
        <v>183</v>
      </c>
      <c r="K22" s="230"/>
    </row>
    <row r="23" spans="3:11" ht="65.400000000000006" customHeight="1" x14ac:dyDescent="0.4">
      <c r="C23" s="232"/>
      <c r="D23" s="226" t="s">
        <v>279</v>
      </c>
      <c r="E23" s="227"/>
      <c r="F23" s="226" t="s">
        <v>277</v>
      </c>
      <c r="G23" s="227"/>
      <c r="H23" s="226" t="s">
        <v>276</v>
      </c>
      <c r="I23" s="227"/>
      <c r="J23" s="226" t="s">
        <v>194</v>
      </c>
      <c r="K23" s="227"/>
    </row>
  </sheetData>
  <mergeCells count="14">
    <mergeCell ref="A10:N10"/>
    <mergeCell ref="C19:K19"/>
    <mergeCell ref="F23:G23"/>
    <mergeCell ref="D21:G21"/>
    <mergeCell ref="H21:I21"/>
    <mergeCell ref="H22:I22"/>
    <mergeCell ref="H23:I23"/>
    <mergeCell ref="J21:K21"/>
    <mergeCell ref="J22:K22"/>
    <mergeCell ref="J23:K23"/>
    <mergeCell ref="C21:C23"/>
    <mergeCell ref="D22:E22"/>
    <mergeCell ref="F22:G22"/>
    <mergeCell ref="D23:E23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5"/>
  <sheetViews>
    <sheetView showGridLines="0" zoomScale="85" zoomScaleNormal="85" zoomScaleSheetLayoutView="75" workbookViewId="0">
      <selection activeCell="I9" sqref="I9:I10"/>
    </sheetView>
  </sheetViews>
  <sheetFormatPr defaultRowHeight="17.399999999999999" x14ac:dyDescent="0.4"/>
  <cols>
    <col min="1" max="1" width="3.19921875" style="2" customWidth="1"/>
    <col min="2" max="5" width="8.69921875" style="2"/>
    <col min="6" max="6" width="9.5" style="2" customWidth="1"/>
    <col min="7" max="8" width="8.69921875" style="2"/>
    <col min="9" max="9" width="15.09765625" style="2" customWidth="1"/>
    <col min="10" max="11" width="11" style="2" customWidth="1"/>
    <col min="12" max="12" width="12" style="2" customWidth="1"/>
    <col min="13" max="256" width="8.69921875" style="2"/>
    <col min="257" max="257" width="3.19921875" style="2" customWidth="1"/>
    <col min="258" max="264" width="8.69921875" style="2"/>
    <col min="265" max="265" width="15.09765625" style="2" customWidth="1"/>
    <col min="266" max="267" width="11" style="2" customWidth="1"/>
    <col min="268" max="268" width="12" style="2" customWidth="1"/>
    <col min="269" max="512" width="8.69921875" style="2"/>
    <col min="513" max="513" width="3.19921875" style="2" customWidth="1"/>
    <col min="514" max="520" width="8.69921875" style="2"/>
    <col min="521" max="521" width="15.09765625" style="2" customWidth="1"/>
    <col min="522" max="523" width="11" style="2" customWidth="1"/>
    <col min="524" max="524" width="12" style="2" customWidth="1"/>
    <col min="525" max="768" width="8.69921875" style="2"/>
    <col min="769" max="769" width="3.19921875" style="2" customWidth="1"/>
    <col min="770" max="776" width="8.69921875" style="2"/>
    <col min="777" max="777" width="15.09765625" style="2" customWidth="1"/>
    <col min="778" max="779" width="11" style="2" customWidth="1"/>
    <col min="780" max="780" width="12" style="2" customWidth="1"/>
    <col min="781" max="1024" width="8.69921875" style="2"/>
    <col min="1025" max="1025" width="3.19921875" style="2" customWidth="1"/>
    <col min="1026" max="1032" width="8.69921875" style="2"/>
    <col min="1033" max="1033" width="15.09765625" style="2" customWidth="1"/>
    <col min="1034" max="1035" width="11" style="2" customWidth="1"/>
    <col min="1036" max="1036" width="12" style="2" customWidth="1"/>
    <col min="1037" max="1280" width="8.69921875" style="2"/>
    <col min="1281" max="1281" width="3.19921875" style="2" customWidth="1"/>
    <col min="1282" max="1288" width="8.69921875" style="2"/>
    <col min="1289" max="1289" width="15.09765625" style="2" customWidth="1"/>
    <col min="1290" max="1291" width="11" style="2" customWidth="1"/>
    <col min="1292" max="1292" width="12" style="2" customWidth="1"/>
    <col min="1293" max="1536" width="8.69921875" style="2"/>
    <col min="1537" max="1537" width="3.19921875" style="2" customWidth="1"/>
    <col min="1538" max="1544" width="8.69921875" style="2"/>
    <col min="1545" max="1545" width="15.09765625" style="2" customWidth="1"/>
    <col min="1546" max="1547" width="11" style="2" customWidth="1"/>
    <col min="1548" max="1548" width="12" style="2" customWidth="1"/>
    <col min="1549" max="1792" width="8.69921875" style="2"/>
    <col min="1793" max="1793" width="3.19921875" style="2" customWidth="1"/>
    <col min="1794" max="1800" width="8.69921875" style="2"/>
    <col min="1801" max="1801" width="15.09765625" style="2" customWidth="1"/>
    <col min="1802" max="1803" width="11" style="2" customWidth="1"/>
    <col min="1804" max="1804" width="12" style="2" customWidth="1"/>
    <col min="1805" max="2048" width="8.69921875" style="2"/>
    <col min="2049" max="2049" width="3.19921875" style="2" customWidth="1"/>
    <col min="2050" max="2056" width="8.69921875" style="2"/>
    <col min="2057" max="2057" width="15.09765625" style="2" customWidth="1"/>
    <col min="2058" max="2059" width="11" style="2" customWidth="1"/>
    <col min="2060" max="2060" width="12" style="2" customWidth="1"/>
    <col min="2061" max="2304" width="8.69921875" style="2"/>
    <col min="2305" max="2305" width="3.19921875" style="2" customWidth="1"/>
    <col min="2306" max="2312" width="8.69921875" style="2"/>
    <col min="2313" max="2313" width="15.09765625" style="2" customWidth="1"/>
    <col min="2314" max="2315" width="11" style="2" customWidth="1"/>
    <col min="2316" max="2316" width="12" style="2" customWidth="1"/>
    <col min="2317" max="2560" width="8.69921875" style="2"/>
    <col min="2561" max="2561" width="3.19921875" style="2" customWidth="1"/>
    <col min="2562" max="2568" width="8.69921875" style="2"/>
    <col min="2569" max="2569" width="15.09765625" style="2" customWidth="1"/>
    <col min="2570" max="2571" width="11" style="2" customWidth="1"/>
    <col min="2572" max="2572" width="12" style="2" customWidth="1"/>
    <col min="2573" max="2816" width="8.69921875" style="2"/>
    <col min="2817" max="2817" width="3.19921875" style="2" customWidth="1"/>
    <col min="2818" max="2824" width="8.69921875" style="2"/>
    <col min="2825" max="2825" width="15.09765625" style="2" customWidth="1"/>
    <col min="2826" max="2827" width="11" style="2" customWidth="1"/>
    <col min="2828" max="2828" width="12" style="2" customWidth="1"/>
    <col min="2829" max="3072" width="8.69921875" style="2"/>
    <col min="3073" max="3073" width="3.19921875" style="2" customWidth="1"/>
    <col min="3074" max="3080" width="8.69921875" style="2"/>
    <col min="3081" max="3081" width="15.09765625" style="2" customWidth="1"/>
    <col min="3082" max="3083" width="11" style="2" customWidth="1"/>
    <col min="3084" max="3084" width="12" style="2" customWidth="1"/>
    <col min="3085" max="3328" width="8.69921875" style="2"/>
    <col min="3329" max="3329" width="3.19921875" style="2" customWidth="1"/>
    <col min="3330" max="3336" width="8.69921875" style="2"/>
    <col min="3337" max="3337" width="15.09765625" style="2" customWidth="1"/>
    <col min="3338" max="3339" width="11" style="2" customWidth="1"/>
    <col min="3340" max="3340" width="12" style="2" customWidth="1"/>
    <col min="3341" max="3584" width="8.69921875" style="2"/>
    <col min="3585" max="3585" width="3.19921875" style="2" customWidth="1"/>
    <col min="3586" max="3592" width="8.69921875" style="2"/>
    <col min="3593" max="3593" width="15.09765625" style="2" customWidth="1"/>
    <col min="3594" max="3595" width="11" style="2" customWidth="1"/>
    <col min="3596" max="3596" width="12" style="2" customWidth="1"/>
    <col min="3597" max="3840" width="8.69921875" style="2"/>
    <col min="3841" max="3841" width="3.19921875" style="2" customWidth="1"/>
    <col min="3842" max="3848" width="8.69921875" style="2"/>
    <col min="3849" max="3849" width="15.09765625" style="2" customWidth="1"/>
    <col min="3850" max="3851" width="11" style="2" customWidth="1"/>
    <col min="3852" max="3852" width="12" style="2" customWidth="1"/>
    <col min="3853" max="4096" width="8.69921875" style="2"/>
    <col min="4097" max="4097" width="3.19921875" style="2" customWidth="1"/>
    <col min="4098" max="4104" width="8.69921875" style="2"/>
    <col min="4105" max="4105" width="15.09765625" style="2" customWidth="1"/>
    <col min="4106" max="4107" width="11" style="2" customWidth="1"/>
    <col min="4108" max="4108" width="12" style="2" customWidth="1"/>
    <col min="4109" max="4352" width="8.69921875" style="2"/>
    <col min="4353" max="4353" width="3.19921875" style="2" customWidth="1"/>
    <col min="4354" max="4360" width="8.69921875" style="2"/>
    <col min="4361" max="4361" width="15.09765625" style="2" customWidth="1"/>
    <col min="4362" max="4363" width="11" style="2" customWidth="1"/>
    <col min="4364" max="4364" width="12" style="2" customWidth="1"/>
    <col min="4365" max="4608" width="8.69921875" style="2"/>
    <col min="4609" max="4609" width="3.19921875" style="2" customWidth="1"/>
    <col min="4610" max="4616" width="8.69921875" style="2"/>
    <col min="4617" max="4617" width="15.09765625" style="2" customWidth="1"/>
    <col min="4618" max="4619" width="11" style="2" customWidth="1"/>
    <col min="4620" max="4620" width="12" style="2" customWidth="1"/>
    <col min="4621" max="4864" width="8.69921875" style="2"/>
    <col min="4865" max="4865" width="3.19921875" style="2" customWidth="1"/>
    <col min="4866" max="4872" width="8.69921875" style="2"/>
    <col min="4873" max="4873" width="15.09765625" style="2" customWidth="1"/>
    <col min="4874" max="4875" width="11" style="2" customWidth="1"/>
    <col min="4876" max="4876" width="12" style="2" customWidth="1"/>
    <col min="4877" max="5120" width="8.69921875" style="2"/>
    <col min="5121" max="5121" width="3.19921875" style="2" customWidth="1"/>
    <col min="5122" max="5128" width="8.69921875" style="2"/>
    <col min="5129" max="5129" width="15.09765625" style="2" customWidth="1"/>
    <col min="5130" max="5131" width="11" style="2" customWidth="1"/>
    <col min="5132" max="5132" width="12" style="2" customWidth="1"/>
    <col min="5133" max="5376" width="8.69921875" style="2"/>
    <col min="5377" max="5377" width="3.19921875" style="2" customWidth="1"/>
    <col min="5378" max="5384" width="8.69921875" style="2"/>
    <col min="5385" max="5385" width="15.09765625" style="2" customWidth="1"/>
    <col min="5386" max="5387" width="11" style="2" customWidth="1"/>
    <col min="5388" max="5388" width="12" style="2" customWidth="1"/>
    <col min="5389" max="5632" width="8.69921875" style="2"/>
    <col min="5633" max="5633" width="3.19921875" style="2" customWidth="1"/>
    <col min="5634" max="5640" width="8.69921875" style="2"/>
    <col min="5641" max="5641" width="15.09765625" style="2" customWidth="1"/>
    <col min="5642" max="5643" width="11" style="2" customWidth="1"/>
    <col min="5644" max="5644" width="12" style="2" customWidth="1"/>
    <col min="5645" max="5888" width="8.69921875" style="2"/>
    <col min="5889" max="5889" width="3.19921875" style="2" customWidth="1"/>
    <col min="5890" max="5896" width="8.69921875" style="2"/>
    <col min="5897" max="5897" width="15.09765625" style="2" customWidth="1"/>
    <col min="5898" max="5899" width="11" style="2" customWidth="1"/>
    <col min="5900" max="5900" width="12" style="2" customWidth="1"/>
    <col min="5901" max="6144" width="8.69921875" style="2"/>
    <col min="6145" max="6145" width="3.19921875" style="2" customWidth="1"/>
    <col min="6146" max="6152" width="8.69921875" style="2"/>
    <col min="6153" max="6153" width="15.09765625" style="2" customWidth="1"/>
    <col min="6154" max="6155" width="11" style="2" customWidth="1"/>
    <col min="6156" max="6156" width="12" style="2" customWidth="1"/>
    <col min="6157" max="6400" width="8.69921875" style="2"/>
    <col min="6401" max="6401" width="3.19921875" style="2" customWidth="1"/>
    <col min="6402" max="6408" width="8.69921875" style="2"/>
    <col min="6409" max="6409" width="15.09765625" style="2" customWidth="1"/>
    <col min="6410" max="6411" width="11" style="2" customWidth="1"/>
    <col min="6412" max="6412" width="12" style="2" customWidth="1"/>
    <col min="6413" max="6656" width="8.69921875" style="2"/>
    <col min="6657" max="6657" width="3.19921875" style="2" customWidth="1"/>
    <col min="6658" max="6664" width="8.69921875" style="2"/>
    <col min="6665" max="6665" width="15.09765625" style="2" customWidth="1"/>
    <col min="6666" max="6667" width="11" style="2" customWidth="1"/>
    <col min="6668" max="6668" width="12" style="2" customWidth="1"/>
    <col min="6669" max="6912" width="8.69921875" style="2"/>
    <col min="6913" max="6913" width="3.19921875" style="2" customWidth="1"/>
    <col min="6914" max="6920" width="8.69921875" style="2"/>
    <col min="6921" max="6921" width="15.09765625" style="2" customWidth="1"/>
    <col min="6922" max="6923" width="11" style="2" customWidth="1"/>
    <col min="6924" max="6924" width="12" style="2" customWidth="1"/>
    <col min="6925" max="7168" width="8.69921875" style="2"/>
    <col min="7169" max="7169" width="3.19921875" style="2" customWidth="1"/>
    <col min="7170" max="7176" width="8.69921875" style="2"/>
    <col min="7177" max="7177" width="15.09765625" style="2" customWidth="1"/>
    <col min="7178" max="7179" width="11" style="2" customWidth="1"/>
    <col min="7180" max="7180" width="12" style="2" customWidth="1"/>
    <col min="7181" max="7424" width="8.69921875" style="2"/>
    <col min="7425" max="7425" width="3.19921875" style="2" customWidth="1"/>
    <col min="7426" max="7432" width="8.69921875" style="2"/>
    <col min="7433" max="7433" width="15.09765625" style="2" customWidth="1"/>
    <col min="7434" max="7435" width="11" style="2" customWidth="1"/>
    <col min="7436" max="7436" width="12" style="2" customWidth="1"/>
    <col min="7437" max="7680" width="8.69921875" style="2"/>
    <col min="7681" max="7681" width="3.19921875" style="2" customWidth="1"/>
    <col min="7682" max="7688" width="8.69921875" style="2"/>
    <col min="7689" max="7689" width="15.09765625" style="2" customWidth="1"/>
    <col min="7690" max="7691" width="11" style="2" customWidth="1"/>
    <col min="7692" max="7692" width="12" style="2" customWidth="1"/>
    <col min="7693" max="7936" width="8.69921875" style="2"/>
    <col min="7937" max="7937" width="3.19921875" style="2" customWidth="1"/>
    <col min="7938" max="7944" width="8.69921875" style="2"/>
    <col min="7945" max="7945" width="15.09765625" style="2" customWidth="1"/>
    <col min="7946" max="7947" width="11" style="2" customWidth="1"/>
    <col min="7948" max="7948" width="12" style="2" customWidth="1"/>
    <col min="7949" max="8192" width="8.69921875" style="2"/>
    <col min="8193" max="8193" width="3.19921875" style="2" customWidth="1"/>
    <col min="8194" max="8200" width="8.69921875" style="2"/>
    <col min="8201" max="8201" width="15.09765625" style="2" customWidth="1"/>
    <col min="8202" max="8203" width="11" style="2" customWidth="1"/>
    <col min="8204" max="8204" width="12" style="2" customWidth="1"/>
    <col min="8205" max="8448" width="8.69921875" style="2"/>
    <col min="8449" max="8449" width="3.19921875" style="2" customWidth="1"/>
    <col min="8450" max="8456" width="8.69921875" style="2"/>
    <col min="8457" max="8457" width="15.09765625" style="2" customWidth="1"/>
    <col min="8458" max="8459" width="11" style="2" customWidth="1"/>
    <col min="8460" max="8460" width="12" style="2" customWidth="1"/>
    <col min="8461" max="8704" width="8.69921875" style="2"/>
    <col min="8705" max="8705" width="3.19921875" style="2" customWidth="1"/>
    <col min="8706" max="8712" width="8.69921875" style="2"/>
    <col min="8713" max="8713" width="15.09765625" style="2" customWidth="1"/>
    <col min="8714" max="8715" width="11" style="2" customWidth="1"/>
    <col min="8716" max="8716" width="12" style="2" customWidth="1"/>
    <col min="8717" max="8960" width="8.69921875" style="2"/>
    <col min="8961" max="8961" width="3.19921875" style="2" customWidth="1"/>
    <col min="8962" max="8968" width="8.69921875" style="2"/>
    <col min="8969" max="8969" width="15.09765625" style="2" customWidth="1"/>
    <col min="8970" max="8971" width="11" style="2" customWidth="1"/>
    <col min="8972" max="8972" width="12" style="2" customWidth="1"/>
    <col min="8973" max="9216" width="8.69921875" style="2"/>
    <col min="9217" max="9217" width="3.19921875" style="2" customWidth="1"/>
    <col min="9218" max="9224" width="8.69921875" style="2"/>
    <col min="9225" max="9225" width="15.09765625" style="2" customWidth="1"/>
    <col min="9226" max="9227" width="11" style="2" customWidth="1"/>
    <col min="9228" max="9228" width="12" style="2" customWidth="1"/>
    <col min="9229" max="9472" width="8.69921875" style="2"/>
    <col min="9473" max="9473" width="3.19921875" style="2" customWidth="1"/>
    <col min="9474" max="9480" width="8.69921875" style="2"/>
    <col min="9481" max="9481" width="15.09765625" style="2" customWidth="1"/>
    <col min="9482" max="9483" width="11" style="2" customWidth="1"/>
    <col min="9484" max="9484" width="12" style="2" customWidth="1"/>
    <col min="9485" max="9728" width="8.69921875" style="2"/>
    <col min="9729" max="9729" width="3.19921875" style="2" customWidth="1"/>
    <col min="9730" max="9736" width="8.69921875" style="2"/>
    <col min="9737" max="9737" width="15.09765625" style="2" customWidth="1"/>
    <col min="9738" max="9739" width="11" style="2" customWidth="1"/>
    <col min="9740" max="9740" width="12" style="2" customWidth="1"/>
    <col min="9741" max="9984" width="8.69921875" style="2"/>
    <col min="9985" max="9985" width="3.19921875" style="2" customWidth="1"/>
    <col min="9986" max="9992" width="8.69921875" style="2"/>
    <col min="9993" max="9993" width="15.09765625" style="2" customWidth="1"/>
    <col min="9994" max="9995" width="11" style="2" customWidth="1"/>
    <col min="9996" max="9996" width="12" style="2" customWidth="1"/>
    <col min="9997" max="10240" width="8.69921875" style="2"/>
    <col min="10241" max="10241" width="3.19921875" style="2" customWidth="1"/>
    <col min="10242" max="10248" width="8.69921875" style="2"/>
    <col min="10249" max="10249" width="15.09765625" style="2" customWidth="1"/>
    <col min="10250" max="10251" width="11" style="2" customWidth="1"/>
    <col min="10252" max="10252" width="12" style="2" customWidth="1"/>
    <col min="10253" max="10496" width="8.69921875" style="2"/>
    <col min="10497" max="10497" width="3.19921875" style="2" customWidth="1"/>
    <col min="10498" max="10504" width="8.69921875" style="2"/>
    <col min="10505" max="10505" width="15.09765625" style="2" customWidth="1"/>
    <col min="10506" max="10507" width="11" style="2" customWidth="1"/>
    <col min="10508" max="10508" width="12" style="2" customWidth="1"/>
    <col min="10509" max="10752" width="8.69921875" style="2"/>
    <col min="10753" max="10753" width="3.19921875" style="2" customWidth="1"/>
    <col min="10754" max="10760" width="8.69921875" style="2"/>
    <col min="10761" max="10761" width="15.09765625" style="2" customWidth="1"/>
    <col min="10762" max="10763" width="11" style="2" customWidth="1"/>
    <col min="10764" max="10764" width="12" style="2" customWidth="1"/>
    <col min="10765" max="11008" width="8.69921875" style="2"/>
    <col min="11009" max="11009" width="3.19921875" style="2" customWidth="1"/>
    <col min="11010" max="11016" width="8.69921875" style="2"/>
    <col min="11017" max="11017" width="15.09765625" style="2" customWidth="1"/>
    <col min="11018" max="11019" width="11" style="2" customWidth="1"/>
    <col min="11020" max="11020" width="12" style="2" customWidth="1"/>
    <col min="11021" max="11264" width="8.69921875" style="2"/>
    <col min="11265" max="11265" width="3.19921875" style="2" customWidth="1"/>
    <col min="11266" max="11272" width="8.69921875" style="2"/>
    <col min="11273" max="11273" width="15.09765625" style="2" customWidth="1"/>
    <col min="11274" max="11275" width="11" style="2" customWidth="1"/>
    <col min="11276" max="11276" width="12" style="2" customWidth="1"/>
    <col min="11277" max="11520" width="8.69921875" style="2"/>
    <col min="11521" max="11521" width="3.19921875" style="2" customWidth="1"/>
    <col min="11522" max="11528" width="8.69921875" style="2"/>
    <col min="11529" max="11529" width="15.09765625" style="2" customWidth="1"/>
    <col min="11530" max="11531" width="11" style="2" customWidth="1"/>
    <col min="11532" max="11532" width="12" style="2" customWidth="1"/>
    <col min="11533" max="11776" width="8.69921875" style="2"/>
    <col min="11777" max="11777" width="3.19921875" style="2" customWidth="1"/>
    <col min="11778" max="11784" width="8.69921875" style="2"/>
    <col min="11785" max="11785" width="15.09765625" style="2" customWidth="1"/>
    <col min="11786" max="11787" width="11" style="2" customWidth="1"/>
    <col min="11788" max="11788" width="12" style="2" customWidth="1"/>
    <col min="11789" max="12032" width="8.69921875" style="2"/>
    <col min="12033" max="12033" width="3.19921875" style="2" customWidth="1"/>
    <col min="12034" max="12040" width="8.69921875" style="2"/>
    <col min="12041" max="12041" width="15.09765625" style="2" customWidth="1"/>
    <col min="12042" max="12043" width="11" style="2" customWidth="1"/>
    <col min="12044" max="12044" width="12" style="2" customWidth="1"/>
    <col min="12045" max="12288" width="8.69921875" style="2"/>
    <col min="12289" max="12289" width="3.19921875" style="2" customWidth="1"/>
    <col min="12290" max="12296" width="8.69921875" style="2"/>
    <col min="12297" max="12297" width="15.09765625" style="2" customWidth="1"/>
    <col min="12298" max="12299" width="11" style="2" customWidth="1"/>
    <col min="12300" max="12300" width="12" style="2" customWidth="1"/>
    <col min="12301" max="12544" width="8.69921875" style="2"/>
    <col min="12545" max="12545" width="3.19921875" style="2" customWidth="1"/>
    <col min="12546" max="12552" width="8.69921875" style="2"/>
    <col min="12553" max="12553" width="15.09765625" style="2" customWidth="1"/>
    <col min="12554" max="12555" width="11" style="2" customWidth="1"/>
    <col min="12556" max="12556" width="12" style="2" customWidth="1"/>
    <col min="12557" max="12800" width="8.69921875" style="2"/>
    <col min="12801" max="12801" width="3.19921875" style="2" customWidth="1"/>
    <col min="12802" max="12808" width="8.69921875" style="2"/>
    <col min="12809" max="12809" width="15.09765625" style="2" customWidth="1"/>
    <col min="12810" max="12811" width="11" style="2" customWidth="1"/>
    <col min="12812" max="12812" width="12" style="2" customWidth="1"/>
    <col min="12813" max="13056" width="8.69921875" style="2"/>
    <col min="13057" max="13057" width="3.19921875" style="2" customWidth="1"/>
    <col min="13058" max="13064" width="8.69921875" style="2"/>
    <col min="13065" max="13065" width="15.09765625" style="2" customWidth="1"/>
    <col min="13066" max="13067" width="11" style="2" customWidth="1"/>
    <col min="13068" max="13068" width="12" style="2" customWidth="1"/>
    <col min="13069" max="13312" width="8.69921875" style="2"/>
    <col min="13313" max="13313" width="3.19921875" style="2" customWidth="1"/>
    <col min="13314" max="13320" width="8.69921875" style="2"/>
    <col min="13321" max="13321" width="15.09765625" style="2" customWidth="1"/>
    <col min="13322" max="13323" width="11" style="2" customWidth="1"/>
    <col min="13324" max="13324" width="12" style="2" customWidth="1"/>
    <col min="13325" max="13568" width="8.69921875" style="2"/>
    <col min="13569" max="13569" width="3.19921875" style="2" customWidth="1"/>
    <col min="13570" max="13576" width="8.69921875" style="2"/>
    <col min="13577" max="13577" width="15.09765625" style="2" customWidth="1"/>
    <col min="13578" max="13579" width="11" style="2" customWidth="1"/>
    <col min="13580" max="13580" width="12" style="2" customWidth="1"/>
    <col min="13581" max="13824" width="8.69921875" style="2"/>
    <col min="13825" max="13825" width="3.19921875" style="2" customWidth="1"/>
    <col min="13826" max="13832" width="8.69921875" style="2"/>
    <col min="13833" max="13833" width="15.09765625" style="2" customWidth="1"/>
    <col min="13834" max="13835" width="11" style="2" customWidth="1"/>
    <col min="13836" max="13836" width="12" style="2" customWidth="1"/>
    <col min="13837" max="14080" width="8.69921875" style="2"/>
    <col min="14081" max="14081" width="3.19921875" style="2" customWidth="1"/>
    <col min="14082" max="14088" width="8.69921875" style="2"/>
    <col min="14089" max="14089" width="15.09765625" style="2" customWidth="1"/>
    <col min="14090" max="14091" width="11" style="2" customWidth="1"/>
    <col min="14092" max="14092" width="12" style="2" customWidth="1"/>
    <col min="14093" max="14336" width="8.69921875" style="2"/>
    <col min="14337" max="14337" width="3.19921875" style="2" customWidth="1"/>
    <col min="14338" max="14344" width="8.69921875" style="2"/>
    <col min="14345" max="14345" width="15.09765625" style="2" customWidth="1"/>
    <col min="14346" max="14347" width="11" style="2" customWidth="1"/>
    <col min="14348" max="14348" width="12" style="2" customWidth="1"/>
    <col min="14349" max="14592" width="8.69921875" style="2"/>
    <col min="14593" max="14593" width="3.19921875" style="2" customWidth="1"/>
    <col min="14594" max="14600" width="8.69921875" style="2"/>
    <col min="14601" max="14601" width="15.09765625" style="2" customWidth="1"/>
    <col min="14602" max="14603" width="11" style="2" customWidth="1"/>
    <col min="14604" max="14604" width="12" style="2" customWidth="1"/>
    <col min="14605" max="14848" width="8.69921875" style="2"/>
    <col min="14849" max="14849" width="3.19921875" style="2" customWidth="1"/>
    <col min="14850" max="14856" width="8.69921875" style="2"/>
    <col min="14857" max="14857" width="15.09765625" style="2" customWidth="1"/>
    <col min="14858" max="14859" width="11" style="2" customWidth="1"/>
    <col min="14860" max="14860" width="12" style="2" customWidth="1"/>
    <col min="14861" max="15104" width="8.69921875" style="2"/>
    <col min="15105" max="15105" width="3.19921875" style="2" customWidth="1"/>
    <col min="15106" max="15112" width="8.69921875" style="2"/>
    <col min="15113" max="15113" width="15.09765625" style="2" customWidth="1"/>
    <col min="15114" max="15115" width="11" style="2" customWidth="1"/>
    <col min="15116" max="15116" width="12" style="2" customWidth="1"/>
    <col min="15117" max="15360" width="8.69921875" style="2"/>
    <col min="15361" max="15361" width="3.19921875" style="2" customWidth="1"/>
    <col min="15362" max="15368" width="8.69921875" style="2"/>
    <col min="15369" max="15369" width="15.09765625" style="2" customWidth="1"/>
    <col min="15370" max="15371" width="11" style="2" customWidth="1"/>
    <col min="15372" max="15372" width="12" style="2" customWidth="1"/>
    <col min="15373" max="15616" width="8.69921875" style="2"/>
    <col min="15617" max="15617" width="3.19921875" style="2" customWidth="1"/>
    <col min="15618" max="15624" width="8.69921875" style="2"/>
    <col min="15625" max="15625" width="15.09765625" style="2" customWidth="1"/>
    <col min="15626" max="15627" width="11" style="2" customWidth="1"/>
    <col min="15628" max="15628" width="12" style="2" customWidth="1"/>
    <col min="15629" max="15872" width="8.69921875" style="2"/>
    <col min="15873" max="15873" width="3.19921875" style="2" customWidth="1"/>
    <col min="15874" max="15880" width="8.69921875" style="2"/>
    <col min="15881" max="15881" width="15.09765625" style="2" customWidth="1"/>
    <col min="15882" max="15883" width="11" style="2" customWidth="1"/>
    <col min="15884" max="15884" width="12" style="2" customWidth="1"/>
    <col min="15885" max="16128" width="8.69921875" style="2"/>
    <col min="16129" max="16129" width="3.19921875" style="2" customWidth="1"/>
    <col min="16130" max="16136" width="8.69921875" style="2"/>
    <col min="16137" max="16137" width="15.09765625" style="2" customWidth="1"/>
    <col min="16138" max="16139" width="11" style="2" customWidth="1"/>
    <col min="16140" max="16140" width="12" style="2" customWidth="1"/>
    <col min="16141" max="16384" width="8.69921875" style="2"/>
  </cols>
  <sheetData>
    <row r="2" spans="2:13" x14ac:dyDescent="0.4">
      <c r="B2" s="290" t="s">
        <v>192</v>
      </c>
      <c r="C2" s="290"/>
      <c r="D2" s="290"/>
      <c r="E2" s="290"/>
      <c r="F2" s="290"/>
      <c r="G2" s="290"/>
      <c r="H2" s="290"/>
      <c r="I2" s="290"/>
      <c r="J2" s="290"/>
      <c r="K2" s="290"/>
      <c r="L2" s="290"/>
    </row>
    <row r="3" spans="2:13" x14ac:dyDescent="0.4"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</row>
    <row r="4" spans="2:13" ht="9" customHeight="1" thickBot="1" x14ac:dyDescent="0.45"/>
    <row r="5" spans="2:13" ht="28.5" customHeight="1" thickTop="1" thickBot="1" x14ac:dyDescent="0.45">
      <c r="B5" s="3" t="s">
        <v>15</v>
      </c>
      <c r="C5" s="291" t="s">
        <v>195</v>
      </c>
      <c r="D5" s="291"/>
      <c r="E5" s="291"/>
      <c r="F5" s="4" t="s">
        <v>16</v>
      </c>
      <c r="G5" s="291" t="s">
        <v>196</v>
      </c>
      <c r="H5" s="291"/>
      <c r="I5" s="4" t="s">
        <v>17</v>
      </c>
      <c r="J5" s="292" t="s">
        <v>280</v>
      </c>
      <c r="K5" s="292"/>
      <c r="L5" s="293"/>
      <c r="M5" s="5"/>
    </row>
    <row r="6" spans="2:13" ht="29.25" customHeight="1" thickBot="1" x14ac:dyDescent="0.45">
      <c r="B6" s="294" t="s">
        <v>18</v>
      </c>
      <c r="C6" s="295"/>
      <c r="D6" s="295"/>
      <c r="E6" s="295"/>
      <c r="F6" s="295"/>
      <c r="G6" s="295"/>
      <c r="H6" s="295"/>
      <c r="I6" s="295" t="s">
        <v>19</v>
      </c>
      <c r="J6" s="295"/>
      <c r="K6" s="295"/>
      <c r="L6" s="296"/>
      <c r="M6" s="5"/>
    </row>
    <row r="7" spans="2:13" ht="21.75" customHeight="1" x14ac:dyDescent="0.4">
      <c r="B7" s="280" t="s">
        <v>20</v>
      </c>
      <c r="C7" s="281"/>
      <c r="D7" s="282">
        <f>1256000000+125600000</f>
        <v>1381600000</v>
      </c>
      <c r="E7" s="283"/>
      <c r="F7" s="283"/>
      <c r="G7" s="283"/>
      <c r="H7" s="283"/>
      <c r="I7" s="40" t="s">
        <v>21</v>
      </c>
      <c r="J7" s="284" t="s">
        <v>203</v>
      </c>
      <c r="K7" s="285"/>
      <c r="L7" s="286"/>
      <c r="M7" s="5"/>
    </row>
    <row r="8" spans="2:13" ht="21.75" customHeight="1" x14ac:dyDescent="0.4">
      <c r="B8" s="274" t="s">
        <v>22</v>
      </c>
      <c r="C8" s="275"/>
      <c r="D8" s="287" t="s">
        <v>281</v>
      </c>
      <c r="E8" s="278"/>
      <c r="F8" s="278"/>
      <c r="G8" s="278"/>
      <c r="H8" s="278"/>
      <c r="I8" s="41" t="s">
        <v>23</v>
      </c>
      <c r="J8" s="41" t="s">
        <v>24</v>
      </c>
      <c r="K8" s="288" t="s">
        <v>187</v>
      </c>
      <c r="L8" s="289"/>
      <c r="M8" s="5"/>
    </row>
    <row r="9" spans="2:13" ht="21.75" customHeight="1" x14ac:dyDescent="0.4">
      <c r="B9" s="274" t="s">
        <v>25</v>
      </c>
      <c r="C9" s="275"/>
      <c r="D9" s="278" t="s">
        <v>326</v>
      </c>
      <c r="E9" s="278"/>
      <c r="F9" s="278"/>
      <c r="G9" s="278"/>
      <c r="H9" s="278"/>
      <c r="I9" s="252" t="s">
        <v>26</v>
      </c>
      <c r="J9" s="254">
        <v>45084</v>
      </c>
      <c r="K9" s="297" t="s">
        <v>330</v>
      </c>
      <c r="L9" s="298"/>
      <c r="M9" s="5"/>
    </row>
    <row r="10" spans="2:13" ht="21.75" customHeight="1" x14ac:dyDescent="0.4">
      <c r="B10" s="274" t="s">
        <v>27</v>
      </c>
      <c r="C10" s="275"/>
      <c r="D10" s="279" t="s">
        <v>282</v>
      </c>
      <c r="E10" s="279"/>
      <c r="F10" s="279"/>
      <c r="G10" s="279"/>
      <c r="H10" s="279"/>
      <c r="I10" s="253"/>
      <c r="J10" s="255"/>
      <c r="K10" s="299"/>
      <c r="L10" s="300"/>
      <c r="M10" s="5"/>
    </row>
    <row r="11" spans="2:13" ht="21.75" customHeight="1" x14ac:dyDescent="0.4">
      <c r="B11" s="274" t="s">
        <v>28</v>
      </c>
      <c r="C11" s="275"/>
      <c r="D11" s="278" t="s">
        <v>197</v>
      </c>
      <c r="E11" s="278"/>
      <c r="F11" s="278"/>
      <c r="G11" s="278"/>
      <c r="H11" s="278"/>
      <c r="I11" s="252" t="s">
        <v>29</v>
      </c>
      <c r="J11" s="254">
        <v>45084</v>
      </c>
      <c r="K11" s="297" t="s">
        <v>330</v>
      </c>
      <c r="L11" s="298"/>
      <c r="M11" s="5"/>
    </row>
    <row r="12" spans="2:13" ht="21.75" customHeight="1" x14ac:dyDescent="0.4">
      <c r="B12" s="274" t="s">
        <v>30</v>
      </c>
      <c r="C12" s="275"/>
      <c r="D12" s="278" t="s">
        <v>283</v>
      </c>
      <c r="E12" s="278"/>
      <c r="F12" s="278"/>
      <c r="G12" s="278"/>
      <c r="H12" s="278"/>
      <c r="I12" s="253"/>
      <c r="J12" s="255"/>
      <c r="K12" s="299"/>
      <c r="L12" s="300"/>
      <c r="M12" s="5"/>
    </row>
    <row r="13" spans="2:13" ht="21.75" customHeight="1" x14ac:dyDescent="0.4">
      <c r="B13" s="274" t="s">
        <v>31</v>
      </c>
      <c r="C13" s="275"/>
      <c r="D13" s="276" t="s">
        <v>327</v>
      </c>
      <c r="E13" s="276"/>
      <c r="F13" s="276"/>
      <c r="G13" s="276"/>
      <c r="H13" s="276"/>
      <c r="I13" s="252" t="s">
        <v>32</v>
      </c>
      <c r="J13" s="254">
        <v>45084</v>
      </c>
      <c r="K13" s="297" t="s">
        <v>330</v>
      </c>
      <c r="L13" s="298"/>
      <c r="M13" s="5"/>
    </row>
    <row r="14" spans="2:13" ht="21.75" customHeight="1" x14ac:dyDescent="0.4">
      <c r="B14" s="274"/>
      <c r="C14" s="275"/>
      <c r="D14" s="277"/>
      <c r="E14" s="277"/>
      <c r="F14" s="277"/>
      <c r="G14" s="277"/>
      <c r="H14" s="277"/>
      <c r="I14" s="253"/>
      <c r="J14" s="255"/>
      <c r="K14" s="299"/>
      <c r="L14" s="300"/>
      <c r="M14" s="5"/>
    </row>
    <row r="15" spans="2:13" ht="21.75" customHeight="1" x14ac:dyDescent="0.4">
      <c r="B15" s="235" t="s">
        <v>33</v>
      </c>
      <c r="C15" s="236"/>
      <c r="D15" s="41" t="s">
        <v>34</v>
      </c>
      <c r="E15" s="6" t="s">
        <v>328</v>
      </c>
      <c r="F15" s="6" t="s">
        <v>198</v>
      </c>
      <c r="G15" s="6"/>
      <c r="H15" s="7"/>
      <c r="I15" s="252" t="s">
        <v>35</v>
      </c>
      <c r="J15" s="254">
        <v>45084</v>
      </c>
      <c r="K15" s="297" t="s">
        <v>330</v>
      </c>
      <c r="L15" s="298"/>
      <c r="M15" s="5"/>
    </row>
    <row r="16" spans="2:13" ht="21.75" customHeight="1" x14ac:dyDescent="0.4">
      <c r="B16" s="237"/>
      <c r="C16" s="238"/>
      <c r="D16" s="41" t="s">
        <v>36</v>
      </c>
      <c r="E16" s="268" t="s">
        <v>204</v>
      </c>
      <c r="F16" s="269"/>
      <c r="G16" s="269"/>
      <c r="H16" s="270"/>
      <c r="I16" s="253"/>
      <c r="J16" s="255"/>
      <c r="K16" s="299"/>
      <c r="L16" s="300"/>
      <c r="M16" s="5"/>
    </row>
    <row r="17" spans="2:13" ht="21.75" customHeight="1" x14ac:dyDescent="0.4">
      <c r="B17" s="237"/>
      <c r="C17" s="238"/>
      <c r="D17" s="41" t="s">
        <v>34</v>
      </c>
      <c r="E17" s="6" t="s">
        <v>328</v>
      </c>
      <c r="F17" s="43" t="s">
        <v>329</v>
      </c>
      <c r="G17" s="8" t="s">
        <v>186</v>
      </c>
      <c r="H17" s="42"/>
      <c r="I17" s="252" t="s">
        <v>37</v>
      </c>
      <c r="J17" s="254">
        <v>45084</v>
      </c>
      <c r="K17" s="297" t="s">
        <v>330</v>
      </c>
      <c r="L17" s="298"/>
      <c r="M17" s="5"/>
    </row>
    <row r="18" spans="2:13" ht="21.75" customHeight="1" x14ac:dyDescent="0.4">
      <c r="B18" s="237"/>
      <c r="C18" s="238"/>
      <c r="D18" s="41" t="s">
        <v>36</v>
      </c>
      <c r="E18" s="268" t="s">
        <v>205</v>
      </c>
      <c r="F18" s="269"/>
      <c r="G18" s="269"/>
      <c r="H18" s="270"/>
      <c r="I18" s="253"/>
      <c r="J18" s="255"/>
      <c r="K18" s="299"/>
      <c r="L18" s="300"/>
      <c r="M18" s="5"/>
    </row>
    <row r="19" spans="2:13" ht="21.75" customHeight="1" x14ac:dyDescent="0.4">
      <c r="B19" s="237"/>
      <c r="C19" s="238"/>
      <c r="D19" s="41" t="s">
        <v>34</v>
      </c>
      <c r="E19" s="6" t="s">
        <v>328</v>
      </c>
      <c r="F19" s="43" t="s">
        <v>329</v>
      </c>
      <c r="G19" s="43"/>
      <c r="H19" s="44"/>
      <c r="I19" s="256" t="s">
        <v>39</v>
      </c>
      <c r="J19" s="259"/>
      <c r="K19" s="260"/>
      <c r="L19" s="261"/>
      <c r="M19" s="5"/>
    </row>
    <row r="20" spans="2:13" ht="21.75" customHeight="1" x14ac:dyDescent="0.4">
      <c r="B20" s="250"/>
      <c r="C20" s="251"/>
      <c r="D20" s="41" t="s">
        <v>36</v>
      </c>
      <c r="E20" s="271" t="s">
        <v>206</v>
      </c>
      <c r="F20" s="272"/>
      <c r="G20" s="272"/>
      <c r="H20" s="273"/>
      <c r="I20" s="257"/>
      <c r="J20" s="262"/>
      <c r="K20" s="263"/>
      <c r="L20" s="264"/>
      <c r="M20" s="5"/>
    </row>
    <row r="21" spans="2:13" ht="21.75" customHeight="1" x14ac:dyDescent="0.4">
      <c r="B21" s="235" t="s">
        <v>38</v>
      </c>
      <c r="C21" s="236"/>
      <c r="D21" s="241" t="s">
        <v>207</v>
      </c>
      <c r="E21" s="242"/>
      <c r="F21" s="242"/>
      <c r="G21" s="242"/>
      <c r="H21" s="243"/>
      <c r="I21" s="257"/>
      <c r="J21" s="262"/>
      <c r="K21" s="263"/>
      <c r="L21" s="264"/>
      <c r="M21" s="5"/>
    </row>
    <row r="22" spans="2:13" ht="21.75" customHeight="1" x14ac:dyDescent="0.4">
      <c r="B22" s="237"/>
      <c r="C22" s="238"/>
      <c r="D22" s="244"/>
      <c r="E22" s="245"/>
      <c r="F22" s="245"/>
      <c r="G22" s="245"/>
      <c r="H22" s="246"/>
      <c r="I22" s="257"/>
      <c r="J22" s="262"/>
      <c r="K22" s="263"/>
      <c r="L22" s="264"/>
      <c r="M22" s="5"/>
    </row>
    <row r="23" spans="2:13" ht="21.75" customHeight="1" thickBot="1" x14ac:dyDescent="0.45">
      <c r="B23" s="239"/>
      <c r="C23" s="240"/>
      <c r="D23" s="247"/>
      <c r="E23" s="248"/>
      <c r="F23" s="248"/>
      <c r="G23" s="248"/>
      <c r="H23" s="249"/>
      <c r="I23" s="258"/>
      <c r="J23" s="265"/>
      <c r="K23" s="266"/>
      <c r="L23" s="267"/>
      <c r="M23" s="5"/>
    </row>
    <row r="24" spans="2:13" ht="19.8" thickTop="1" x14ac:dyDescent="0.4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9.2" x14ac:dyDescent="0.4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</sheetData>
  <mergeCells count="46">
    <mergeCell ref="K9:L10"/>
    <mergeCell ref="K11:L12"/>
    <mergeCell ref="K13:L14"/>
    <mergeCell ref="K15:L16"/>
    <mergeCell ref="K17:L18"/>
    <mergeCell ref="B2:L3"/>
    <mergeCell ref="C5:E5"/>
    <mergeCell ref="G5:H5"/>
    <mergeCell ref="J5:L5"/>
    <mergeCell ref="B6:H6"/>
    <mergeCell ref="I6:L6"/>
    <mergeCell ref="B7:C7"/>
    <mergeCell ref="D7:H7"/>
    <mergeCell ref="J7:L7"/>
    <mergeCell ref="B8:C8"/>
    <mergeCell ref="D8:H8"/>
    <mergeCell ref="K8:L8"/>
    <mergeCell ref="J11:J12"/>
    <mergeCell ref="B12:C12"/>
    <mergeCell ref="B9:C9"/>
    <mergeCell ref="D9:H9"/>
    <mergeCell ref="I9:I10"/>
    <mergeCell ref="J9:J10"/>
    <mergeCell ref="D12:H12"/>
    <mergeCell ref="B10:C10"/>
    <mergeCell ref="D10:H10"/>
    <mergeCell ref="B11:C11"/>
    <mergeCell ref="D11:H11"/>
    <mergeCell ref="I11:I12"/>
    <mergeCell ref="B13:C14"/>
    <mergeCell ref="D13:H13"/>
    <mergeCell ref="I13:I14"/>
    <mergeCell ref="J13:J14"/>
    <mergeCell ref="D14:H14"/>
    <mergeCell ref="B21:C23"/>
    <mergeCell ref="D21:H23"/>
    <mergeCell ref="B15:C20"/>
    <mergeCell ref="I15:I16"/>
    <mergeCell ref="J15:J16"/>
    <mergeCell ref="I17:I18"/>
    <mergeCell ref="J17:J18"/>
    <mergeCell ref="I19:I23"/>
    <mergeCell ref="J19:L23"/>
    <mergeCell ref="E16:H16"/>
    <mergeCell ref="E18:H18"/>
    <mergeCell ref="E20:H20"/>
  </mergeCells>
  <phoneticPr fontId="9" type="noConversion"/>
  <dataValidations disablePrompts="1" count="1">
    <dataValidation type="list" allowBlank="1" showInputMessage="1" showErrorMessage="1" sqref="WVR983049:WVT983049 JF7:JH7 TB7:TD7 ACX7:ACZ7 AMT7:AMV7 AWP7:AWR7 BGL7:BGN7 BQH7:BQJ7 CAD7:CAF7 CJZ7:CKB7 CTV7:CTX7 DDR7:DDT7 DNN7:DNP7 DXJ7:DXL7 EHF7:EHH7 ERB7:ERD7 FAX7:FAZ7 FKT7:FKV7 FUP7:FUR7 GEL7:GEN7 GOH7:GOJ7 GYD7:GYF7 HHZ7:HIB7 HRV7:HRX7 IBR7:IBT7 ILN7:ILP7 IVJ7:IVL7 JFF7:JFH7 JPB7:JPD7 JYX7:JYZ7 KIT7:KIV7 KSP7:KSR7 LCL7:LCN7 LMH7:LMJ7 LWD7:LWF7 MFZ7:MGB7 MPV7:MPX7 MZR7:MZT7 NJN7:NJP7 NTJ7:NTL7 ODF7:ODH7 ONB7:OND7 OWX7:OWZ7 PGT7:PGV7 PQP7:PQR7 QAL7:QAN7 QKH7:QKJ7 QUD7:QUF7 RDZ7:REB7 RNV7:RNX7 RXR7:RXT7 SHN7:SHP7 SRJ7:SRL7 TBF7:TBH7 TLB7:TLD7 TUX7:TUZ7 UET7:UEV7 UOP7:UOR7 UYL7:UYN7 VIH7:VIJ7 VSD7:VSF7 WBZ7:WCB7 WLV7:WLX7 WVR7:WVT7 J65545:L65545 JF65545:JH65545 TB65545:TD65545 ACX65545:ACZ65545 AMT65545:AMV65545 AWP65545:AWR65545 BGL65545:BGN65545 BQH65545:BQJ65545 CAD65545:CAF65545 CJZ65545:CKB65545 CTV65545:CTX65545 DDR65545:DDT65545 DNN65545:DNP65545 DXJ65545:DXL65545 EHF65545:EHH65545 ERB65545:ERD65545 FAX65545:FAZ65545 FKT65545:FKV65545 FUP65545:FUR65545 GEL65545:GEN65545 GOH65545:GOJ65545 GYD65545:GYF65545 HHZ65545:HIB65545 HRV65545:HRX65545 IBR65545:IBT65545 ILN65545:ILP65545 IVJ65545:IVL65545 JFF65545:JFH65545 JPB65545:JPD65545 JYX65545:JYZ65545 KIT65545:KIV65545 KSP65545:KSR65545 LCL65545:LCN65545 LMH65545:LMJ65545 LWD65545:LWF65545 MFZ65545:MGB65545 MPV65545:MPX65545 MZR65545:MZT65545 NJN65545:NJP65545 NTJ65545:NTL65545 ODF65545:ODH65545 ONB65545:OND65545 OWX65545:OWZ65545 PGT65545:PGV65545 PQP65545:PQR65545 QAL65545:QAN65545 QKH65545:QKJ65545 QUD65545:QUF65545 RDZ65545:REB65545 RNV65545:RNX65545 RXR65545:RXT65545 SHN65545:SHP65545 SRJ65545:SRL65545 TBF65545:TBH65545 TLB65545:TLD65545 TUX65545:TUZ65545 UET65545:UEV65545 UOP65545:UOR65545 UYL65545:UYN65545 VIH65545:VIJ65545 VSD65545:VSF65545 WBZ65545:WCB65545 WLV65545:WLX65545 WVR65545:WVT65545 J131081:L131081 JF131081:JH131081 TB131081:TD131081 ACX131081:ACZ131081 AMT131081:AMV131081 AWP131081:AWR131081 BGL131081:BGN131081 BQH131081:BQJ131081 CAD131081:CAF131081 CJZ131081:CKB131081 CTV131081:CTX131081 DDR131081:DDT131081 DNN131081:DNP131081 DXJ131081:DXL131081 EHF131081:EHH131081 ERB131081:ERD131081 FAX131081:FAZ131081 FKT131081:FKV131081 FUP131081:FUR131081 GEL131081:GEN131081 GOH131081:GOJ131081 GYD131081:GYF131081 HHZ131081:HIB131081 HRV131081:HRX131081 IBR131081:IBT131081 ILN131081:ILP131081 IVJ131081:IVL131081 JFF131081:JFH131081 JPB131081:JPD131081 JYX131081:JYZ131081 KIT131081:KIV131081 KSP131081:KSR131081 LCL131081:LCN131081 LMH131081:LMJ131081 LWD131081:LWF131081 MFZ131081:MGB131081 MPV131081:MPX131081 MZR131081:MZT131081 NJN131081:NJP131081 NTJ131081:NTL131081 ODF131081:ODH131081 ONB131081:OND131081 OWX131081:OWZ131081 PGT131081:PGV131081 PQP131081:PQR131081 QAL131081:QAN131081 QKH131081:QKJ131081 QUD131081:QUF131081 RDZ131081:REB131081 RNV131081:RNX131081 RXR131081:RXT131081 SHN131081:SHP131081 SRJ131081:SRL131081 TBF131081:TBH131081 TLB131081:TLD131081 TUX131081:TUZ131081 UET131081:UEV131081 UOP131081:UOR131081 UYL131081:UYN131081 VIH131081:VIJ131081 VSD131081:VSF131081 WBZ131081:WCB131081 WLV131081:WLX131081 WVR131081:WVT131081 J196617:L196617 JF196617:JH196617 TB196617:TD196617 ACX196617:ACZ196617 AMT196617:AMV196617 AWP196617:AWR196617 BGL196617:BGN196617 BQH196617:BQJ196617 CAD196617:CAF196617 CJZ196617:CKB196617 CTV196617:CTX196617 DDR196617:DDT196617 DNN196617:DNP196617 DXJ196617:DXL196617 EHF196617:EHH196617 ERB196617:ERD196617 FAX196617:FAZ196617 FKT196617:FKV196617 FUP196617:FUR196617 GEL196617:GEN196617 GOH196617:GOJ196617 GYD196617:GYF196617 HHZ196617:HIB196617 HRV196617:HRX196617 IBR196617:IBT196617 ILN196617:ILP196617 IVJ196617:IVL196617 JFF196617:JFH196617 JPB196617:JPD196617 JYX196617:JYZ196617 KIT196617:KIV196617 KSP196617:KSR196617 LCL196617:LCN196617 LMH196617:LMJ196617 LWD196617:LWF196617 MFZ196617:MGB196617 MPV196617:MPX196617 MZR196617:MZT196617 NJN196617:NJP196617 NTJ196617:NTL196617 ODF196617:ODH196617 ONB196617:OND196617 OWX196617:OWZ196617 PGT196617:PGV196617 PQP196617:PQR196617 QAL196617:QAN196617 QKH196617:QKJ196617 QUD196617:QUF196617 RDZ196617:REB196617 RNV196617:RNX196617 RXR196617:RXT196617 SHN196617:SHP196617 SRJ196617:SRL196617 TBF196617:TBH196617 TLB196617:TLD196617 TUX196617:TUZ196617 UET196617:UEV196617 UOP196617:UOR196617 UYL196617:UYN196617 VIH196617:VIJ196617 VSD196617:VSF196617 WBZ196617:WCB196617 WLV196617:WLX196617 WVR196617:WVT196617 J262153:L262153 JF262153:JH262153 TB262153:TD262153 ACX262153:ACZ262153 AMT262153:AMV262153 AWP262153:AWR262153 BGL262153:BGN262153 BQH262153:BQJ262153 CAD262153:CAF262153 CJZ262153:CKB262153 CTV262153:CTX262153 DDR262153:DDT262153 DNN262153:DNP262153 DXJ262153:DXL262153 EHF262153:EHH262153 ERB262153:ERD262153 FAX262153:FAZ262153 FKT262153:FKV262153 FUP262153:FUR262153 GEL262153:GEN262153 GOH262153:GOJ262153 GYD262153:GYF262153 HHZ262153:HIB262153 HRV262153:HRX262153 IBR262153:IBT262153 ILN262153:ILP262153 IVJ262153:IVL262153 JFF262153:JFH262153 JPB262153:JPD262153 JYX262153:JYZ262153 KIT262153:KIV262153 KSP262153:KSR262153 LCL262153:LCN262153 LMH262153:LMJ262153 LWD262153:LWF262153 MFZ262153:MGB262153 MPV262153:MPX262153 MZR262153:MZT262153 NJN262153:NJP262153 NTJ262153:NTL262153 ODF262153:ODH262153 ONB262153:OND262153 OWX262153:OWZ262153 PGT262153:PGV262153 PQP262153:PQR262153 QAL262153:QAN262153 QKH262153:QKJ262153 QUD262153:QUF262153 RDZ262153:REB262153 RNV262153:RNX262153 RXR262153:RXT262153 SHN262153:SHP262153 SRJ262153:SRL262153 TBF262153:TBH262153 TLB262153:TLD262153 TUX262153:TUZ262153 UET262153:UEV262153 UOP262153:UOR262153 UYL262153:UYN262153 VIH262153:VIJ262153 VSD262153:VSF262153 WBZ262153:WCB262153 WLV262153:WLX262153 WVR262153:WVT262153 J327689:L327689 JF327689:JH327689 TB327689:TD327689 ACX327689:ACZ327689 AMT327689:AMV327689 AWP327689:AWR327689 BGL327689:BGN327689 BQH327689:BQJ327689 CAD327689:CAF327689 CJZ327689:CKB327689 CTV327689:CTX327689 DDR327689:DDT327689 DNN327689:DNP327689 DXJ327689:DXL327689 EHF327689:EHH327689 ERB327689:ERD327689 FAX327689:FAZ327689 FKT327689:FKV327689 FUP327689:FUR327689 GEL327689:GEN327689 GOH327689:GOJ327689 GYD327689:GYF327689 HHZ327689:HIB327689 HRV327689:HRX327689 IBR327689:IBT327689 ILN327689:ILP327689 IVJ327689:IVL327689 JFF327689:JFH327689 JPB327689:JPD327689 JYX327689:JYZ327689 KIT327689:KIV327689 KSP327689:KSR327689 LCL327689:LCN327689 LMH327689:LMJ327689 LWD327689:LWF327689 MFZ327689:MGB327689 MPV327689:MPX327689 MZR327689:MZT327689 NJN327689:NJP327689 NTJ327689:NTL327689 ODF327689:ODH327689 ONB327689:OND327689 OWX327689:OWZ327689 PGT327689:PGV327689 PQP327689:PQR327689 QAL327689:QAN327689 QKH327689:QKJ327689 QUD327689:QUF327689 RDZ327689:REB327689 RNV327689:RNX327689 RXR327689:RXT327689 SHN327689:SHP327689 SRJ327689:SRL327689 TBF327689:TBH327689 TLB327689:TLD327689 TUX327689:TUZ327689 UET327689:UEV327689 UOP327689:UOR327689 UYL327689:UYN327689 VIH327689:VIJ327689 VSD327689:VSF327689 WBZ327689:WCB327689 WLV327689:WLX327689 WVR327689:WVT327689 J393225:L393225 JF393225:JH393225 TB393225:TD393225 ACX393225:ACZ393225 AMT393225:AMV393225 AWP393225:AWR393225 BGL393225:BGN393225 BQH393225:BQJ393225 CAD393225:CAF393225 CJZ393225:CKB393225 CTV393225:CTX393225 DDR393225:DDT393225 DNN393225:DNP393225 DXJ393225:DXL393225 EHF393225:EHH393225 ERB393225:ERD393225 FAX393225:FAZ393225 FKT393225:FKV393225 FUP393225:FUR393225 GEL393225:GEN393225 GOH393225:GOJ393225 GYD393225:GYF393225 HHZ393225:HIB393225 HRV393225:HRX393225 IBR393225:IBT393225 ILN393225:ILP393225 IVJ393225:IVL393225 JFF393225:JFH393225 JPB393225:JPD393225 JYX393225:JYZ393225 KIT393225:KIV393225 KSP393225:KSR393225 LCL393225:LCN393225 LMH393225:LMJ393225 LWD393225:LWF393225 MFZ393225:MGB393225 MPV393225:MPX393225 MZR393225:MZT393225 NJN393225:NJP393225 NTJ393225:NTL393225 ODF393225:ODH393225 ONB393225:OND393225 OWX393225:OWZ393225 PGT393225:PGV393225 PQP393225:PQR393225 QAL393225:QAN393225 QKH393225:QKJ393225 QUD393225:QUF393225 RDZ393225:REB393225 RNV393225:RNX393225 RXR393225:RXT393225 SHN393225:SHP393225 SRJ393225:SRL393225 TBF393225:TBH393225 TLB393225:TLD393225 TUX393225:TUZ393225 UET393225:UEV393225 UOP393225:UOR393225 UYL393225:UYN393225 VIH393225:VIJ393225 VSD393225:VSF393225 WBZ393225:WCB393225 WLV393225:WLX393225 WVR393225:WVT393225 J458761:L458761 JF458761:JH458761 TB458761:TD458761 ACX458761:ACZ458761 AMT458761:AMV458761 AWP458761:AWR458761 BGL458761:BGN458761 BQH458761:BQJ458761 CAD458761:CAF458761 CJZ458761:CKB458761 CTV458761:CTX458761 DDR458761:DDT458761 DNN458761:DNP458761 DXJ458761:DXL458761 EHF458761:EHH458761 ERB458761:ERD458761 FAX458761:FAZ458761 FKT458761:FKV458761 FUP458761:FUR458761 GEL458761:GEN458761 GOH458761:GOJ458761 GYD458761:GYF458761 HHZ458761:HIB458761 HRV458761:HRX458761 IBR458761:IBT458761 ILN458761:ILP458761 IVJ458761:IVL458761 JFF458761:JFH458761 JPB458761:JPD458761 JYX458761:JYZ458761 KIT458761:KIV458761 KSP458761:KSR458761 LCL458761:LCN458761 LMH458761:LMJ458761 LWD458761:LWF458761 MFZ458761:MGB458761 MPV458761:MPX458761 MZR458761:MZT458761 NJN458761:NJP458761 NTJ458761:NTL458761 ODF458761:ODH458761 ONB458761:OND458761 OWX458761:OWZ458761 PGT458761:PGV458761 PQP458761:PQR458761 QAL458761:QAN458761 QKH458761:QKJ458761 QUD458761:QUF458761 RDZ458761:REB458761 RNV458761:RNX458761 RXR458761:RXT458761 SHN458761:SHP458761 SRJ458761:SRL458761 TBF458761:TBH458761 TLB458761:TLD458761 TUX458761:TUZ458761 UET458761:UEV458761 UOP458761:UOR458761 UYL458761:UYN458761 VIH458761:VIJ458761 VSD458761:VSF458761 WBZ458761:WCB458761 WLV458761:WLX458761 WVR458761:WVT458761 J524297:L524297 JF524297:JH524297 TB524297:TD524297 ACX524297:ACZ524297 AMT524297:AMV524297 AWP524297:AWR524297 BGL524297:BGN524297 BQH524297:BQJ524297 CAD524297:CAF524297 CJZ524297:CKB524297 CTV524297:CTX524297 DDR524297:DDT524297 DNN524297:DNP524297 DXJ524297:DXL524297 EHF524297:EHH524297 ERB524297:ERD524297 FAX524297:FAZ524297 FKT524297:FKV524297 FUP524297:FUR524297 GEL524297:GEN524297 GOH524297:GOJ524297 GYD524297:GYF524297 HHZ524297:HIB524297 HRV524297:HRX524297 IBR524297:IBT524297 ILN524297:ILP524297 IVJ524297:IVL524297 JFF524297:JFH524297 JPB524297:JPD524297 JYX524297:JYZ524297 KIT524297:KIV524297 KSP524297:KSR524297 LCL524297:LCN524297 LMH524297:LMJ524297 LWD524297:LWF524297 MFZ524297:MGB524297 MPV524297:MPX524297 MZR524297:MZT524297 NJN524297:NJP524297 NTJ524297:NTL524297 ODF524297:ODH524297 ONB524297:OND524297 OWX524297:OWZ524297 PGT524297:PGV524297 PQP524297:PQR524297 QAL524297:QAN524297 QKH524297:QKJ524297 QUD524297:QUF524297 RDZ524297:REB524297 RNV524297:RNX524297 RXR524297:RXT524297 SHN524297:SHP524297 SRJ524297:SRL524297 TBF524297:TBH524297 TLB524297:TLD524297 TUX524297:TUZ524297 UET524297:UEV524297 UOP524297:UOR524297 UYL524297:UYN524297 VIH524297:VIJ524297 VSD524297:VSF524297 WBZ524297:WCB524297 WLV524297:WLX524297 WVR524297:WVT524297 J589833:L589833 JF589833:JH589833 TB589833:TD589833 ACX589833:ACZ589833 AMT589833:AMV589833 AWP589833:AWR589833 BGL589833:BGN589833 BQH589833:BQJ589833 CAD589833:CAF589833 CJZ589833:CKB589833 CTV589833:CTX589833 DDR589833:DDT589833 DNN589833:DNP589833 DXJ589833:DXL589833 EHF589833:EHH589833 ERB589833:ERD589833 FAX589833:FAZ589833 FKT589833:FKV589833 FUP589833:FUR589833 GEL589833:GEN589833 GOH589833:GOJ589833 GYD589833:GYF589833 HHZ589833:HIB589833 HRV589833:HRX589833 IBR589833:IBT589833 ILN589833:ILP589833 IVJ589833:IVL589833 JFF589833:JFH589833 JPB589833:JPD589833 JYX589833:JYZ589833 KIT589833:KIV589833 KSP589833:KSR589833 LCL589833:LCN589833 LMH589833:LMJ589833 LWD589833:LWF589833 MFZ589833:MGB589833 MPV589833:MPX589833 MZR589833:MZT589833 NJN589833:NJP589833 NTJ589833:NTL589833 ODF589833:ODH589833 ONB589833:OND589833 OWX589833:OWZ589833 PGT589833:PGV589833 PQP589833:PQR589833 QAL589833:QAN589833 QKH589833:QKJ589833 QUD589833:QUF589833 RDZ589833:REB589833 RNV589833:RNX589833 RXR589833:RXT589833 SHN589833:SHP589833 SRJ589833:SRL589833 TBF589833:TBH589833 TLB589833:TLD589833 TUX589833:TUZ589833 UET589833:UEV589833 UOP589833:UOR589833 UYL589833:UYN589833 VIH589833:VIJ589833 VSD589833:VSF589833 WBZ589833:WCB589833 WLV589833:WLX589833 WVR589833:WVT589833 J655369:L655369 JF655369:JH655369 TB655369:TD655369 ACX655369:ACZ655369 AMT655369:AMV655369 AWP655369:AWR655369 BGL655369:BGN655369 BQH655369:BQJ655369 CAD655369:CAF655369 CJZ655369:CKB655369 CTV655369:CTX655369 DDR655369:DDT655369 DNN655369:DNP655369 DXJ655369:DXL655369 EHF655369:EHH655369 ERB655369:ERD655369 FAX655369:FAZ655369 FKT655369:FKV655369 FUP655369:FUR655369 GEL655369:GEN655369 GOH655369:GOJ655369 GYD655369:GYF655369 HHZ655369:HIB655369 HRV655369:HRX655369 IBR655369:IBT655369 ILN655369:ILP655369 IVJ655369:IVL655369 JFF655369:JFH655369 JPB655369:JPD655369 JYX655369:JYZ655369 KIT655369:KIV655369 KSP655369:KSR655369 LCL655369:LCN655369 LMH655369:LMJ655369 LWD655369:LWF655369 MFZ655369:MGB655369 MPV655369:MPX655369 MZR655369:MZT655369 NJN655369:NJP655369 NTJ655369:NTL655369 ODF655369:ODH655369 ONB655369:OND655369 OWX655369:OWZ655369 PGT655369:PGV655369 PQP655369:PQR655369 QAL655369:QAN655369 QKH655369:QKJ655369 QUD655369:QUF655369 RDZ655369:REB655369 RNV655369:RNX655369 RXR655369:RXT655369 SHN655369:SHP655369 SRJ655369:SRL655369 TBF655369:TBH655369 TLB655369:TLD655369 TUX655369:TUZ655369 UET655369:UEV655369 UOP655369:UOR655369 UYL655369:UYN655369 VIH655369:VIJ655369 VSD655369:VSF655369 WBZ655369:WCB655369 WLV655369:WLX655369 WVR655369:WVT655369 J720905:L720905 JF720905:JH720905 TB720905:TD720905 ACX720905:ACZ720905 AMT720905:AMV720905 AWP720905:AWR720905 BGL720905:BGN720905 BQH720905:BQJ720905 CAD720905:CAF720905 CJZ720905:CKB720905 CTV720905:CTX720905 DDR720905:DDT720905 DNN720905:DNP720905 DXJ720905:DXL720905 EHF720905:EHH720905 ERB720905:ERD720905 FAX720905:FAZ720905 FKT720905:FKV720905 FUP720905:FUR720905 GEL720905:GEN720905 GOH720905:GOJ720905 GYD720905:GYF720905 HHZ720905:HIB720905 HRV720905:HRX720905 IBR720905:IBT720905 ILN720905:ILP720905 IVJ720905:IVL720905 JFF720905:JFH720905 JPB720905:JPD720905 JYX720905:JYZ720905 KIT720905:KIV720905 KSP720905:KSR720905 LCL720905:LCN720905 LMH720905:LMJ720905 LWD720905:LWF720905 MFZ720905:MGB720905 MPV720905:MPX720905 MZR720905:MZT720905 NJN720905:NJP720905 NTJ720905:NTL720905 ODF720905:ODH720905 ONB720905:OND720905 OWX720905:OWZ720905 PGT720905:PGV720905 PQP720905:PQR720905 QAL720905:QAN720905 QKH720905:QKJ720905 QUD720905:QUF720905 RDZ720905:REB720905 RNV720905:RNX720905 RXR720905:RXT720905 SHN720905:SHP720905 SRJ720905:SRL720905 TBF720905:TBH720905 TLB720905:TLD720905 TUX720905:TUZ720905 UET720905:UEV720905 UOP720905:UOR720905 UYL720905:UYN720905 VIH720905:VIJ720905 VSD720905:VSF720905 WBZ720905:WCB720905 WLV720905:WLX720905 WVR720905:WVT720905 J786441:L786441 JF786441:JH786441 TB786441:TD786441 ACX786441:ACZ786441 AMT786441:AMV786441 AWP786441:AWR786441 BGL786441:BGN786441 BQH786441:BQJ786441 CAD786441:CAF786441 CJZ786441:CKB786441 CTV786441:CTX786441 DDR786441:DDT786441 DNN786441:DNP786441 DXJ786441:DXL786441 EHF786441:EHH786441 ERB786441:ERD786441 FAX786441:FAZ786441 FKT786441:FKV786441 FUP786441:FUR786441 GEL786441:GEN786441 GOH786441:GOJ786441 GYD786441:GYF786441 HHZ786441:HIB786441 HRV786441:HRX786441 IBR786441:IBT786441 ILN786441:ILP786441 IVJ786441:IVL786441 JFF786441:JFH786441 JPB786441:JPD786441 JYX786441:JYZ786441 KIT786441:KIV786441 KSP786441:KSR786441 LCL786441:LCN786441 LMH786441:LMJ786441 LWD786441:LWF786441 MFZ786441:MGB786441 MPV786441:MPX786441 MZR786441:MZT786441 NJN786441:NJP786441 NTJ786441:NTL786441 ODF786441:ODH786441 ONB786441:OND786441 OWX786441:OWZ786441 PGT786441:PGV786441 PQP786441:PQR786441 QAL786441:QAN786441 QKH786441:QKJ786441 QUD786441:QUF786441 RDZ786441:REB786441 RNV786441:RNX786441 RXR786441:RXT786441 SHN786441:SHP786441 SRJ786441:SRL786441 TBF786441:TBH786441 TLB786441:TLD786441 TUX786441:TUZ786441 UET786441:UEV786441 UOP786441:UOR786441 UYL786441:UYN786441 VIH786441:VIJ786441 VSD786441:VSF786441 WBZ786441:WCB786441 WLV786441:WLX786441 WVR786441:WVT786441 J851977:L851977 JF851977:JH851977 TB851977:TD851977 ACX851977:ACZ851977 AMT851977:AMV851977 AWP851977:AWR851977 BGL851977:BGN851977 BQH851977:BQJ851977 CAD851977:CAF851977 CJZ851977:CKB851977 CTV851977:CTX851977 DDR851977:DDT851977 DNN851977:DNP851977 DXJ851977:DXL851977 EHF851977:EHH851977 ERB851977:ERD851977 FAX851977:FAZ851977 FKT851977:FKV851977 FUP851977:FUR851977 GEL851977:GEN851977 GOH851977:GOJ851977 GYD851977:GYF851977 HHZ851977:HIB851977 HRV851977:HRX851977 IBR851977:IBT851977 ILN851977:ILP851977 IVJ851977:IVL851977 JFF851977:JFH851977 JPB851977:JPD851977 JYX851977:JYZ851977 KIT851977:KIV851977 KSP851977:KSR851977 LCL851977:LCN851977 LMH851977:LMJ851977 LWD851977:LWF851977 MFZ851977:MGB851977 MPV851977:MPX851977 MZR851977:MZT851977 NJN851977:NJP851977 NTJ851977:NTL851977 ODF851977:ODH851977 ONB851977:OND851977 OWX851977:OWZ851977 PGT851977:PGV851977 PQP851977:PQR851977 QAL851977:QAN851977 QKH851977:QKJ851977 QUD851977:QUF851977 RDZ851977:REB851977 RNV851977:RNX851977 RXR851977:RXT851977 SHN851977:SHP851977 SRJ851977:SRL851977 TBF851977:TBH851977 TLB851977:TLD851977 TUX851977:TUZ851977 UET851977:UEV851977 UOP851977:UOR851977 UYL851977:UYN851977 VIH851977:VIJ851977 VSD851977:VSF851977 WBZ851977:WCB851977 WLV851977:WLX851977 WVR851977:WVT851977 J917513:L917513 JF917513:JH917513 TB917513:TD917513 ACX917513:ACZ917513 AMT917513:AMV917513 AWP917513:AWR917513 BGL917513:BGN917513 BQH917513:BQJ917513 CAD917513:CAF917513 CJZ917513:CKB917513 CTV917513:CTX917513 DDR917513:DDT917513 DNN917513:DNP917513 DXJ917513:DXL917513 EHF917513:EHH917513 ERB917513:ERD917513 FAX917513:FAZ917513 FKT917513:FKV917513 FUP917513:FUR917513 GEL917513:GEN917513 GOH917513:GOJ917513 GYD917513:GYF917513 HHZ917513:HIB917513 HRV917513:HRX917513 IBR917513:IBT917513 ILN917513:ILP917513 IVJ917513:IVL917513 JFF917513:JFH917513 JPB917513:JPD917513 JYX917513:JYZ917513 KIT917513:KIV917513 KSP917513:KSR917513 LCL917513:LCN917513 LMH917513:LMJ917513 LWD917513:LWF917513 MFZ917513:MGB917513 MPV917513:MPX917513 MZR917513:MZT917513 NJN917513:NJP917513 NTJ917513:NTL917513 ODF917513:ODH917513 ONB917513:OND917513 OWX917513:OWZ917513 PGT917513:PGV917513 PQP917513:PQR917513 QAL917513:QAN917513 QKH917513:QKJ917513 QUD917513:QUF917513 RDZ917513:REB917513 RNV917513:RNX917513 RXR917513:RXT917513 SHN917513:SHP917513 SRJ917513:SRL917513 TBF917513:TBH917513 TLB917513:TLD917513 TUX917513:TUZ917513 UET917513:UEV917513 UOP917513:UOR917513 UYL917513:UYN917513 VIH917513:VIJ917513 VSD917513:VSF917513 WBZ917513:WCB917513 WLV917513:WLX917513 WVR917513:WVT917513 J983049:L983049 JF983049:JH983049 TB983049:TD983049 ACX983049:ACZ983049 AMT983049:AMV983049 AWP983049:AWR983049 BGL983049:BGN983049 BQH983049:BQJ983049 CAD983049:CAF983049 CJZ983049:CKB983049 CTV983049:CTX983049 DDR983049:DDT983049 DNN983049:DNP983049 DXJ983049:DXL983049 EHF983049:EHH983049 ERB983049:ERD983049 FAX983049:FAZ983049 FKT983049:FKV983049 FUP983049:FUR983049 GEL983049:GEN983049 GOH983049:GOJ983049 GYD983049:GYF983049 HHZ983049:HIB983049 HRV983049:HRX983049 IBR983049:IBT983049 ILN983049:ILP983049 IVJ983049:IVL983049 JFF983049:JFH983049 JPB983049:JPD983049 JYX983049:JYZ983049 KIT983049:KIV983049 KSP983049:KSR983049 LCL983049:LCN983049 LMH983049:LMJ983049 LWD983049:LWF983049 MFZ983049:MGB983049 MPV983049:MPX983049 MZR983049:MZT983049 NJN983049:NJP983049 NTJ983049:NTL983049 ODF983049:ODH983049 ONB983049:OND983049 OWX983049:OWZ983049 PGT983049:PGV983049 PQP983049:PQR983049 QAL983049:QAN983049 QKH983049:QKJ983049 QUD983049:QUF983049 RDZ983049:REB983049 RNV983049:RNX983049 RXR983049:RXT983049 SHN983049:SHP983049 SRJ983049:SRL983049 TBF983049:TBH983049 TLB983049:TLD983049 TUX983049:TUZ983049 UET983049:UEV983049 UOP983049:UOR983049 UYL983049:UYN983049 VIH983049:VIJ983049 VSD983049:VSF983049 WBZ983049:WCB983049 WLV983049:WLX983049">
      <formula1>"최초, 수시"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view="pageBreakPreview" zoomScale="80" zoomScaleNormal="85" zoomScaleSheetLayoutView="80" workbookViewId="0">
      <selection activeCell="R8" sqref="R8"/>
    </sheetView>
  </sheetViews>
  <sheetFormatPr defaultRowHeight="17.399999999999999" x14ac:dyDescent="0.4"/>
  <cols>
    <col min="1" max="14" width="6.69921875" customWidth="1"/>
  </cols>
  <sheetData>
    <row r="1" spans="1:14" ht="17.399999999999999" customHeight="1" x14ac:dyDescent="0.4">
      <c r="A1" s="290" t="s">
        <v>193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</row>
    <row r="2" spans="1:14" ht="17.399999999999999" customHeight="1" x14ac:dyDescent="0.4">
      <c r="A2" s="290"/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</row>
    <row r="4" spans="1:14" ht="28.2" customHeight="1" x14ac:dyDescent="0.4">
      <c r="F4" s="232" t="s">
        <v>122</v>
      </c>
      <c r="G4" s="232"/>
      <c r="H4" s="232"/>
      <c r="I4" s="232"/>
    </row>
    <row r="5" spans="1:14" ht="28.2" customHeight="1" x14ac:dyDescent="0.4">
      <c r="F5" s="232" t="s">
        <v>199</v>
      </c>
      <c r="G5" s="232"/>
      <c r="H5" s="232"/>
      <c r="I5" s="232"/>
    </row>
    <row r="6" spans="1:14" ht="28.2" customHeight="1" x14ac:dyDescent="0.4">
      <c r="H6" s="30"/>
    </row>
    <row r="7" spans="1:14" ht="28.2" customHeight="1" x14ac:dyDescent="0.4">
      <c r="F7" s="232" t="s">
        <v>125</v>
      </c>
      <c r="G7" s="232"/>
      <c r="H7" s="232"/>
      <c r="I7" s="232"/>
    </row>
    <row r="8" spans="1:14" ht="28.2" customHeight="1" x14ac:dyDescent="0.4">
      <c r="F8" s="232" t="s">
        <v>194</v>
      </c>
      <c r="G8" s="232"/>
      <c r="H8" s="232"/>
      <c r="I8" s="232"/>
    </row>
    <row r="9" spans="1:14" ht="28.2" customHeight="1" x14ac:dyDescent="0.4">
      <c r="A9" s="232" t="s">
        <v>126</v>
      </c>
      <c r="B9" s="232"/>
      <c r="C9" s="232"/>
      <c r="D9" s="232"/>
      <c r="E9" s="34"/>
      <c r="F9" s="35"/>
      <c r="G9" s="33"/>
      <c r="H9" s="35"/>
      <c r="I9" s="35"/>
      <c r="J9" s="32"/>
      <c r="K9" s="232" t="s">
        <v>171</v>
      </c>
      <c r="L9" s="232"/>
      <c r="M9" s="232"/>
      <c r="N9" s="232"/>
    </row>
    <row r="10" spans="1:14" ht="28.2" customHeight="1" x14ac:dyDescent="0.4">
      <c r="A10" s="232" t="s">
        <v>276</v>
      </c>
      <c r="B10" s="232"/>
      <c r="C10" s="232"/>
      <c r="D10" s="232"/>
      <c r="G10" s="31"/>
      <c r="K10" s="232" t="s">
        <v>334</v>
      </c>
      <c r="L10" s="232"/>
      <c r="M10" s="232"/>
      <c r="N10" s="232"/>
    </row>
    <row r="11" spans="1:14" ht="28.2" customHeight="1" x14ac:dyDescent="0.4">
      <c r="C11" s="35"/>
      <c r="D11" s="35"/>
      <c r="E11" s="35"/>
      <c r="F11" s="35"/>
      <c r="G11" s="32"/>
      <c r="H11" s="35"/>
      <c r="I11" s="35"/>
      <c r="J11" s="35"/>
      <c r="K11" s="35"/>
      <c r="L11" s="35"/>
    </row>
    <row r="12" spans="1:14" ht="28.2" customHeight="1" x14ac:dyDescent="0.4">
      <c r="B12" s="32"/>
      <c r="G12" s="32"/>
      <c r="M12" s="34"/>
    </row>
    <row r="13" spans="1:14" ht="28.2" customHeight="1" x14ac:dyDescent="0.4">
      <c r="A13" s="232" t="s">
        <v>200</v>
      </c>
      <c r="B13" s="232"/>
      <c r="C13" s="232"/>
      <c r="D13" s="232"/>
      <c r="F13" s="232" t="s">
        <v>201</v>
      </c>
      <c r="G13" s="232"/>
      <c r="H13" s="232"/>
      <c r="I13" s="232"/>
      <c r="K13" s="232" t="s">
        <v>202</v>
      </c>
      <c r="L13" s="232"/>
      <c r="M13" s="232"/>
      <c r="N13" s="232"/>
    </row>
    <row r="14" spans="1:14" ht="28.2" customHeight="1" x14ac:dyDescent="0.4">
      <c r="A14" s="232" t="s">
        <v>124</v>
      </c>
      <c r="B14" s="232"/>
      <c r="C14" s="232" t="s">
        <v>277</v>
      </c>
      <c r="D14" s="232"/>
      <c r="F14" s="232" t="s">
        <v>124</v>
      </c>
      <c r="G14" s="232"/>
      <c r="H14" s="232" t="s">
        <v>331</v>
      </c>
      <c r="I14" s="232"/>
      <c r="K14" s="232" t="s">
        <v>124</v>
      </c>
      <c r="L14" s="232"/>
      <c r="M14" s="232"/>
      <c r="N14" s="232"/>
    </row>
    <row r="15" spans="1:14" ht="28.2" customHeight="1" x14ac:dyDescent="0.4">
      <c r="C15" s="30"/>
      <c r="H15" s="30"/>
      <c r="M15" s="30"/>
    </row>
    <row r="16" spans="1:14" ht="28.2" customHeight="1" x14ac:dyDescent="0.4">
      <c r="A16" s="232" t="s">
        <v>127</v>
      </c>
      <c r="B16" s="232"/>
      <c r="C16" s="232" t="s">
        <v>332</v>
      </c>
      <c r="D16" s="232"/>
      <c r="F16" s="232" t="s">
        <v>127</v>
      </c>
      <c r="G16" s="232"/>
      <c r="H16" s="232" t="s">
        <v>333</v>
      </c>
      <c r="I16" s="232"/>
      <c r="K16" s="232" t="s">
        <v>127</v>
      </c>
      <c r="L16" s="232"/>
      <c r="M16" s="232"/>
      <c r="N16" s="232"/>
    </row>
    <row r="17" spans="1:14" ht="28.2" customHeight="1" x14ac:dyDescent="0.4">
      <c r="A17" s="232" t="s">
        <v>123</v>
      </c>
      <c r="B17" s="232"/>
      <c r="C17" s="232" t="s">
        <v>279</v>
      </c>
      <c r="D17" s="232"/>
      <c r="F17" s="232" t="s">
        <v>123</v>
      </c>
      <c r="G17" s="232"/>
      <c r="H17" s="232"/>
      <c r="I17" s="232"/>
      <c r="K17" s="232" t="s">
        <v>123</v>
      </c>
      <c r="L17" s="232"/>
      <c r="M17" s="232"/>
      <c r="N17" s="232"/>
    </row>
    <row r="18" spans="1:14" ht="28.2" customHeight="1" x14ac:dyDescent="0.4"/>
    <row r="19" spans="1:14" ht="28.2" customHeight="1" x14ac:dyDescent="0.4"/>
    <row r="20" spans="1:14" ht="28.2" customHeight="1" x14ac:dyDescent="0.4"/>
    <row r="21" spans="1:14" ht="28.2" customHeight="1" x14ac:dyDescent="0.4"/>
    <row r="22" spans="1:14" ht="28.2" customHeight="1" x14ac:dyDescent="0.4"/>
    <row r="23" spans="1:14" ht="28.2" customHeight="1" x14ac:dyDescent="0.4"/>
    <row r="24" spans="1:14" ht="28.2" customHeight="1" x14ac:dyDescent="0.4"/>
    <row r="25" spans="1:14" ht="28.2" customHeight="1" x14ac:dyDescent="0.4"/>
    <row r="26" spans="1:14" ht="28.2" customHeight="1" x14ac:dyDescent="0.4"/>
    <row r="27" spans="1:14" ht="28.2" customHeight="1" x14ac:dyDescent="0.4"/>
    <row r="28" spans="1:14" ht="28.2" customHeight="1" x14ac:dyDescent="0.4"/>
    <row r="29" spans="1:14" ht="28.2" customHeight="1" x14ac:dyDescent="0.4"/>
    <row r="30" spans="1:14" ht="28.2" customHeight="1" x14ac:dyDescent="0.4"/>
    <row r="31" spans="1:14" ht="28.2" customHeight="1" x14ac:dyDescent="0.4"/>
    <row r="32" spans="1:14" ht="28.2" customHeight="1" x14ac:dyDescent="0.4"/>
    <row r="33" ht="28.2" customHeight="1" x14ac:dyDescent="0.4"/>
    <row r="34" ht="28.2" customHeight="1" x14ac:dyDescent="0.4"/>
    <row r="35" ht="28.2" customHeight="1" x14ac:dyDescent="0.4"/>
    <row r="36" ht="28.2" customHeight="1" x14ac:dyDescent="0.4"/>
    <row r="37" ht="28.2" customHeight="1" x14ac:dyDescent="0.4"/>
    <row r="38" ht="28.2" customHeight="1" x14ac:dyDescent="0.4"/>
    <row r="39" ht="28.2" customHeight="1" x14ac:dyDescent="0.4"/>
    <row r="40" ht="28.2" customHeight="1" x14ac:dyDescent="0.4"/>
    <row r="41" ht="28.2" customHeight="1" x14ac:dyDescent="0.4"/>
    <row r="42" ht="28.2" customHeight="1" x14ac:dyDescent="0.4"/>
    <row r="43" ht="28.2" customHeight="1" x14ac:dyDescent="0.4"/>
    <row r="44" ht="28.2" customHeight="1" x14ac:dyDescent="0.4"/>
    <row r="45" ht="28.2" customHeight="1" x14ac:dyDescent="0.4"/>
    <row r="46" ht="28.2" customHeight="1" x14ac:dyDescent="0.4"/>
    <row r="47" ht="28.2" customHeight="1" x14ac:dyDescent="0.4"/>
    <row r="48" ht="28.2" customHeight="1" x14ac:dyDescent="0.4"/>
    <row r="49" ht="28.2" customHeight="1" x14ac:dyDescent="0.4"/>
    <row r="50" ht="28.2" customHeight="1" x14ac:dyDescent="0.4"/>
    <row r="51" ht="28.2" customHeight="1" x14ac:dyDescent="0.4"/>
    <row r="52" ht="28.2" customHeight="1" x14ac:dyDescent="0.4"/>
    <row r="53" ht="28.2" customHeight="1" x14ac:dyDescent="0.4"/>
    <row r="54" ht="28.2" customHeight="1" x14ac:dyDescent="0.4"/>
    <row r="55" ht="28.2" customHeight="1" x14ac:dyDescent="0.4"/>
    <row r="56" ht="28.2" customHeight="1" x14ac:dyDescent="0.4"/>
    <row r="57" ht="28.2" customHeight="1" x14ac:dyDescent="0.4"/>
    <row r="58" ht="28.2" customHeight="1" x14ac:dyDescent="0.4"/>
    <row r="59" ht="28.2" customHeight="1" x14ac:dyDescent="0.4"/>
    <row r="60" ht="28.2" customHeight="1" x14ac:dyDescent="0.4"/>
    <row r="61" ht="28.2" customHeight="1" x14ac:dyDescent="0.4"/>
    <row r="62" ht="28.2" customHeight="1" x14ac:dyDescent="0.4"/>
    <row r="63" ht="28.2" customHeight="1" x14ac:dyDescent="0.4"/>
    <row r="64" ht="28.2" customHeight="1" x14ac:dyDescent="0.4"/>
    <row r="65" ht="28.2" customHeight="1" x14ac:dyDescent="0.4"/>
  </sheetData>
  <mergeCells count="30">
    <mergeCell ref="A1:N2"/>
    <mergeCell ref="F4:I4"/>
    <mergeCell ref="F5:I5"/>
    <mergeCell ref="F7:I7"/>
    <mergeCell ref="F8:I8"/>
    <mergeCell ref="A10:D10"/>
    <mergeCell ref="K9:N9"/>
    <mergeCell ref="K10:N10"/>
    <mergeCell ref="F13:I13"/>
    <mergeCell ref="F14:G14"/>
    <mergeCell ref="H14:I14"/>
    <mergeCell ref="A13:D13"/>
    <mergeCell ref="A14:B14"/>
    <mergeCell ref="A9:D9"/>
    <mergeCell ref="C14:D14"/>
    <mergeCell ref="K13:N13"/>
    <mergeCell ref="K14:L14"/>
    <mergeCell ref="M14:N14"/>
    <mergeCell ref="K16:L16"/>
    <mergeCell ref="M16:N16"/>
    <mergeCell ref="K17:L17"/>
    <mergeCell ref="M17:N17"/>
    <mergeCell ref="A16:B16"/>
    <mergeCell ref="C16:D16"/>
    <mergeCell ref="A17:B17"/>
    <mergeCell ref="C17:D17"/>
    <mergeCell ref="F16:G16"/>
    <mergeCell ref="H16:I16"/>
    <mergeCell ref="F17:G17"/>
    <mergeCell ref="H17:I17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D51"/>
  <sheetViews>
    <sheetView showGridLines="0" zoomScale="70" zoomScaleNormal="70" zoomScaleSheetLayoutView="70" workbookViewId="0">
      <pane xSplit="8" ySplit="7" topLeftCell="HI29" activePane="bottomRight" state="frozen"/>
      <selection pane="topRight" activeCell="J1" sqref="J1"/>
      <selection pane="bottomLeft" activeCell="A8" sqref="A8"/>
      <selection pane="bottomRight" activeCell="H46" sqref="H46"/>
    </sheetView>
  </sheetViews>
  <sheetFormatPr defaultColWidth="8.8984375" defaultRowHeight="13.2" x14ac:dyDescent="0.4"/>
  <cols>
    <col min="1" max="1" width="1.09765625" style="45" customWidth="1"/>
    <col min="2" max="2" width="14" style="67" customWidth="1"/>
    <col min="3" max="3" width="13.8984375" style="67" bestFit="1" customWidth="1"/>
    <col min="4" max="4" width="48.3984375" style="68" customWidth="1"/>
    <col min="5" max="6" width="7.09765625" style="220" customWidth="1"/>
    <col min="7" max="7" width="7.3984375" style="69" customWidth="1"/>
    <col min="8" max="8" width="12.69921875" style="67" bestFit="1" customWidth="1"/>
    <col min="9" max="33" width="2.69921875" style="48" customWidth="1"/>
    <col min="34" max="36" width="2.69921875" style="67" customWidth="1"/>
    <col min="37" max="63" width="2.69921875" style="48" customWidth="1"/>
    <col min="64" max="66" width="2.69921875" style="67" customWidth="1"/>
    <col min="67" max="92" width="2.69921875" style="48" customWidth="1"/>
    <col min="93" max="95" width="2.69921875" style="67" customWidth="1"/>
    <col min="96" max="124" width="2.69921875" style="48" customWidth="1"/>
    <col min="125" max="127" width="2.69921875" style="67" customWidth="1"/>
    <col min="128" max="155" width="2.69921875" style="48" customWidth="1"/>
    <col min="156" max="156" width="2.69921875" style="67" customWidth="1"/>
    <col min="157" max="184" width="2.69921875" style="48" customWidth="1"/>
    <col min="185" max="187" width="2.69921875" style="67" customWidth="1"/>
    <col min="188" max="218" width="2.69921875" style="48" customWidth="1"/>
    <col min="219" max="219" width="2.69921875" style="67" customWidth="1"/>
    <col min="220" max="249" width="2.69921875" style="48" customWidth="1"/>
    <col min="250" max="250" width="2.69921875" style="67" customWidth="1"/>
    <col min="251" max="342" width="2.69921875" style="48" customWidth="1"/>
    <col min="343" max="16384" width="8.8984375" style="48"/>
  </cols>
  <sheetData>
    <row r="1" spans="1:342" ht="7.2" customHeight="1" x14ac:dyDescent="0.4">
      <c r="B1" s="45"/>
      <c r="C1" s="45"/>
      <c r="D1" s="46"/>
      <c r="E1" s="87"/>
      <c r="F1" s="87"/>
      <c r="G1" s="47"/>
      <c r="H1" s="45"/>
      <c r="AH1" s="48"/>
      <c r="AI1" s="48"/>
      <c r="AJ1" s="48"/>
      <c r="BL1" s="48"/>
      <c r="BM1" s="48"/>
      <c r="BN1" s="48"/>
      <c r="CO1" s="48"/>
      <c r="CP1" s="48"/>
      <c r="CQ1" s="48"/>
      <c r="DU1" s="48"/>
      <c r="DV1" s="48"/>
      <c r="DW1" s="48"/>
      <c r="EZ1" s="48"/>
      <c r="GC1" s="48"/>
      <c r="GD1" s="48"/>
      <c r="GE1" s="48"/>
      <c r="HK1" s="48"/>
      <c r="IP1" s="48"/>
    </row>
    <row r="2" spans="1:342" ht="18" customHeight="1" x14ac:dyDescent="0.4">
      <c r="B2" s="344" t="s">
        <v>284</v>
      </c>
      <c r="C2" s="344"/>
      <c r="D2" s="344"/>
      <c r="E2" s="344"/>
      <c r="F2" s="344"/>
      <c r="G2" s="344"/>
      <c r="H2" s="344"/>
      <c r="AH2" s="48"/>
      <c r="AI2" s="48"/>
      <c r="AJ2" s="48"/>
      <c r="BL2" s="48"/>
      <c r="BM2" s="48"/>
      <c r="BN2" s="48"/>
      <c r="CO2" s="48"/>
      <c r="CP2" s="48"/>
      <c r="CQ2" s="48"/>
      <c r="DU2" s="48"/>
      <c r="DV2" s="48"/>
      <c r="DW2" s="48"/>
      <c r="EZ2" s="48"/>
      <c r="GC2" s="48"/>
      <c r="GD2" s="48"/>
      <c r="GE2" s="48"/>
      <c r="HK2" s="48"/>
      <c r="IP2" s="48"/>
    </row>
    <row r="3" spans="1:342" ht="7.2" customHeight="1" x14ac:dyDescent="0.4">
      <c r="B3" s="344"/>
      <c r="C3" s="344"/>
      <c r="D3" s="344"/>
      <c r="E3" s="344"/>
      <c r="F3" s="344"/>
      <c r="G3" s="344"/>
      <c r="H3" s="344"/>
      <c r="AH3" s="48"/>
      <c r="AI3" s="48"/>
      <c r="AJ3" s="48"/>
      <c r="BL3" s="48"/>
      <c r="BM3" s="48"/>
      <c r="BN3" s="48"/>
      <c r="CO3" s="48"/>
      <c r="CP3" s="48"/>
      <c r="CQ3" s="48"/>
      <c r="DU3" s="48"/>
      <c r="DV3" s="48"/>
      <c r="DW3" s="48"/>
      <c r="EZ3" s="48"/>
      <c r="GC3" s="48"/>
      <c r="GD3" s="48"/>
      <c r="GE3" s="48"/>
      <c r="HK3" s="48"/>
      <c r="IP3" s="48"/>
    </row>
    <row r="4" spans="1:342" ht="16.5" customHeight="1" thickBot="1" x14ac:dyDescent="0.45">
      <c r="B4" s="345"/>
      <c r="C4" s="345"/>
      <c r="D4" s="345"/>
      <c r="E4" s="345"/>
      <c r="F4" s="345"/>
      <c r="G4" s="345"/>
      <c r="H4" s="345"/>
      <c r="I4" s="50"/>
      <c r="J4" s="50"/>
      <c r="K4" s="50"/>
      <c r="L4" s="50"/>
      <c r="M4" s="52"/>
      <c r="N4" s="50"/>
      <c r="O4" s="50"/>
      <c r="P4" s="50"/>
      <c r="Q4" s="50"/>
      <c r="R4" s="50"/>
      <c r="S4" s="50"/>
      <c r="T4" s="50"/>
      <c r="U4" s="50"/>
      <c r="V4" s="50"/>
      <c r="W4" s="49"/>
      <c r="X4" s="88"/>
      <c r="Y4" s="49"/>
      <c r="AH4" s="48"/>
      <c r="AI4" s="48"/>
      <c r="AJ4" s="48"/>
      <c r="BL4" s="48"/>
      <c r="BM4" s="48"/>
      <c r="BN4" s="48"/>
      <c r="CO4" s="48"/>
      <c r="CP4" s="48"/>
      <c r="CQ4" s="48"/>
      <c r="DU4" s="48"/>
      <c r="DV4" s="48"/>
      <c r="DW4" s="48"/>
      <c r="EP4" s="49"/>
      <c r="EQ4" s="49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1"/>
      <c r="FC4" s="50"/>
      <c r="FD4" s="50"/>
      <c r="FE4" s="50"/>
      <c r="FF4" s="50"/>
      <c r="FG4" s="50"/>
      <c r="FH4" s="52"/>
      <c r="FI4" s="50"/>
      <c r="FJ4" s="50"/>
      <c r="FK4" s="50"/>
      <c r="FL4" s="50"/>
      <c r="FM4" s="50"/>
      <c r="FN4" s="50"/>
      <c r="FO4" s="50"/>
      <c r="FP4" s="50"/>
      <c r="FQ4" s="50"/>
      <c r="FR4" s="49"/>
      <c r="FS4" s="88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50"/>
      <c r="IG4" s="50"/>
      <c r="IH4" s="50"/>
      <c r="II4" s="50"/>
      <c r="IJ4" s="50"/>
      <c r="IK4" s="50"/>
      <c r="IL4" s="50"/>
      <c r="IM4" s="50"/>
      <c r="IN4" s="50"/>
      <c r="IO4" s="50"/>
      <c r="IP4" s="50"/>
      <c r="IQ4" s="50"/>
      <c r="IR4" s="49"/>
      <c r="IS4" s="49"/>
      <c r="IT4" s="49"/>
      <c r="IU4" s="49"/>
      <c r="IV4" s="49"/>
      <c r="IW4" s="49"/>
      <c r="IX4" s="49"/>
      <c r="IY4" s="49"/>
      <c r="IZ4" s="49"/>
      <c r="JA4" s="49"/>
      <c r="JB4" s="49"/>
      <c r="JC4" s="49"/>
      <c r="JD4" s="49"/>
      <c r="JE4" s="49"/>
      <c r="JF4" s="49"/>
      <c r="JG4" s="49"/>
      <c r="JH4" s="49"/>
      <c r="JI4" s="49"/>
      <c r="JJ4" s="49"/>
      <c r="JK4" s="50"/>
      <c r="JL4" s="50"/>
      <c r="JM4" s="50"/>
      <c r="JN4" s="50"/>
      <c r="JO4" s="50"/>
      <c r="JP4" s="50"/>
      <c r="JQ4" s="50"/>
      <c r="JR4" s="50"/>
      <c r="JS4" s="50"/>
      <c r="JT4" s="50"/>
      <c r="JU4" s="50"/>
      <c r="JV4" s="49"/>
      <c r="JW4" s="49"/>
      <c r="JX4" s="49"/>
      <c r="JY4" s="49"/>
      <c r="JZ4" s="49"/>
      <c r="KA4" s="49"/>
      <c r="KB4" s="49"/>
      <c r="KC4" s="49"/>
      <c r="KD4" s="49"/>
      <c r="KE4" s="49"/>
      <c r="KF4" s="49"/>
      <c r="KG4" s="49"/>
      <c r="KH4" s="49"/>
      <c r="KI4" s="49"/>
      <c r="KJ4" s="49"/>
      <c r="KK4" s="49"/>
      <c r="KL4" s="49"/>
      <c r="KM4" s="49"/>
      <c r="KN4" s="49"/>
      <c r="KO4" s="50"/>
      <c r="KP4" s="50"/>
      <c r="KQ4" s="50"/>
      <c r="KR4" s="50"/>
      <c r="KS4" s="50"/>
      <c r="KT4" s="50"/>
      <c r="KU4" s="50"/>
      <c r="KV4" s="50"/>
      <c r="KW4" s="50"/>
      <c r="KX4" s="50"/>
      <c r="KY4" s="50"/>
      <c r="KZ4" s="50"/>
      <c r="LA4" s="49"/>
      <c r="LB4" s="49"/>
      <c r="LC4" s="49"/>
      <c r="LD4" s="49"/>
      <c r="LE4" s="49"/>
      <c r="LF4" s="49"/>
      <c r="LG4" s="49"/>
      <c r="LH4" s="49"/>
      <c r="LI4" s="49"/>
      <c r="LJ4" s="49"/>
      <c r="LK4" s="49"/>
      <c r="LL4" s="49"/>
      <c r="LM4" s="49"/>
      <c r="LN4" s="49"/>
      <c r="LO4" s="49"/>
      <c r="LP4" s="49"/>
      <c r="LQ4" s="49"/>
      <c r="LR4" s="49"/>
      <c r="LS4" s="50"/>
      <c r="LT4" s="50"/>
      <c r="LU4" s="50"/>
      <c r="LV4" s="50"/>
      <c r="LW4" s="50"/>
      <c r="LX4" s="50"/>
      <c r="LY4" s="50"/>
      <c r="LZ4" s="50"/>
      <c r="MA4" s="50"/>
      <c r="MB4" s="50"/>
      <c r="MC4" s="50"/>
      <c r="MD4" s="50"/>
    </row>
    <row r="5" spans="1:342" ht="16.2" customHeight="1" thickBot="1" x14ac:dyDescent="0.45">
      <c r="B5" s="346" t="s">
        <v>208</v>
      </c>
      <c r="C5" s="349" t="s">
        <v>209</v>
      </c>
      <c r="D5" s="350"/>
      <c r="E5" s="350"/>
      <c r="F5" s="350"/>
      <c r="G5" s="350"/>
      <c r="H5" s="350"/>
      <c r="I5" s="353" t="s">
        <v>285</v>
      </c>
      <c r="J5" s="354"/>
      <c r="K5" s="354"/>
      <c r="L5" s="354"/>
      <c r="M5" s="354"/>
      <c r="N5" s="354"/>
      <c r="O5" s="354"/>
      <c r="P5" s="354"/>
      <c r="Q5" s="354"/>
      <c r="R5" s="354"/>
      <c r="S5" s="354"/>
      <c r="T5" s="354"/>
      <c r="U5" s="354"/>
      <c r="V5" s="354"/>
      <c r="W5" s="354"/>
      <c r="X5" s="354"/>
      <c r="Y5" s="354"/>
      <c r="Z5" s="354"/>
      <c r="AA5" s="354"/>
      <c r="AB5" s="354"/>
      <c r="AC5" s="354"/>
      <c r="AD5" s="354"/>
      <c r="AE5" s="354"/>
      <c r="AF5" s="354"/>
      <c r="AG5" s="354"/>
      <c r="AH5" s="354"/>
      <c r="AI5" s="354"/>
      <c r="AJ5" s="354"/>
      <c r="AK5" s="354"/>
      <c r="AL5" s="354"/>
      <c r="AM5" s="354"/>
      <c r="AN5" s="354"/>
      <c r="AO5" s="354"/>
      <c r="AP5" s="354"/>
      <c r="AQ5" s="354"/>
      <c r="AR5" s="354"/>
      <c r="AS5" s="354"/>
      <c r="AT5" s="354"/>
      <c r="AU5" s="354"/>
      <c r="AV5" s="354"/>
      <c r="AW5" s="354"/>
      <c r="AX5" s="354"/>
      <c r="AY5" s="354"/>
      <c r="AZ5" s="354"/>
      <c r="BA5" s="354"/>
      <c r="BB5" s="354"/>
      <c r="BC5" s="354"/>
      <c r="BD5" s="354"/>
      <c r="BE5" s="354"/>
      <c r="BF5" s="354"/>
      <c r="BG5" s="354"/>
      <c r="BH5" s="354"/>
      <c r="BI5" s="354"/>
      <c r="BJ5" s="354"/>
      <c r="BK5" s="354"/>
      <c r="BL5" s="354"/>
      <c r="BM5" s="354"/>
      <c r="BN5" s="354"/>
      <c r="BO5" s="354"/>
      <c r="BP5" s="354"/>
      <c r="BQ5" s="354"/>
      <c r="BR5" s="354"/>
      <c r="BS5" s="354"/>
      <c r="BT5" s="354"/>
      <c r="BU5" s="354"/>
      <c r="BV5" s="354"/>
      <c r="BW5" s="354"/>
      <c r="BX5" s="354"/>
      <c r="BY5" s="354"/>
      <c r="BZ5" s="354"/>
      <c r="CA5" s="354"/>
      <c r="CB5" s="354"/>
      <c r="CC5" s="354"/>
      <c r="CD5" s="354"/>
      <c r="CE5" s="354"/>
      <c r="CF5" s="354"/>
      <c r="CG5" s="354"/>
      <c r="CH5" s="354"/>
      <c r="CI5" s="354"/>
      <c r="CJ5" s="354"/>
      <c r="CK5" s="354"/>
      <c r="CL5" s="354"/>
      <c r="CM5" s="354"/>
      <c r="CN5" s="354"/>
      <c r="CO5" s="354"/>
      <c r="CP5" s="354"/>
      <c r="CQ5" s="354"/>
      <c r="CR5" s="354"/>
      <c r="CS5" s="354"/>
      <c r="CT5" s="354"/>
      <c r="CU5" s="354"/>
      <c r="CV5" s="354"/>
      <c r="CW5" s="354"/>
      <c r="CX5" s="354"/>
      <c r="CY5" s="354"/>
      <c r="CZ5" s="354"/>
      <c r="DA5" s="354"/>
      <c r="DB5" s="354"/>
      <c r="DC5" s="354"/>
      <c r="DD5" s="354"/>
      <c r="DE5" s="354"/>
      <c r="DF5" s="354"/>
      <c r="DG5" s="354"/>
      <c r="DH5" s="354"/>
      <c r="DI5" s="354"/>
      <c r="DJ5" s="354"/>
      <c r="DK5" s="354"/>
      <c r="DL5" s="354"/>
      <c r="DM5" s="354"/>
      <c r="DN5" s="354"/>
      <c r="DO5" s="354"/>
      <c r="DP5" s="354"/>
      <c r="DQ5" s="354"/>
      <c r="DR5" s="354"/>
      <c r="DS5" s="354"/>
      <c r="DT5" s="354"/>
      <c r="DU5" s="354"/>
      <c r="DV5" s="354"/>
      <c r="DW5" s="354"/>
      <c r="DX5" s="354"/>
      <c r="DY5" s="354"/>
      <c r="DZ5" s="354"/>
      <c r="EA5" s="354"/>
      <c r="EB5" s="354"/>
      <c r="EC5" s="354"/>
      <c r="ED5" s="354"/>
      <c r="EE5" s="354"/>
      <c r="EF5" s="354"/>
      <c r="EG5" s="354"/>
      <c r="EH5" s="354"/>
      <c r="EI5" s="354"/>
      <c r="EJ5" s="354"/>
      <c r="EK5" s="354"/>
      <c r="EL5" s="354"/>
      <c r="EM5" s="354"/>
      <c r="EN5" s="354"/>
      <c r="EO5" s="354"/>
      <c r="EP5" s="354"/>
      <c r="EQ5" s="354"/>
      <c r="ER5" s="354"/>
      <c r="ES5" s="354"/>
      <c r="ET5" s="354"/>
      <c r="EU5" s="354"/>
      <c r="EV5" s="354"/>
      <c r="EW5" s="354"/>
      <c r="EX5" s="354"/>
      <c r="EY5" s="354"/>
      <c r="EZ5" s="354"/>
      <c r="FA5" s="354"/>
      <c r="FB5" s="354"/>
      <c r="FC5" s="354"/>
      <c r="FD5" s="354"/>
      <c r="FE5" s="354"/>
      <c r="FF5" s="354"/>
      <c r="FG5" s="354"/>
      <c r="FH5" s="354"/>
      <c r="FI5" s="354"/>
      <c r="FJ5" s="354"/>
      <c r="FK5" s="354"/>
      <c r="FL5" s="354"/>
      <c r="FM5" s="354"/>
      <c r="FN5" s="354"/>
      <c r="FO5" s="354"/>
      <c r="FP5" s="354"/>
      <c r="FQ5" s="354"/>
      <c r="FR5" s="354"/>
      <c r="FS5" s="354"/>
      <c r="FT5" s="354"/>
      <c r="FU5" s="354"/>
      <c r="FV5" s="354"/>
      <c r="FW5" s="354"/>
      <c r="FX5" s="354"/>
      <c r="FY5" s="354"/>
      <c r="FZ5" s="354"/>
      <c r="GA5" s="354"/>
      <c r="GB5" s="354"/>
      <c r="GC5" s="354"/>
      <c r="GD5" s="354"/>
      <c r="GE5" s="354"/>
      <c r="GF5" s="354"/>
      <c r="GG5" s="354"/>
      <c r="GH5" s="354"/>
      <c r="GI5" s="354"/>
      <c r="GJ5" s="354"/>
      <c r="GK5" s="354"/>
      <c r="GL5" s="354"/>
      <c r="GM5" s="354"/>
      <c r="GN5" s="354"/>
      <c r="GO5" s="354"/>
      <c r="GP5" s="354"/>
      <c r="GQ5" s="354"/>
      <c r="GR5" s="354"/>
      <c r="GS5" s="354"/>
      <c r="GT5" s="354"/>
      <c r="GU5" s="354"/>
      <c r="GV5" s="354"/>
      <c r="GW5" s="354"/>
      <c r="GX5" s="354"/>
      <c r="GY5" s="354"/>
      <c r="GZ5" s="354"/>
      <c r="HA5" s="354"/>
      <c r="HB5" s="354"/>
      <c r="HC5" s="354"/>
      <c r="HD5" s="354"/>
      <c r="HE5" s="354"/>
      <c r="HF5" s="354"/>
      <c r="HG5" s="354"/>
      <c r="HH5" s="354"/>
      <c r="HI5" s="354"/>
      <c r="HJ5" s="354"/>
      <c r="HK5" s="354"/>
      <c r="HL5" s="354"/>
      <c r="HM5" s="354"/>
      <c r="HN5" s="354"/>
      <c r="HO5" s="354"/>
      <c r="HP5" s="354"/>
      <c r="HQ5" s="354"/>
      <c r="HR5" s="354"/>
      <c r="HS5" s="354"/>
      <c r="HT5" s="354"/>
      <c r="HU5" s="354"/>
      <c r="HV5" s="354"/>
      <c r="HW5" s="354"/>
      <c r="HX5" s="354"/>
      <c r="HY5" s="354"/>
      <c r="HZ5" s="354"/>
      <c r="IA5" s="354"/>
      <c r="IB5" s="354"/>
      <c r="IC5" s="354"/>
      <c r="ID5" s="354"/>
      <c r="IE5" s="354"/>
      <c r="IF5" s="354"/>
      <c r="IG5" s="354"/>
      <c r="IH5" s="354"/>
      <c r="II5" s="354"/>
      <c r="IJ5" s="354"/>
      <c r="IK5" s="354"/>
      <c r="IL5" s="354"/>
      <c r="IM5" s="354"/>
      <c r="IN5" s="354"/>
      <c r="IO5" s="354"/>
      <c r="IP5" s="354"/>
      <c r="IQ5" s="354"/>
      <c r="IR5" s="354"/>
      <c r="IS5" s="354"/>
      <c r="IT5" s="354"/>
      <c r="IU5" s="354"/>
      <c r="IV5" s="354"/>
      <c r="IW5" s="354"/>
      <c r="IX5" s="354"/>
      <c r="IY5" s="354"/>
      <c r="IZ5" s="354"/>
      <c r="JA5" s="354"/>
      <c r="JB5" s="354"/>
      <c r="JC5" s="354"/>
      <c r="JD5" s="354"/>
      <c r="JE5" s="354"/>
      <c r="JF5" s="354"/>
      <c r="JG5" s="354"/>
      <c r="JH5" s="354"/>
      <c r="JI5" s="354"/>
      <c r="JJ5" s="354"/>
      <c r="JK5" s="354"/>
      <c r="JL5" s="354"/>
      <c r="JM5" s="354"/>
      <c r="JN5" s="354"/>
      <c r="JO5" s="354"/>
      <c r="JP5" s="354"/>
      <c r="JQ5" s="354"/>
      <c r="JR5" s="354"/>
      <c r="JS5" s="354"/>
      <c r="JT5" s="354"/>
      <c r="JU5" s="354"/>
      <c r="JV5" s="354"/>
      <c r="JW5" s="354"/>
      <c r="JX5" s="354"/>
      <c r="JY5" s="354"/>
      <c r="JZ5" s="354"/>
      <c r="KA5" s="354"/>
      <c r="KB5" s="354"/>
      <c r="KC5" s="354"/>
      <c r="KD5" s="354"/>
      <c r="KE5" s="354"/>
      <c r="KF5" s="354"/>
      <c r="KG5" s="354"/>
      <c r="KH5" s="354"/>
      <c r="KI5" s="354"/>
      <c r="KJ5" s="354"/>
      <c r="KK5" s="354"/>
      <c r="KL5" s="354"/>
      <c r="KM5" s="354"/>
      <c r="KN5" s="354"/>
      <c r="KO5" s="354"/>
      <c r="KP5" s="354"/>
      <c r="KQ5" s="354"/>
      <c r="KR5" s="354"/>
      <c r="KS5" s="354"/>
      <c r="KT5" s="354"/>
      <c r="KU5" s="354"/>
      <c r="KV5" s="354"/>
      <c r="KW5" s="354"/>
      <c r="KX5" s="354"/>
      <c r="KY5" s="354"/>
      <c r="KZ5" s="354"/>
      <c r="LA5" s="354"/>
      <c r="LB5" s="354"/>
      <c r="LC5" s="354"/>
      <c r="LD5" s="354"/>
      <c r="LE5" s="354"/>
      <c r="LF5" s="354"/>
      <c r="LG5" s="354"/>
      <c r="LH5" s="354"/>
      <c r="LI5" s="354"/>
      <c r="LJ5" s="354"/>
      <c r="LK5" s="354"/>
      <c r="LL5" s="354"/>
      <c r="LM5" s="354"/>
      <c r="LN5" s="354"/>
      <c r="LO5" s="354"/>
      <c r="LP5" s="354"/>
      <c r="LQ5" s="354"/>
      <c r="LR5" s="354"/>
      <c r="LS5" s="354"/>
      <c r="LT5" s="354"/>
      <c r="LU5" s="354"/>
      <c r="LV5" s="354"/>
      <c r="LW5" s="354"/>
      <c r="LX5" s="354"/>
      <c r="LY5" s="354"/>
      <c r="LZ5" s="354"/>
      <c r="MA5" s="354"/>
      <c r="MB5" s="354"/>
      <c r="MC5" s="354"/>
      <c r="MD5" s="355"/>
    </row>
    <row r="6" spans="1:342" ht="15.75" customHeight="1" thickBot="1" x14ac:dyDescent="0.45">
      <c r="B6" s="347"/>
      <c r="C6" s="351"/>
      <c r="D6" s="352"/>
      <c r="E6" s="352"/>
      <c r="F6" s="352"/>
      <c r="G6" s="352"/>
      <c r="H6" s="352"/>
      <c r="I6" s="356" t="s">
        <v>286</v>
      </c>
      <c r="J6" s="332"/>
      <c r="K6" s="332"/>
      <c r="L6" s="332"/>
      <c r="M6" s="332"/>
      <c r="N6" s="332"/>
      <c r="O6" s="332"/>
      <c r="P6" s="332"/>
      <c r="Q6" s="332"/>
      <c r="R6" s="332"/>
      <c r="S6" s="332"/>
      <c r="T6" s="332"/>
      <c r="U6" s="332"/>
      <c r="V6" s="332"/>
      <c r="W6" s="332"/>
      <c r="X6" s="332"/>
      <c r="Y6" s="332"/>
      <c r="Z6" s="332"/>
      <c r="AA6" s="332"/>
      <c r="AB6" s="332"/>
      <c r="AC6" s="332"/>
      <c r="AD6" s="332"/>
      <c r="AE6" s="332"/>
      <c r="AF6" s="332"/>
      <c r="AG6" s="332"/>
      <c r="AH6" s="332"/>
      <c r="AI6" s="332"/>
      <c r="AJ6" s="332"/>
      <c r="AK6" s="332"/>
      <c r="AL6" s="332"/>
      <c r="AM6" s="332"/>
      <c r="AN6" s="356" t="s">
        <v>287</v>
      </c>
      <c r="AO6" s="332"/>
      <c r="AP6" s="332"/>
      <c r="AQ6" s="332"/>
      <c r="AR6" s="332"/>
      <c r="AS6" s="332"/>
      <c r="AT6" s="332"/>
      <c r="AU6" s="332"/>
      <c r="AV6" s="332"/>
      <c r="AW6" s="332"/>
      <c r="AX6" s="332"/>
      <c r="AY6" s="332"/>
      <c r="AZ6" s="332"/>
      <c r="BA6" s="332"/>
      <c r="BB6" s="332"/>
      <c r="BC6" s="332"/>
      <c r="BD6" s="332"/>
      <c r="BE6" s="332"/>
      <c r="BF6" s="332"/>
      <c r="BG6" s="332"/>
      <c r="BH6" s="332"/>
      <c r="BI6" s="332"/>
      <c r="BJ6" s="332"/>
      <c r="BK6" s="332"/>
      <c r="BL6" s="332"/>
      <c r="BM6" s="332"/>
      <c r="BN6" s="332"/>
      <c r="BO6" s="333"/>
      <c r="BP6" s="332" t="s">
        <v>288</v>
      </c>
      <c r="BQ6" s="332"/>
      <c r="BR6" s="332"/>
      <c r="BS6" s="332"/>
      <c r="BT6" s="332"/>
      <c r="BU6" s="332"/>
      <c r="BV6" s="332"/>
      <c r="BW6" s="332"/>
      <c r="BX6" s="332"/>
      <c r="BY6" s="332"/>
      <c r="BZ6" s="332"/>
      <c r="CA6" s="332"/>
      <c r="CB6" s="332"/>
      <c r="CC6" s="332"/>
      <c r="CD6" s="332"/>
      <c r="CE6" s="332"/>
      <c r="CF6" s="332"/>
      <c r="CG6" s="332"/>
      <c r="CH6" s="332"/>
      <c r="CI6" s="332"/>
      <c r="CJ6" s="332"/>
      <c r="CK6" s="332"/>
      <c r="CL6" s="332"/>
      <c r="CM6" s="332"/>
      <c r="CN6" s="332"/>
      <c r="CO6" s="332"/>
      <c r="CP6" s="332"/>
      <c r="CQ6" s="332"/>
      <c r="CR6" s="332"/>
      <c r="CS6" s="332"/>
      <c r="CT6" s="357"/>
      <c r="CU6" s="331" t="s">
        <v>289</v>
      </c>
      <c r="CV6" s="332"/>
      <c r="CW6" s="332"/>
      <c r="CX6" s="332"/>
      <c r="CY6" s="332"/>
      <c r="CZ6" s="332"/>
      <c r="DA6" s="332"/>
      <c r="DB6" s="332"/>
      <c r="DC6" s="332"/>
      <c r="DD6" s="332"/>
      <c r="DE6" s="332"/>
      <c r="DF6" s="332"/>
      <c r="DG6" s="332"/>
      <c r="DH6" s="332"/>
      <c r="DI6" s="332"/>
      <c r="DJ6" s="332"/>
      <c r="DK6" s="332"/>
      <c r="DL6" s="332"/>
      <c r="DM6" s="332"/>
      <c r="DN6" s="332"/>
      <c r="DO6" s="332"/>
      <c r="DP6" s="332"/>
      <c r="DQ6" s="332"/>
      <c r="DR6" s="332"/>
      <c r="DS6" s="332"/>
      <c r="DT6" s="332"/>
      <c r="DU6" s="332"/>
      <c r="DV6" s="332"/>
      <c r="DW6" s="332"/>
      <c r="DX6" s="332"/>
      <c r="DY6" s="331" t="s">
        <v>290</v>
      </c>
      <c r="DZ6" s="332"/>
      <c r="EA6" s="332"/>
      <c r="EB6" s="332"/>
      <c r="EC6" s="332"/>
      <c r="ED6" s="332"/>
      <c r="EE6" s="332"/>
      <c r="EF6" s="332"/>
      <c r="EG6" s="332"/>
      <c r="EH6" s="332"/>
      <c r="EI6" s="332"/>
      <c r="EJ6" s="332"/>
      <c r="EK6" s="332"/>
      <c r="EL6" s="332"/>
      <c r="EM6" s="332"/>
      <c r="EN6" s="332"/>
      <c r="EO6" s="332"/>
      <c r="EP6" s="332"/>
      <c r="EQ6" s="332"/>
      <c r="ER6" s="332"/>
      <c r="ES6" s="332"/>
      <c r="ET6" s="332"/>
      <c r="EU6" s="332"/>
      <c r="EV6" s="332"/>
      <c r="EW6" s="332"/>
      <c r="EX6" s="332"/>
      <c r="EY6" s="332"/>
      <c r="EZ6" s="332"/>
      <c r="FA6" s="332"/>
      <c r="FB6" s="332"/>
      <c r="FC6" s="357"/>
      <c r="FD6" s="332" t="s">
        <v>291</v>
      </c>
      <c r="FE6" s="332"/>
      <c r="FF6" s="332"/>
      <c r="FG6" s="332"/>
      <c r="FH6" s="332"/>
      <c r="FI6" s="332"/>
      <c r="FJ6" s="332"/>
      <c r="FK6" s="332"/>
      <c r="FL6" s="332"/>
      <c r="FM6" s="332"/>
      <c r="FN6" s="332"/>
      <c r="FO6" s="332"/>
      <c r="FP6" s="332"/>
      <c r="FQ6" s="332"/>
      <c r="FR6" s="332"/>
      <c r="FS6" s="332"/>
      <c r="FT6" s="332"/>
      <c r="FU6" s="332"/>
      <c r="FV6" s="332"/>
      <c r="FW6" s="332"/>
      <c r="FX6" s="332"/>
      <c r="FY6" s="332"/>
      <c r="FZ6" s="332"/>
      <c r="GA6" s="332"/>
      <c r="GB6" s="332"/>
      <c r="GC6" s="332"/>
      <c r="GD6" s="332"/>
      <c r="GE6" s="332"/>
      <c r="GF6" s="332"/>
      <c r="GG6" s="332"/>
      <c r="GH6" s="331" t="s">
        <v>292</v>
      </c>
      <c r="GI6" s="332"/>
      <c r="GJ6" s="332"/>
      <c r="GK6" s="332"/>
      <c r="GL6" s="332"/>
      <c r="GM6" s="332"/>
      <c r="GN6" s="332"/>
      <c r="GO6" s="332"/>
      <c r="GP6" s="332"/>
      <c r="GQ6" s="332"/>
      <c r="GR6" s="332"/>
      <c r="GS6" s="332"/>
      <c r="GT6" s="332"/>
      <c r="GU6" s="332"/>
      <c r="GV6" s="332"/>
      <c r="GW6" s="332"/>
      <c r="GX6" s="332"/>
      <c r="GY6" s="332"/>
      <c r="GZ6" s="332"/>
      <c r="HA6" s="332"/>
      <c r="HB6" s="332"/>
      <c r="HC6" s="332"/>
      <c r="HD6" s="332"/>
      <c r="HE6" s="332"/>
      <c r="HF6" s="332"/>
      <c r="HG6" s="332"/>
      <c r="HH6" s="332"/>
      <c r="HI6" s="332"/>
      <c r="HJ6" s="332"/>
      <c r="HK6" s="332"/>
      <c r="HL6" s="333"/>
      <c r="HM6" s="331" t="s">
        <v>293</v>
      </c>
      <c r="HN6" s="332"/>
      <c r="HO6" s="332"/>
      <c r="HP6" s="332"/>
      <c r="HQ6" s="332"/>
      <c r="HR6" s="332"/>
      <c r="HS6" s="332"/>
      <c r="HT6" s="332"/>
      <c r="HU6" s="332"/>
      <c r="HV6" s="332"/>
      <c r="HW6" s="332"/>
      <c r="HX6" s="332"/>
      <c r="HY6" s="332"/>
      <c r="HZ6" s="332"/>
      <c r="IA6" s="332"/>
      <c r="IB6" s="332"/>
      <c r="IC6" s="332"/>
      <c r="ID6" s="332"/>
      <c r="IE6" s="332"/>
      <c r="IF6" s="332"/>
      <c r="IG6" s="332"/>
      <c r="IH6" s="332"/>
      <c r="II6" s="332"/>
      <c r="IJ6" s="332"/>
      <c r="IK6" s="332"/>
      <c r="IL6" s="332"/>
      <c r="IM6" s="332"/>
      <c r="IN6" s="332"/>
      <c r="IO6" s="332"/>
      <c r="IP6" s="332"/>
      <c r="IQ6" s="333"/>
      <c r="IR6" s="331" t="s">
        <v>294</v>
      </c>
      <c r="IS6" s="332"/>
      <c r="IT6" s="332"/>
      <c r="IU6" s="332"/>
      <c r="IV6" s="332"/>
      <c r="IW6" s="332"/>
      <c r="IX6" s="332"/>
      <c r="IY6" s="332"/>
      <c r="IZ6" s="332"/>
      <c r="JA6" s="332"/>
      <c r="JB6" s="332"/>
      <c r="JC6" s="332"/>
      <c r="JD6" s="332"/>
      <c r="JE6" s="332"/>
      <c r="JF6" s="332"/>
      <c r="JG6" s="332"/>
      <c r="JH6" s="332"/>
      <c r="JI6" s="332"/>
      <c r="JJ6" s="332"/>
      <c r="JK6" s="332"/>
      <c r="JL6" s="332"/>
      <c r="JM6" s="332"/>
      <c r="JN6" s="332"/>
      <c r="JO6" s="332"/>
      <c r="JP6" s="332"/>
      <c r="JQ6" s="332"/>
      <c r="JR6" s="332"/>
      <c r="JS6" s="332"/>
      <c r="JT6" s="332"/>
      <c r="JU6" s="333"/>
      <c r="JV6" s="334" t="s">
        <v>295</v>
      </c>
      <c r="JW6" s="335"/>
      <c r="JX6" s="335"/>
      <c r="JY6" s="335"/>
      <c r="JZ6" s="335"/>
      <c r="KA6" s="335"/>
      <c r="KB6" s="335"/>
      <c r="KC6" s="335"/>
      <c r="KD6" s="335"/>
      <c r="KE6" s="335"/>
      <c r="KF6" s="335"/>
      <c r="KG6" s="335"/>
      <c r="KH6" s="335"/>
      <c r="KI6" s="335"/>
      <c r="KJ6" s="335"/>
      <c r="KK6" s="335"/>
      <c r="KL6" s="335"/>
      <c r="KM6" s="335"/>
      <c r="KN6" s="335"/>
      <c r="KO6" s="335"/>
      <c r="KP6" s="335"/>
      <c r="KQ6" s="335"/>
      <c r="KR6" s="335"/>
      <c r="KS6" s="335"/>
      <c r="KT6" s="335"/>
      <c r="KU6" s="335"/>
      <c r="KV6" s="335"/>
      <c r="KW6" s="335"/>
      <c r="KX6" s="335"/>
      <c r="KY6" s="335"/>
      <c r="KZ6" s="335"/>
      <c r="LA6" s="336" t="s">
        <v>296</v>
      </c>
      <c r="LB6" s="337"/>
      <c r="LC6" s="337"/>
      <c r="LD6" s="337"/>
      <c r="LE6" s="337"/>
      <c r="LF6" s="337"/>
      <c r="LG6" s="337"/>
      <c r="LH6" s="337"/>
      <c r="LI6" s="337"/>
      <c r="LJ6" s="337"/>
      <c r="LK6" s="337"/>
      <c r="LL6" s="337"/>
      <c r="LM6" s="337"/>
      <c r="LN6" s="337"/>
      <c r="LO6" s="337"/>
      <c r="LP6" s="337"/>
      <c r="LQ6" s="337"/>
      <c r="LR6" s="337"/>
      <c r="LS6" s="337"/>
      <c r="LT6" s="337"/>
      <c r="LU6" s="337"/>
      <c r="LV6" s="337"/>
      <c r="LW6" s="337"/>
      <c r="LX6" s="337"/>
      <c r="LY6" s="337"/>
      <c r="LZ6" s="337"/>
      <c r="MA6" s="337"/>
      <c r="MB6" s="337"/>
      <c r="MC6" s="337"/>
      <c r="MD6" s="338"/>
    </row>
    <row r="7" spans="1:342" ht="16.2" customHeight="1" thickBot="1" x14ac:dyDescent="0.45">
      <c r="B7" s="348"/>
      <c r="C7" s="89" t="s">
        <v>210</v>
      </c>
      <c r="D7" s="53" t="s">
        <v>297</v>
      </c>
      <c r="E7" s="90" t="s">
        <v>211</v>
      </c>
      <c r="F7" s="90" t="s">
        <v>212</v>
      </c>
      <c r="G7" s="54" t="s">
        <v>213</v>
      </c>
      <c r="H7" s="53" t="s">
        <v>208</v>
      </c>
      <c r="I7" s="91">
        <v>44927</v>
      </c>
      <c r="J7" s="92">
        <v>44928</v>
      </c>
      <c r="K7" s="92">
        <v>44929</v>
      </c>
      <c r="L7" s="92">
        <v>44930</v>
      </c>
      <c r="M7" s="92">
        <v>44931</v>
      </c>
      <c r="N7" s="92">
        <v>44932</v>
      </c>
      <c r="O7" s="93">
        <v>44933</v>
      </c>
      <c r="P7" s="93">
        <v>44934</v>
      </c>
      <c r="Q7" s="92">
        <v>44935</v>
      </c>
      <c r="R7" s="92">
        <v>44936</v>
      </c>
      <c r="S7" s="92">
        <v>44937</v>
      </c>
      <c r="T7" s="92">
        <v>44938</v>
      </c>
      <c r="U7" s="92">
        <v>44939</v>
      </c>
      <c r="V7" s="93">
        <v>44940</v>
      </c>
      <c r="W7" s="93">
        <v>44941</v>
      </c>
      <c r="X7" s="92">
        <v>44942</v>
      </c>
      <c r="Y7" s="92">
        <v>44943</v>
      </c>
      <c r="Z7" s="92">
        <v>44944</v>
      </c>
      <c r="AA7" s="92">
        <v>44945</v>
      </c>
      <c r="AB7" s="92">
        <v>44946</v>
      </c>
      <c r="AC7" s="93">
        <v>44947</v>
      </c>
      <c r="AD7" s="93">
        <v>44948</v>
      </c>
      <c r="AE7" s="93">
        <v>44949</v>
      </c>
      <c r="AF7" s="93">
        <v>44950</v>
      </c>
      <c r="AG7" s="92">
        <v>44951</v>
      </c>
      <c r="AH7" s="92">
        <v>44952</v>
      </c>
      <c r="AI7" s="92">
        <v>44953</v>
      </c>
      <c r="AJ7" s="93">
        <v>44954</v>
      </c>
      <c r="AK7" s="93">
        <v>44955</v>
      </c>
      <c r="AL7" s="92">
        <v>44956</v>
      </c>
      <c r="AM7" s="94">
        <v>44957</v>
      </c>
      <c r="AN7" s="95">
        <f t="shared" ref="AN7:CT7" si="0">+AM7+1</f>
        <v>44958</v>
      </c>
      <c r="AO7" s="92">
        <f t="shared" si="0"/>
        <v>44959</v>
      </c>
      <c r="AP7" s="92">
        <f t="shared" si="0"/>
        <v>44960</v>
      </c>
      <c r="AQ7" s="93">
        <f t="shared" si="0"/>
        <v>44961</v>
      </c>
      <c r="AR7" s="93">
        <f t="shared" si="0"/>
        <v>44962</v>
      </c>
      <c r="AS7" s="92">
        <f t="shared" si="0"/>
        <v>44963</v>
      </c>
      <c r="AT7" s="92">
        <f t="shared" si="0"/>
        <v>44964</v>
      </c>
      <c r="AU7" s="92">
        <f t="shared" si="0"/>
        <v>44965</v>
      </c>
      <c r="AV7" s="92">
        <f t="shared" si="0"/>
        <v>44966</v>
      </c>
      <c r="AW7" s="92">
        <f t="shared" si="0"/>
        <v>44967</v>
      </c>
      <c r="AX7" s="93">
        <f t="shared" si="0"/>
        <v>44968</v>
      </c>
      <c r="AY7" s="93">
        <f t="shared" si="0"/>
        <v>44969</v>
      </c>
      <c r="AZ7" s="92">
        <f t="shared" si="0"/>
        <v>44970</v>
      </c>
      <c r="BA7" s="92">
        <f t="shared" si="0"/>
        <v>44971</v>
      </c>
      <c r="BB7" s="92">
        <f t="shared" si="0"/>
        <v>44972</v>
      </c>
      <c r="BC7" s="92">
        <f t="shared" si="0"/>
        <v>44973</v>
      </c>
      <c r="BD7" s="92">
        <f t="shared" si="0"/>
        <v>44974</v>
      </c>
      <c r="BE7" s="93">
        <f t="shared" si="0"/>
        <v>44975</v>
      </c>
      <c r="BF7" s="93">
        <f t="shared" si="0"/>
        <v>44976</v>
      </c>
      <c r="BG7" s="92">
        <f t="shared" si="0"/>
        <v>44977</v>
      </c>
      <c r="BH7" s="92">
        <f t="shared" si="0"/>
        <v>44978</v>
      </c>
      <c r="BI7" s="92">
        <f t="shared" si="0"/>
        <v>44979</v>
      </c>
      <c r="BJ7" s="92">
        <f t="shared" si="0"/>
        <v>44980</v>
      </c>
      <c r="BK7" s="92">
        <f t="shared" si="0"/>
        <v>44981</v>
      </c>
      <c r="BL7" s="93">
        <f t="shared" si="0"/>
        <v>44982</v>
      </c>
      <c r="BM7" s="93">
        <f t="shared" si="0"/>
        <v>44983</v>
      </c>
      <c r="BN7" s="92">
        <f t="shared" si="0"/>
        <v>44984</v>
      </c>
      <c r="BO7" s="96">
        <f t="shared" si="0"/>
        <v>44985</v>
      </c>
      <c r="BP7" s="97">
        <f>+BO7+1</f>
        <v>44986</v>
      </c>
      <c r="BQ7" s="92">
        <f t="shared" si="0"/>
        <v>44987</v>
      </c>
      <c r="BR7" s="92">
        <f t="shared" si="0"/>
        <v>44988</v>
      </c>
      <c r="BS7" s="93">
        <f t="shared" si="0"/>
        <v>44989</v>
      </c>
      <c r="BT7" s="93">
        <f t="shared" si="0"/>
        <v>44990</v>
      </c>
      <c r="BU7" s="92">
        <f t="shared" si="0"/>
        <v>44991</v>
      </c>
      <c r="BV7" s="92">
        <f t="shared" si="0"/>
        <v>44992</v>
      </c>
      <c r="BW7" s="92">
        <f t="shared" si="0"/>
        <v>44993</v>
      </c>
      <c r="BX7" s="92">
        <f t="shared" si="0"/>
        <v>44994</v>
      </c>
      <c r="BY7" s="92">
        <f t="shared" si="0"/>
        <v>44995</v>
      </c>
      <c r="BZ7" s="93">
        <f t="shared" si="0"/>
        <v>44996</v>
      </c>
      <c r="CA7" s="93">
        <f t="shared" si="0"/>
        <v>44997</v>
      </c>
      <c r="CB7" s="92">
        <f t="shared" si="0"/>
        <v>44998</v>
      </c>
      <c r="CC7" s="92">
        <f t="shared" si="0"/>
        <v>44999</v>
      </c>
      <c r="CD7" s="92">
        <f t="shared" si="0"/>
        <v>45000</v>
      </c>
      <c r="CE7" s="92">
        <f t="shared" si="0"/>
        <v>45001</v>
      </c>
      <c r="CF7" s="92">
        <f t="shared" si="0"/>
        <v>45002</v>
      </c>
      <c r="CG7" s="93">
        <f t="shared" si="0"/>
        <v>45003</v>
      </c>
      <c r="CH7" s="93">
        <f t="shared" si="0"/>
        <v>45004</v>
      </c>
      <c r="CI7" s="92">
        <f t="shared" si="0"/>
        <v>45005</v>
      </c>
      <c r="CJ7" s="92">
        <f t="shared" si="0"/>
        <v>45006</v>
      </c>
      <c r="CK7" s="92">
        <f t="shared" si="0"/>
        <v>45007</v>
      </c>
      <c r="CL7" s="92">
        <f t="shared" si="0"/>
        <v>45008</v>
      </c>
      <c r="CM7" s="92">
        <f t="shared" si="0"/>
        <v>45009</v>
      </c>
      <c r="CN7" s="93">
        <f t="shared" si="0"/>
        <v>45010</v>
      </c>
      <c r="CO7" s="93">
        <f t="shared" si="0"/>
        <v>45011</v>
      </c>
      <c r="CP7" s="92">
        <f t="shared" si="0"/>
        <v>45012</v>
      </c>
      <c r="CQ7" s="92">
        <f t="shared" si="0"/>
        <v>45013</v>
      </c>
      <c r="CR7" s="92">
        <f t="shared" si="0"/>
        <v>45014</v>
      </c>
      <c r="CS7" s="92">
        <f t="shared" si="0"/>
        <v>45015</v>
      </c>
      <c r="CT7" s="96">
        <f t="shared" si="0"/>
        <v>45016</v>
      </c>
      <c r="CU7" s="97">
        <f>+CT7+1</f>
        <v>45017</v>
      </c>
      <c r="CV7" s="93">
        <f>+CU7+1</f>
        <v>45018</v>
      </c>
      <c r="CW7" s="92">
        <f t="shared" ref="CW7:FH7" si="1">+CV7+1</f>
        <v>45019</v>
      </c>
      <c r="CX7" s="92">
        <f t="shared" si="1"/>
        <v>45020</v>
      </c>
      <c r="CY7" s="92">
        <f t="shared" si="1"/>
        <v>45021</v>
      </c>
      <c r="CZ7" s="92">
        <f t="shared" si="1"/>
        <v>45022</v>
      </c>
      <c r="DA7" s="92">
        <f t="shared" si="1"/>
        <v>45023</v>
      </c>
      <c r="DB7" s="93">
        <f t="shared" si="1"/>
        <v>45024</v>
      </c>
      <c r="DC7" s="93">
        <f t="shared" si="1"/>
        <v>45025</v>
      </c>
      <c r="DD7" s="92">
        <f t="shared" si="1"/>
        <v>45026</v>
      </c>
      <c r="DE7" s="92">
        <f t="shared" si="1"/>
        <v>45027</v>
      </c>
      <c r="DF7" s="92">
        <f t="shared" si="1"/>
        <v>45028</v>
      </c>
      <c r="DG7" s="92">
        <f t="shared" si="1"/>
        <v>45029</v>
      </c>
      <c r="DH7" s="92">
        <f t="shared" si="1"/>
        <v>45030</v>
      </c>
      <c r="DI7" s="93">
        <f t="shared" si="1"/>
        <v>45031</v>
      </c>
      <c r="DJ7" s="93">
        <f t="shared" si="1"/>
        <v>45032</v>
      </c>
      <c r="DK7" s="92">
        <f t="shared" si="1"/>
        <v>45033</v>
      </c>
      <c r="DL7" s="92">
        <f t="shared" si="1"/>
        <v>45034</v>
      </c>
      <c r="DM7" s="92">
        <f t="shared" si="1"/>
        <v>45035</v>
      </c>
      <c r="DN7" s="92">
        <f t="shared" si="1"/>
        <v>45036</v>
      </c>
      <c r="DO7" s="92">
        <f t="shared" si="1"/>
        <v>45037</v>
      </c>
      <c r="DP7" s="93">
        <f t="shared" si="1"/>
        <v>45038</v>
      </c>
      <c r="DQ7" s="93">
        <f t="shared" si="1"/>
        <v>45039</v>
      </c>
      <c r="DR7" s="92">
        <f t="shared" si="1"/>
        <v>45040</v>
      </c>
      <c r="DS7" s="92">
        <f t="shared" si="1"/>
        <v>45041</v>
      </c>
      <c r="DT7" s="92">
        <f t="shared" si="1"/>
        <v>45042</v>
      </c>
      <c r="DU7" s="92">
        <f t="shared" si="1"/>
        <v>45043</v>
      </c>
      <c r="DV7" s="92">
        <f t="shared" si="1"/>
        <v>45044</v>
      </c>
      <c r="DW7" s="93">
        <f t="shared" si="1"/>
        <v>45045</v>
      </c>
      <c r="DX7" s="98">
        <f t="shared" si="1"/>
        <v>45046</v>
      </c>
      <c r="DY7" s="99">
        <f t="shared" si="1"/>
        <v>45047</v>
      </c>
      <c r="DZ7" s="92">
        <f t="shared" si="1"/>
        <v>45048</v>
      </c>
      <c r="EA7" s="92">
        <f t="shared" si="1"/>
        <v>45049</v>
      </c>
      <c r="EB7" s="92">
        <f t="shared" si="1"/>
        <v>45050</v>
      </c>
      <c r="EC7" s="93">
        <f t="shared" si="1"/>
        <v>45051</v>
      </c>
      <c r="ED7" s="93">
        <f t="shared" si="1"/>
        <v>45052</v>
      </c>
      <c r="EE7" s="93">
        <f t="shared" si="1"/>
        <v>45053</v>
      </c>
      <c r="EF7" s="92">
        <f t="shared" si="1"/>
        <v>45054</v>
      </c>
      <c r="EG7" s="92">
        <f t="shared" si="1"/>
        <v>45055</v>
      </c>
      <c r="EH7" s="92">
        <f t="shared" si="1"/>
        <v>45056</v>
      </c>
      <c r="EI7" s="92">
        <f t="shared" si="1"/>
        <v>45057</v>
      </c>
      <c r="EJ7" s="92">
        <f t="shared" si="1"/>
        <v>45058</v>
      </c>
      <c r="EK7" s="93">
        <f t="shared" si="1"/>
        <v>45059</v>
      </c>
      <c r="EL7" s="93">
        <f t="shared" si="1"/>
        <v>45060</v>
      </c>
      <c r="EM7" s="92">
        <f t="shared" si="1"/>
        <v>45061</v>
      </c>
      <c r="EN7" s="92">
        <f t="shared" si="1"/>
        <v>45062</v>
      </c>
      <c r="EO7" s="92">
        <f t="shared" si="1"/>
        <v>45063</v>
      </c>
      <c r="EP7" s="92">
        <f t="shared" si="1"/>
        <v>45064</v>
      </c>
      <c r="EQ7" s="92">
        <f t="shared" si="1"/>
        <v>45065</v>
      </c>
      <c r="ER7" s="93">
        <f t="shared" si="1"/>
        <v>45066</v>
      </c>
      <c r="ES7" s="93">
        <f t="shared" si="1"/>
        <v>45067</v>
      </c>
      <c r="ET7" s="92">
        <f t="shared" si="1"/>
        <v>45068</v>
      </c>
      <c r="EU7" s="92">
        <f t="shared" si="1"/>
        <v>45069</v>
      </c>
      <c r="EV7" s="92">
        <f t="shared" si="1"/>
        <v>45070</v>
      </c>
      <c r="EW7" s="92">
        <f t="shared" si="1"/>
        <v>45071</v>
      </c>
      <c r="EX7" s="92">
        <f t="shared" si="1"/>
        <v>45072</v>
      </c>
      <c r="EY7" s="93">
        <f t="shared" si="1"/>
        <v>45073</v>
      </c>
      <c r="EZ7" s="93">
        <f t="shared" si="1"/>
        <v>45074</v>
      </c>
      <c r="FA7" s="92">
        <f t="shared" si="1"/>
        <v>45075</v>
      </c>
      <c r="FB7" s="92">
        <f t="shared" si="1"/>
        <v>45076</v>
      </c>
      <c r="FC7" s="96">
        <f t="shared" si="1"/>
        <v>45077</v>
      </c>
      <c r="FD7" s="99">
        <f t="shared" si="1"/>
        <v>45078</v>
      </c>
      <c r="FE7" s="92">
        <f t="shared" si="1"/>
        <v>45079</v>
      </c>
      <c r="FF7" s="93">
        <f t="shared" si="1"/>
        <v>45080</v>
      </c>
      <c r="FG7" s="93">
        <f t="shared" si="1"/>
        <v>45081</v>
      </c>
      <c r="FH7" s="92">
        <f t="shared" si="1"/>
        <v>45082</v>
      </c>
      <c r="FI7" s="93">
        <f t="shared" ref="FI7:HT7" si="2">+FH7+1</f>
        <v>45083</v>
      </c>
      <c r="FJ7" s="92">
        <f t="shared" si="2"/>
        <v>45084</v>
      </c>
      <c r="FK7" s="92">
        <f t="shared" si="2"/>
        <v>45085</v>
      </c>
      <c r="FL7" s="92">
        <f t="shared" si="2"/>
        <v>45086</v>
      </c>
      <c r="FM7" s="93">
        <f t="shared" si="2"/>
        <v>45087</v>
      </c>
      <c r="FN7" s="93">
        <f t="shared" si="2"/>
        <v>45088</v>
      </c>
      <c r="FO7" s="92">
        <f t="shared" si="2"/>
        <v>45089</v>
      </c>
      <c r="FP7" s="92">
        <f t="shared" si="2"/>
        <v>45090</v>
      </c>
      <c r="FQ7" s="92">
        <f t="shared" si="2"/>
        <v>45091</v>
      </c>
      <c r="FR7" s="92">
        <f t="shared" si="2"/>
        <v>45092</v>
      </c>
      <c r="FS7" s="92">
        <f t="shared" si="2"/>
        <v>45093</v>
      </c>
      <c r="FT7" s="93">
        <f t="shared" si="2"/>
        <v>45094</v>
      </c>
      <c r="FU7" s="93">
        <f t="shared" si="2"/>
        <v>45095</v>
      </c>
      <c r="FV7" s="92">
        <f t="shared" si="2"/>
        <v>45096</v>
      </c>
      <c r="FW7" s="92">
        <f t="shared" si="2"/>
        <v>45097</v>
      </c>
      <c r="FX7" s="92">
        <f t="shared" si="2"/>
        <v>45098</v>
      </c>
      <c r="FY7" s="92">
        <f t="shared" si="2"/>
        <v>45099</v>
      </c>
      <c r="FZ7" s="92">
        <f t="shared" si="2"/>
        <v>45100</v>
      </c>
      <c r="GA7" s="93">
        <f t="shared" si="2"/>
        <v>45101</v>
      </c>
      <c r="GB7" s="93">
        <f t="shared" si="2"/>
        <v>45102</v>
      </c>
      <c r="GC7" s="92">
        <f t="shared" si="2"/>
        <v>45103</v>
      </c>
      <c r="GD7" s="92">
        <f t="shared" si="2"/>
        <v>45104</v>
      </c>
      <c r="GE7" s="92">
        <f t="shared" si="2"/>
        <v>45105</v>
      </c>
      <c r="GF7" s="92">
        <f t="shared" si="2"/>
        <v>45106</v>
      </c>
      <c r="GG7" s="96">
        <f t="shared" si="2"/>
        <v>45107</v>
      </c>
      <c r="GH7" s="100">
        <f t="shared" si="2"/>
        <v>45108</v>
      </c>
      <c r="GI7" s="101">
        <f t="shared" si="2"/>
        <v>45109</v>
      </c>
      <c r="GJ7" s="92">
        <f t="shared" si="2"/>
        <v>45110</v>
      </c>
      <c r="GK7" s="92">
        <f t="shared" si="2"/>
        <v>45111</v>
      </c>
      <c r="GL7" s="92">
        <f t="shared" si="2"/>
        <v>45112</v>
      </c>
      <c r="GM7" s="92">
        <f t="shared" si="2"/>
        <v>45113</v>
      </c>
      <c r="GN7" s="92">
        <f t="shared" si="2"/>
        <v>45114</v>
      </c>
      <c r="GO7" s="101">
        <f t="shared" si="2"/>
        <v>45115</v>
      </c>
      <c r="GP7" s="101">
        <f t="shared" si="2"/>
        <v>45116</v>
      </c>
      <c r="GQ7" s="92">
        <f t="shared" si="2"/>
        <v>45117</v>
      </c>
      <c r="GR7" s="92">
        <f t="shared" si="2"/>
        <v>45118</v>
      </c>
      <c r="GS7" s="92">
        <f t="shared" si="2"/>
        <v>45119</v>
      </c>
      <c r="GT7" s="92">
        <f t="shared" si="2"/>
        <v>45120</v>
      </c>
      <c r="GU7" s="92">
        <f t="shared" si="2"/>
        <v>45121</v>
      </c>
      <c r="GV7" s="101">
        <f t="shared" si="2"/>
        <v>45122</v>
      </c>
      <c r="GW7" s="101">
        <f t="shared" si="2"/>
        <v>45123</v>
      </c>
      <c r="GX7" s="92">
        <f t="shared" si="2"/>
        <v>45124</v>
      </c>
      <c r="GY7" s="92">
        <f t="shared" si="2"/>
        <v>45125</v>
      </c>
      <c r="GZ7" s="92">
        <f t="shared" si="2"/>
        <v>45126</v>
      </c>
      <c r="HA7" s="92">
        <f t="shared" si="2"/>
        <v>45127</v>
      </c>
      <c r="HB7" s="92">
        <f t="shared" si="2"/>
        <v>45128</v>
      </c>
      <c r="HC7" s="101">
        <f t="shared" si="2"/>
        <v>45129</v>
      </c>
      <c r="HD7" s="101">
        <f t="shared" si="2"/>
        <v>45130</v>
      </c>
      <c r="HE7" s="92">
        <f t="shared" si="2"/>
        <v>45131</v>
      </c>
      <c r="HF7" s="92">
        <f t="shared" si="2"/>
        <v>45132</v>
      </c>
      <c r="HG7" s="92">
        <f t="shared" si="2"/>
        <v>45133</v>
      </c>
      <c r="HH7" s="92">
        <f t="shared" si="2"/>
        <v>45134</v>
      </c>
      <c r="HI7" s="92">
        <f t="shared" si="2"/>
        <v>45135</v>
      </c>
      <c r="HJ7" s="101">
        <f t="shared" si="2"/>
        <v>45136</v>
      </c>
      <c r="HK7" s="101">
        <f t="shared" si="2"/>
        <v>45137</v>
      </c>
      <c r="HL7" s="96">
        <f t="shared" si="2"/>
        <v>45138</v>
      </c>
      <c r="HM7" s="99">
        <f t="shared" si="2"/>
        <v>45139</v>
      </c>
      <c r="HN7" s="92">
        <f t="shared" si="2"/>
        <v>45140</v>
      </c>
      <c r="HO7" s="92">
        <f t="shared" si="2"/>
        <v>45141</v>
      </c>
      <c r="HP7" s="92">
        <f t="shared" si="2"/>
        <v>45142</v>
      </c>
      <c r="HQ7" s="101">
        <f t="shared" si="2"/>
        <v>45143</v>
      </c>
      <c r="HR7" s="101">
        <f t="shared" si="2"/>
        <v>45144</v>
      </c>
      <c r="HS7" s="92">
        <f t="shared" si="2"/>
        <v>45145</v>
      </c>
      <c r="HT7" s="92">
        <f t="shared" si="2"/>
        <v>45146</v>
      </c>
      <c r="HU7" s="92">
        <f t="shared" ref="HU7:KF7" si="3">+HT7+1</f>
        <v>45147</v>
      </c>
      <c r="HV7" s="92">
        <f t="shared" si="3"/>
        <v>45148</v>
      </c>
      <c r="HW7" s="92">
        <f t="shared" si="3"/>
        <v>45149</v>
      </c>
      <c r="HX7" s="101">
        <f t="shared" si="3"/>
        <v>45150</v>
      </c>
      <c r="HY7" s="101">
        <f t="shared" si="3"/>
        <v>45151</v>
      </c>
      <c r="HZ7" s="92">
        <f t="shared" si="3"/>
        <v>45152</v>
      </c>
      <c r="IA7" s="101">
        <f t="shared" si="3"/>
        <v>45153</v>
      </c>
      <c r="IB7" s="92">
        <f t="shared" si="3"/>
        <v>45154</v>
      </c>
      <c r="IC7" s="92">
        <f t="shared" si="3"/>
        <v>45155</v>
      </c>
      <c r="ID7" s="92">
        <f t="shared" si="3"/>
        <v>45156</v>
      </c>
      <c r="IE7" s="101">
        <f t="shared" si="3"/>
        <v>45157</v>
      </c>
      <c r="IF7" s="101">
        <f t="shared" si="3"/>
        <v>45158</v>
      </c>
      <c r="IG7" s="92">
        <f t="shared" si="3"/>
        <v>45159</v>
      </c>
      <c r="IH7" s="92">
        <f t="shared" si="3"/>
        <v>45160</v>
      </c>
      <c r="II7" s="92">
        <f t="shared" si="3"/>
        <v>45161</v>
      </c>
      <c r="IJ7" s="92">
        <f t="shared" si="3"/>
        <v>45162</v>
      </c>
      <c r="IK7" s="92">
        <f t="shared" si="3"/>
        <v>45163</v>
      </c>
      <c r="IL7" s="101">
        <f t="shared" si="3"/>
        <v>45164</v>
      </c>
      <c r="IM7" s="101">
        <f t="shared" si="3"/>
        <v>45165</v>
      </c>
      <c r="IN7" s="92">
        <f t="shared" si="3"/>
        <v>45166</v>
      </c>
      <c r="IO7" s="92">
        <f t="shared" si="3"/>
        <v>45167</v>
      </c>
      <c r="IP7" s="92">
        <f t="shared" si="3"/>
        <v>45168</v>
      </c>
      <c r="IQ7" s="96">
        <f t="shared" si="3"/>
        <v>45169</v>
      </c>
      <c r="IR7" s="99">
        <f t="shared" si="3"/>
        <v>45170</v>
      </c>
      <c r="IS7" s="101">
        <f t="shared" si="3"/>
        <v>45171</v>
      </c>
      <c r="IT7" s="101">
        <f t="shared" si="3"/>
        <v>45172</v>
      </c>
      <c r="IU7" s="92">
        <f t="shared" si="3"/>
        <v>45173</v>
      </c>
      <c r="IV7" s="92">
        <f t="shared" si="3"/>
        <v>45174</v>
      </c>
      <c r="IW7" s="92">
        <f t="shared" si="3"/>
        <v>45175</v>
      </c>
      <c r="IX7" s="92">
        <f t="shared" si="3"/>
        <v>45176</v>
      </c>
      <c r="IY7" s="92">
        <f t="shared" si="3"/>
        <v>45177</v>
      </c>
      <c r="IZ7" s="101">
        <f t="shared" si="3"/>
        <v>45178</v>
      </c>
      <c r="JA7" s="101">
        <f t="shared" si="3"/>
        <v>45179</v>
      </c>
      <c r="JB7" s="92">
        <f t="shared" si="3"/>
        <v>45180</v>
      </c>
      <c r="JC7" s="92">
        <f t="shared" si="3"/>
        <v>45181</v>
      </c>
      <c r="JD7" s="92">
        <f t="shared" si="3"/>
        <v>45182</v>
      </c>
      <c r="JE7" s="92">
        <f t="shared" si="3"/>
        <v>45183</v>
      </c>
      <c r="JF7" s="92">
        <f t="shared" si="3"/>
        <v>45184</v>
      </c>
      <c r="JG7" s="101">
        <f t="shared" si="3"/>
        <v>45185</v>
      </c>
      <c r="JH7" s="101">
        <f t="shared" si="3"/>
        <v>45186</v>
      </c>
      <c r="JI7" s="92">
        <f t="shared" si="3"/>
        <v>45187</v>
      </c>
      <c r="JJ7" s="92">
        <f t="shared" si="3"/>
        <v>45188</v>
      </c>
      <c r="JK7" s="92">
        <f t="shared" si="3"/>
        <v>45189</v>
      </c>
      <c r="JL7" s="92">
        <f t="shared" si="3"/>
        <v>45190</v>
      </c>
      <c r="JM7" s="92">
        <f t="shared" si="3"/>
        <v>45191</v>
      </c>
      <c r="JN7" s="101">
        <f t="shared" si="3"/>
        <v>45192</v>
      </c>
      <c r="JO7" s="101">
        <f t="shared" si="3"/>
        <v>45193</v>
      </c>
      <c r="JP7" s="92">
        <f t="shared" si="3"/>
        <v>45194</v>
      </c>
      <c r="JQ7" s="92">
        <f t="shared" si="3"/>
        <v>45195</v>
      </c>
      <c r="JR7" s="92">
        <f t="shared" si="3"/>
        <v>45196</v>
      </c>
      <c r="JS7" s="101">
        <f t="shared" si="3"/>
        <v>45197</v>
      </c>
      <c r="JT7" s="101">
        <f t="shared" si="3"/>
        <v>45198</v>
      </c>
      <c r="JU7" s="101">
        <f t="shared" si="3"/>
        <v>45199</v>
      </c>
      <c r="JV7" s="100">
        <f t="shared" si="3"/>
        <v>45200</v>
      </c>
      <c r="JW7" s="101">
        <f t="shared" si="3"/>
        <v>45201</v>
      </c>
      <c r="JX7" s="101">
        <f t="shared" si="3"/>
        <v>45202</v>
      </c>
      <c r="JY7" s="92">
        <f t="shared" si="3"/>
        <v>45203</v>
      </c>
      <c r="JZ7" s="92">
        <f t="shared" si="3"/>
        <v>45204</v>
      </c>
      <c r="KA7" s="92">
        <f t="shared" si="3"/>
        <v>45205</v>
      </c>
      <c r="KB7" s="101">
        <f t="shared" si="3"/>
        <v>45206</v>
      </c>
      <c r="KC7" s="101">
        <f t="shared" si="3"/>
        <v>45207</v>
      </c>
      <c r="KD7" s="101">
        <f t="shared" si="3"/>
        <v>45208</v>
      </c>
      <c r="KE7" s="92">
        <f t="shared" si="3"/>
        <v>45209</v>
      </c>
      <c r="KF7" s="92">
        <f t="shared" si="3"/>
        <v>45210</v>
      </c>
      <c r="KG7" s="92">
        <f t="shared" ref="KG7:KW7" si="4">+KF7+1</f>
        <v>45211</v>
      </c>
      <c r="KH7" s="92">
        <f t="shared" si="4"/>
        <v>45212</v>
      </c>
      <c r="KI7" s="101">
        <f t="shared" si="4"/>
        <v>45213</v>
      </c>
      <c r="KJ7" s="101">
        <f t="shared" si="4"/>
        <v>45214</v>
      </c>
      <c r="KK7" s="92">
        <f t="shared" si="4"/>
        <v>45215</v>
      </c>
      <c r="KL7" s="92">
        <f t="shared" si="4"/>
        <v>45216</v>
      </c>
      <c r="KM7" s="92">
        <f t="shared" si="4"/>
        <v>45217</v>
      </c>
      <c r="KN7" s="92">
        <f t="shared" si="4"/>
        <v>45218</v>
      </c>
      <c r="KO7" s="92">
        <f t="shared" si="4"/>
        <v>45219</v>
      </c>
      <c r="KP7" s="101">
        <f t="shared" si="4"/>
        <v>45220</v>
      </c>
      <c r="KQ7" s="101">
        <f t="shared" si="4"/>
        <v>45221</v>
      </c>
      <c r="KR7" s="92">
        <f t="shared" si="4"/>
        <v>45222</v>
      </c>
      <c r="KS7" s="92">
        <f t="shared" si="4"/>
        <v>45223</v>
      </c>
      <c r="KT7" s="92">
        <f t="shared" si="4"/>
        <v>45224</v>
      </c>
      <c r="KU7" s="92">
        <f t="shared" si="4"/>
        <v>45225</v>
      </c>
      <c r="KV7" s="92">
        <f t="shared" si="4"/>
        <v>45226</v>
      </c>
      <c r="KW7" s="101">
        <f t="shared" si="4"/>
        <v>45227</v>
      </c>
      <c r="KX7" s="101">
        <f>+KW7+1</f>
        <v>45228</v>
      </c>
      <c r="KY7" s="102">
        <f t="shared" ref="KY7:MD7" si="5">+KX7+1</f>
        <v>45229</v>
      </c>
      <c r="KZ7" s="103">
        <f t="shared" si="5"/>
        <v>45230</v>
      </c>
      <c r="LA7" s="104">
        <f t="shared" si="5"/>
        <v>45231</v>
      </c>
      <c r="LB7" s="105">
        <f t="shared" si="5"/>
        <v>45232</v>
      </c>
      <c r="LC7" s="105">
        <f t="shared" si="5"/>
        <v>45233</v>
      </c>
      <c r="LD7" s="106">
        <f t="shared" si="5"/>
        <v>45234</v>
      </c>
      <c r="LE7" s="106">
        <f t="shared" si="5"/>
        <v>45235</v>
      </c>
      <c r="LF7" s="105">
        <f t="shared" si="5"/>
        <v>45236</v>
      </c>
      <c r="LG7" s="105">
        <f t="shared" si="5"/>
        <v>45237</v>
      </c>
      <c r="LH7" s="105">
        <f t="shared" si="5"/>
        <v>45238</v>
      </c>
      <c r="LI7" s="105">
        <f t="shared" si="5"/>
        <v>45239</v>
      </c>
      <c r="LJ7" s="105">
        <f t="shared" si="5"/>
        <v>45240</v>
      </c>
      <c r="LK7" s="106">
        <f t="shared" si="5"/>
        <v>45241</v>
      </c>
      <c r="LL7" s="106">
        <f t="shared" si="5"/>
        <v>45242</v>
      </c>
      <c r="LM7" s="105">
        <f t="shared" si="5"/>
        <v>45243</v>
      </c>
      <c r="LN7" s="105">
        <f t="shared" si="5"/>
        <v>45244</v>
      </c>
      <c r="LO7" s="105">
        <f t="shared" si="5"/>
        <v>45245</v>
      </c>
      <c r="LP7" s="105">
        <f t="shared" si="5"/>
        <v>45246</v>
      </c>
      <c r="LQ7" s="105">
        <f t="shared" si="5"/>
        <v>45247</v>
      </c>
      <c r="LR7" s="106">
        <f t="shared" si="5"/>
        <v>45248</v>
      </c>
      <c r="LS7" s="106">
        <f t="shared" si="5"/>
        <v>45249</v>
      </c>
      <c r="LT7" s="105">
        <f t="shared" si="5"/>
        <v>45250</v>
      </c>
      <c r="LU7" s="105">
        <f t="shared" si="5"/>
        <v>45251</v>
      </c>
      <c r="LV7" s="105">
        <f t="shared" si="5"/>
        <v>45252</v>
      </c>
      <c r="LW7" s="105">
        <f t="shared" si="5"/>
        <v>45253</v>
      </c>
      <c r="LX7" s="105">
        <f t="shared" si="5"/>
        <v>45254</v>
      </c>
      <c r="LY7" s="106">
        <f t="shared" si="5"/>
        <v>45255</v>
      </c>
      <c r="LZ7" s="106">
        <f t="shared" si="5"/>
        <v>45256</v>
      </c>
      <c r="MA7" s="105">
        <f t="shared" si="5"/>
        <v>45257</v>
      </c>
      <c r="MB7" s="105">
        <f t="shared" si="5"/>
        <v>45258</v>
      </c>
      <c r="MC7" s="105">
        <f t="shared" si="5"/>
        <v>45259</v>
      </c>
      <c r="MD7" s="105">
        <f t="shared" si="5"/>
        <v>45260</v>
      </c>
    </row>
    <row r="8" spans="1:342" s="49" customFormat="1" ht="18" customHeight="1" x14ac:dyDescent="0.4">
      <c r="A8" s="107"/>
      <c r="B8" s="339" t="s">
        <v>298</v>
      </c>
      <c r="C8" s="342" t="s">
        <v>299</v>
      </c>
      <c r="D8" s="343" t="s">
        <v>300</v>
      </c>
      <c r="E8" s="328">
        <v>44866</v>
      </c>
      <c r="F8" s="328">
        <f>E8+G8-1</f>
        <v>44905</v>
      </c>
      <c r="G8" s="329">
        <v>40</v>
      </c>
      <c r="H8" s="108" t="s">
        <v>214</v>
      </c>
      <c r="I8" s="109"/>
      <c r="J8" s="110"/>
      <c r="K8" s="111"/>
      <c r="L8" s="110"/>
      <c r="M8" s="111"/>
      <c r="N8" s="110"/>
      <c r="O8" s="111"/>
      <c r="P8" s="110"/>
      <c r="Q8" s="111"/>
      <c r="R8" s="110"/>
      <c r="S8" s="111"/>
      <c r="T8" s="110"/>
      <c r="U8" s="111"/>
      <c r="V8" s="110"/>
      <c r="W8" s="111"/>
      <c r="X8" s="110"/>
      <c r="Y8" s="111"/>
      <c r="Z8" s="110"/>
      <c r="AA8" s="111"/>
      <c r="AB8" s="110"/>
      <c r="AC8" s="111"/>
      <c r="AD8" s="110"/>
      <c r="AE8" s="111"/>
      <c r="AF8" s="110"/>
      <c r="AG8" s="111"/>
      <c r="AH8" s="110"/>
      <c r="AI8" s="111"/>
      <c r="AJ8" s="110"/>
      <c r="AK8" s="111"/>
      <c r="AL8" s="112"/>
      <c r="AM8" s="113"/>
      <c r="AN8" s="109"/>
      <c r="AO8" s="111"/>
      <c r="AP8" s="110"/>
      <c r="AQ8" s="111"/>
      <c r="AR8" s="110"/>
      <c r="AS8" s="111"/>
      <c r="AT8" s="110"/>
      <c r="AU8" s="111"/>
      <c r="AV8" s="110"/>
      <c r="AW8" s="111"/>
      <c r="AX8" s="110"/>
      <c r="AY8" s="111"/>
      <c r="AZ8" s="110"/>
      <c r="BA8" s="111"/>
      <c r="BB8" s="110"/>
      <c r="BC8" s="111"/>
      <c r="BD8" s="110"/>
      <c r="BE8" s="111"/>
      <c r="BF8" s="110"/>
      <c r="BG8" s="111"/>
      <c r="BH8" s="110"/>
      <c r="BI8" s="111"/>
      <c r="BJ8" s="110"/>
      <c r="BK8" s="111"/>
      <c r="BL8" s="110"/>
      <c r="BM8" s="111"/>
      <c r="BN8" s="110"/>
      <c r="BO8" s="114"/>
      <c r="BP8" s="111"/>
      <c r="BQ8" s="110"/>
      <c r="BR8" s="111"/>
      <c r="BS8" s="110"/>
      <c r="BT8" s="111"/>
      <c r="BU8" s="110"/>
      <c r="BV8" s="111"/>
      <c r="BW8" s="110"/>
      <c r="BX8" s="111"/>
      <c r="BY8" s="110"/>
      <c r="BZ8" s="111"/>
      <c r="CA8" s="110"/>
      <c r="CB8" s="111"/>
      <c r="CC8" s="110"/>
      <c r="CD8" s="111"/>
      <c r="CE8" s="110"/>
      <c r="CF8" s="111"/>
      <c r="CG8" s="110"/>
      <c r="CH8" s="111"/>
      <c r="CI8" s="110"/>
      <c r="CJ8" s="111"/>
      <c r="CK8" s="110"/>
      <c r="CL8" s="111"/>
      <c r="CM8" s="110"/>
      <c r="CN8" s="111"/>
      <c r="CO8" s="110"/>
      <c r="CP8" s="111"/>
      <c r="CQ8" s="110"/>
      <c r="CR8" s="111"/>
      <c r="CS8" s="112"/>
      <c r="CT8" s="115"/>
      <c r="CU8" s="116"/>
      <c r="CV8" s="111"/>
      <c r="CW8" s="110"/>
      <c r="CX8" s="111"/>
      <c r="CY8" s="110"/>
      <c r="CZ8" s="111"/>
      <c r="DA8" s="110"/>
      <c r="DB8" s="111"/>
      <c r="DC8" s="110"/>
      <c r="DD8" s="111"/>
      <c r="DE8" s="110"/>
      <c r="DF8" s="111"/>
      <c r="DG8" s="110"/>
      <c r="DH8" s="111"/>
      <c r="DI8" s="110"/>
      <c r="DJ8" s="111"/>
      <c r="DK8" s="110"/>
      <c r="DL8" s="111"/>
      <c r="DM8" s="110"/>
      <c r="DN8" s="111"/>
      <c r="DO8" s="110"/>
      <c r="DP8" s="111"/>
      <c r="DQ8" s="110"/>
      <c r="DR8" s="111"/>
      <c r="DS8" s="110"/>
      <c r="DT8" s="111"/>
      <c r="DU8" s="110"/>
      <c r="DV8" s="111"/>
      <c r="DW8" s="110"/>
      <c r="DX8" s="111"/>
      <c r="DY8" s="116"/>
      <c r="DZ8" s="111"/>
      <c r="EA8" s="111"/>
      <c r="EB8" s="110"/>
      <c r="EC8" s="111"/>
      <c r="ED8" s="110"/>
      <c r="EE8" s="111"/>
      <c r="EF8" s="110"/>
      <c r="EG8" s="111"/>
      <c r="EH8" s="110"/>
      <c r="EI8" s="111"/>
      <c r="EJ8" s="110"/>
      <c r="EK8" s="111"/>
      <c r="EL8" s="110"/>
      <c r="EM8" s="111"/>
      <c r="EN8" s="110"/>
      <c r="EO8" s="111"/>
      <c r="EP8" s="110"/>
      <c r="EQ8" s="111"/>
      <c r="ER8" s="110"/>
      <c r="ES8" s="111"/>
      <c r="ET8" s="110"/>
      <c r="EU8" s="111"/>
      <c r="EV8" s="110"/>
      <c r="EW8" s="111"/>
      <c r="EX8" s="110"/>
      <c r="EY8" s="111"/>
      <c r="EZ8" s="110"/>
      <c r="FA8" s="111"/>
      <c r="FB8" s="110"/>
      <c r="FC8" s="115"/>
      <c r="FD8" s="111"/>
      <c r="FE8" s="110"/>
      <c r="FF8" s="111"/>
      <c r="FG8" s="110"/>
      <c r="FH8" s="111"/>
      <c r="FI8" s="110"/>
      <c r="FJ8" s="111"/>
      <c r="FK8" s="110"/>
      <c r="FL8" s="111"/>
      <c r="FM8" s="110"/>
      <c r="FN8" s="111"/>
      <c r="FO8" s="110"/>
      <c r="FP8" s="111"/>
      <c r="FQ8" s="110"/>
      <c r="FR8" s="111"/>
      <c r="FS8" s="110"/>
      <c r="FT8" s="111"/>
      <c r="FU8" s="110"/>
      <c r="FV8" s="111"/>
      <c r="FW8" s="110"/>
      <c r="FX8" s="111"/>
      <c r="FY8" s="110"/>
      <c r="FZ8" s="111"/>
      <c r="GA8" s="110"/>
      <c r="GB8" s="111"/>
      <c r="GC8" s="110"/>
      <c r="GD8" s="111"/>
      <c r="GE8" s="110"/>
      <c r="GF8" s="111"/>
      <c r="GG8" s="113"/>
      <c r="GH8" s="117"/>
      <c r="GI8" s="111"/>
      <c r="GJ8" s="111"/>
      <c r="GK8" s="110"/>
      <c r="GL8" s="111"/>
      <c r="GM8" s="110"/>
      <c r="GN8" s="111"/>
      <c r="GO8" s="110"/>
      <c r="GP8" s="111"/>
      <c r="GQ8" s="110"/>
      <c r="GR8" s="111"/>
      <c r="GS8" s="110"/>
      <c r="GT8" s="111"/>
      <c r="GU8" s="110"/>
      <c r="GV8" s="111"/>
      <c r="GW8" s="110"/>
      <c r="GX8" s="111"/>
      <c r="GY8" s="110"/>
      <c r="GZ8" s="111"/>
      <c r="HA8" s="110"/>
      <c r="HB8" s="111"/>
      <c r="HC8" s="110"/>
      <c r="HD8" s="111"/>
      <c r="HE8" s="110"/>
      <c r="HF8" s="111"/>
      <c r="HG8" s="110"/>
      <c r="HH8" s="111"/>
      <c r="HI8" s="111"/>
      <c r="HJ8" s="111"/>
      <c r="HK8" s="110"/>
      <c r="HL8" s="114"/>
      <c r="HM8" s="117"/>
      <c r="HN8" s="111"/>
      <c r="HO8" s="111"/>
      <c r="HP8" s="110"/>
      <c r="HQ8" s="111"/>
      <c r="HR8" s="110"/>
      <c r="HS8" s="111"/>
      <c r="HT8" s="110"/>
      <c r="HU8" s="111"/>
      <c r="HV8" s="110"/>
      <c r="HW8" s="111"/>
      <c r="HX8" s="110"/>
      <c r="HY8" s="111"/>
      <c r="HZ8" s="110"/>
      <c r="IA8" s="111"/>
      <c r="IB8" s="110"/>
      <c r="IC8" s="111"/>
      <c r="ID8" s="110"/>
      <c r="IE8" s="111"/>
      <c r="IF8" s="110"/>
      <c r="IG8" s="111"/>
      <c r="IH8" s="110"/>
      <c r="II8" s="111"/>
      <c r="IJ8" s="110"/>
      <c r="IK8" s="111"/>
      <c r="IL8" s="110"/>
      <c r="IM8" s="111"/>
      <c r="IN8" s="111"/>
      <c r="IO8" s="111"/>
      <c r="IP8" s="110"/>
      <c r="IQ8" s="114"/>
      <c r="IR8" s="117"/>
      <c r="IS8" s="111"/>
      <c r="IT8" s="111"/>
      <c r="IU8" s="110"/>
      <c r="IV8" s="111"/>
      <c r="IW8" s="110"/>
      <c r="IX8" s="111"/>
      <c r="IY8" s="110"/>
      <c r="IZ8" s="111"/>
      <c r="JA8" s="110"/>
      <c r="JB8" s="111"/>
      <c r="JC8" s="110"/>
      <c r="JD8" s="111"/>
      <c r="JE8" s="110"/>
      <c r="JF8" s="111"/>
      <c r="JG8" s="110"/>
      <c r="JH8" s="111"/>
      <c r="JI8" s="110"/>
      <c r="JJ8" s="111"/>
      <c r="JK8" s="110"/>
      <c r="JL8" s="111"/>
      <c r="JM8" s="110"/>
      <c r="JN8" s="111"/>
      <c r="JO8" s="110"/>
      <c r="JP8" s="111"/>
      <c r="JQ8" s="110"/>
      <c r="JR8" s="111"/>
      <c r="JS8" s="111"/>
      <c r="JT8" s="111"/>
      <c r="JU8" s="114"/>
      <c r="JV8" s="117"/>
      <c r="JW8" s="111"/>
      <c r="JX8" s="111"/>
      <c r="JY8" s="110"/>
      <c r="JZ8" s="111"/>
      <c r="KA8" s="110"/>
      <c r="KB8" s="111"/>
      <c r="KC8" s="110"/>
      <c r="KD8" s="111"/>
      <c r="KE8" s="110"/>
      <c r="KF8" s="111"/>
      <c r="KG8" s="110"/>
      <c r="KH8" s="111"/>
      <c r="KI8" s="110"/>
      <c r="KJ8" s="111"/>
      <c r="KK8" s="110"/>
      <c r="KL8" s="111"/>
      <c r="KM8" s="110"/>
      <c r="KN8" s="111"/>
      <c r="KO8" s="110"/>
      <c r="KP8" s="111"/>
      <c r="KQ8" s="110"/>
      <c r="KR8" s="111"/>
      <c r="KS8" s="110"/>
      <c r="KT8" s="111"/>
      <c r="KU8" s="110"/>
      <c r="KV8" s="111"/>
      <c r="KW8" s="111"/>
      <c r="KX8" s="111"/>
      <c r="KY8" s="111"/>
      <c r="KZ8" s="114"/>
      <c r="LA8" s="111"/>
      <c r="LB8" s="111"/>
      <c r="LC8" s="110"/>
      <c r="LD8" s="111"/>
      <c r="LE8" s="110"/>
      <c r="LF8" s="111"/>
      <c r="LG8" s="110"/>
      <c r="LH8" s="111"/>
      <c r="LI8" s="110"/>
      <c r="LJ8" s="111"/>
      <c r="LK8" s="110"/>
      <c r="LL8" s="111"/>
      <c r="LM8" s="110"/>
      <c r="LN8" s="111"/>
      <c r="LO8" s="110"/>
      <c r="LP8" s="111"/>
      <c r="LQ8" s="110"/>
      <c r="LR8" s="111"/>
      <c r="LS8" s="110"/>
      <c r="LT8" s="111"/>
      <c r="LU8" s="110"/>
      <c r="LV8" s="111"/>
      <c r="LW8" s="110"/>
      <c r="LX8" s="111"/>
      <c r="LY8" s="110"/>
      <c r="LZ8" s="111"/>
      <c r="MA8" s="111"/>
      <c r="MB8" s="111"/>
      <c r="MC8" s="118"/>
      <c r="MD8" s="114"/>
    </row>
    <row r="9" spans="1:342" s="49" customFormat="1" ht="18" customHeight="1" x14ac:dyDescent="0.4">
      <c r="A9" s="107"/>
      <c r="B9" s="340"/>
      <c r="C9" s="314"/>
      <c r="D9" s="309"/>
      <c r="E9" s="303"/>
      <c r="F9" s="319"/>
      <c r="G9" s="320"/>
      <c r="H9" s="119" t="s">
        <v>215</v>
      </c>
      <c r="I9" s="120"/>
      <c r="J9" s="121"/>
      <c r="K9" s="122"/>
      <c r="L9" s="121"/>
      <c r="M9" s="122"/>
      <c r="N9" s="121"/>
      <c r="O9" s="122"/>
      <c r="P9" s="121"/>
      <c r="Q9" s="122"/>
      <c r="R9" s="121"/>
      <c r="S9" s="122"/>
      <c r="T9" s="121"/>
      <c r="U9" s="122"/>
      <c r="V9" s="121"/>
      <c r="W9" s="122"/>
      <c r="X9" s="121"/>
      <c r="Y9" s="122"/>
      <c r="Z9" s="121"/>
      <c r="AA9" s="122"/>
      <c r="AB9" s="121"/>
      <c r="AC9" s="122"/>
      <c r="AD9" s="121"/>
      <c r="AE9" s="122"/>
      <c r="AF9" s="121"/>
      <c r="AG9" s="122"/>
      <c r="AH9" s="121"/>
      <c r="AI9" s="122"/>
      <c r="AJ9" s="121"/>
      <c r="AK9" s="122"/>
      <c r="AL9" s="123"/>
      <c r="AM9" s="124"/>
      <c r="AN9" s="120"/>
      <c r="AO9" s="122"/>
      <c r="AP9" s="121"/>
      <c r="AQ9" s="122"/>
      <c r="AR9" s="121"/>
      <c r="AS9" s="122"/>
      <c r="AT9" s="121"/>
      <c r="AU9" s="122"/>
      <c r="AV9" s="121"/>
      <c r="AW9" s="122"/>
      <c r="AX9" s="121"/>
      <c r="AY9" s="122"/>
      <c r="AZ9" s="121"/>
      <c r="BA9" s="122"/>
      <c r="BB9" s="121"/>
      <c r="BC9" s="122"/>
      <c r="BD9" s="121"/>
      <c r="BE9" s="122"/>
      <c r="BF9" s="121"/>
      <c r="BG9" s="122"/>
      <c r="BH9" s="121"/>
      <c r="BI9" s="122"/>
      <c r="BJ9" s="121"/>
      <c r="BK9" s="122"/>
      <c r="BL9" s="121"/>
      <c r="BM9" s="122"/>
      <c r="BN9" s="121"/>
      <c r="BO9" s="125"/>
      <c r="BP9" s="122"/>
      <c r="BQ9" s="121"/>
      <c r="BR9" s="122"/>
      <c r="BS9" s="121"/>
      <c r="BT9" s="122"/>
      <c r="BU9" s="121"/>
      <c r="BV9" s="122"/>
      <c r="BW9" s="121"/>
      <c r="BX9" s="122"/>
      <c r="BY9" s="121"/>
      <c r="BZ9" s="122"/>
      <c r="CA9" s="121"/>
      <c r="CB9" s="122"/>
      <c r="CC9" s="121"/>
      <c r="CD9" s="122"/>
      <c r="CE9" s="121"/>
      <c r="CF9" s="122"/>
      <c r="CG9" s="121"/>
      <c r="CH9" s="122"/>
      <c r="CI9" s="121"/>
      <c r="CJ9" s="122"/>
      <c r="CK9" s="121"/>
      <c r="CL9" s="122"/>
      <c r="CM9" s="121"/>
      <c r="CN9" s="122"/>
      <c r="CO9" s="121"/>
      <c r="CP9" s="122"/>
      <c r="CQ9" s="121"/>
      <c r="CR9" s="122"/>
      <c r="CS9" s="123"/>
      <c r="CT9" s="126"/>
      <c r="CU9" s="127"/>
      <c r="CV9" s="122"/>
      <c r="CW9" s="121"/>
      <c r="CX9" s="122"/>
      <c r="CY9" s="121"/>
      <c r="CZ9" s="122"/>
      <c r="DA9" s="121"/>
      <c r="DB9" s="122"/>
      <c r="DC9" s="121"/>
      <c r="DD9" s="122"/>
      <c r="DE9" s="121"/>
      <c r="DF9" s="122"/>
      <c r="DG9" s="121"/>
      <c r="DH9" s="122"/>
      <c r="DI9" s="121"/>
      <c r="DJ9" s="122"/>
      <c r="DK9" s="121"/>
      <c r="DL9" s="122"/>
      <c r="DM9" s="121"/>
      <c r="DN9" s="122"/>
      <c r="DO9" s="121"/>
      <c r="DP9" s="122"/>
      <c r="DQ9" s="121"/>
      <c r="DR9" s="122"/>
      <c r="DS9" s="121"/>
      <c r="DT9" s="122"/>
      <c r="DU9" s="121"/>
      <c r="DV9" s="122"/>
      <c r="DW9" s="121"/>
      <c r="DX9" s="122"/>
      <c r="DY9" s="127"/>
      <c r="DZ9" s="122"/>
      <c r="EA9" s="122"/>
      <c r="EB9" s="121"/>
      <c r="EC9" s="122"/>
      <c r="ED9" s="121"/>
      <c r="EE9" s="122"/>
      <c r="EF9" s="121"/>
      <c r="EG9" s="122"/>
      <c r="EH9" s="121"/>
      <c r="EI9" s="122"/>
      <c r="EJ9" s="121"/>
      <c r="EK9" s="122"/>
      <c r="EL9" s="121"/>
      <c r="EM9" s="122"/>
      <c r="EN9" s="121"/>
      <c r="EO9" s="122"/>
      <c r="EP9" s="121"/>
      <c r="EQ9" s="122"/>
      <c r="ER9" s="121"/>
      <c r="ES9" s="122"/>
      <c r="ET9" s="121"/>
      <c r="EU9" s="122"/>
      <c r="EV9" s="121"/>
      <c r="EW9" s="122"/>
      <c r="EX9" s="121"/>
      <c r="EY9" s="122"/>
      <c r="EZ9" s="121"/>
      <c r="FA9" s="122"/>
      <c r="FB9" s="121"/>
      <c r="FC9" s="126"/>
      <c r="FD9" s="122"/>
      <c r="FE9" s="121"/>
      <c r="FF9" s="122"/>
      <c r="FG9" s="121"/>
      <c r="FH9" s="122"/>
      <c r="FI9" s="121"/>
      <c r="FJ9" s="122"/>
      <c r="FK9" s="121"/>
      <c r="FL9" s="122"/>
      <c r="FM9" s="121"/>
      <c r="FN9" s="122"/>
      <c r="FO9" s="121"/>
      <c r="FP9" s="122"/>
      <c r="FQ9" s="121"/>
      <c r="FR9" s="122"/>
      <c r="FS9" s="121"/>
      <c r="FT9" s="122"/>
      <c r="FU9" s="121"/>
      <c r="FV9" s="122"/>
      <c r="FW9" s="121"/>
      <c r="FX9" s="122"/>
      <c r="FY9" s="121"/>
      <c r="FZ9" s="122"/>
      <c r="GA9" s="121"/>
      <c r="GB9" s="122"/>
      <c r="GC9" s="121"/>
      <c r="GD9" s="122"/>
      <c r="GE9" s="121"/>
      <c r="GF9" s="122"/>
      <c r="GG9" s="124"/>
      <c r="GH9" s="128"/>
      <c r="GI9" s="122"/>
      <c r="GJ9" s="122"/>
      <c r="GK9" s="121"/>
      <c r="GL9" s="122"/>
      <c r="GM9" s="121"/>
      <c r="GN9" s="122"/>
      <c r="GO9" s="121"/>
      <c r="GP9" s="122"/>
      <c r="GQ9" s="121"/>
      <c r="GR9" s="122"/>
      <c r="GS9" s="121"/>
      <c r="GT9" s="122"/>
      <c r="GU9" s="121"/>
      <c r="GV9" s="122"/>
      <c r="GW9" s="121"/>
      <c r="GX9" s="122"/>
      <c r="GY9" s="121"/>
      <c r="GZ9" s="122"/>
      <c r="HA9" s="121"/>
      <c r="HB9" s="122"/>
      <c r="HC9" s="121"/>
      <c r="HD9" s="122"/>
      <c r="HE9" s="121"/>
      <c r="HF9" s="122"/>
      <c r="HG9" s="121"/>
      <c r="HH9" s="122"/>
      <c r="HI9" s="122"/>
      <c r="HJ9" s="122"/>
      <c r="HK9" s="121"/>
      <c r="HL9" s="125"/>
      <c r="HM9" s="128"/>
      <c r="HN9" s="122"/>
      <c r="HO9" s="122"/>
      <c r="HP9" s="121"/>
      <c r="HQ9" s="122"/>
      <c r="HR9" s="121"/>
      <c r="HS9" s="122"/>
      <c r="HT9" s="121"/>
      <c r="HU9" s="122"/>
      <c r="HV9" s="121"/>
      <c r="HW9" s="122"/>
      <c r="HX9" s="121"/>
      <c r="HY9" s="122"/>
      <c r="HZ9" s="121"/>
      <c r="IA9" s="122"/>
      <c r="IB9" s="121"/>
      <c r="IC9" s="122"/>
      <c r="ID9" s="121"/>
      <c r="IE9" s="122"/>
      <c r="IF9" s="121"/>
      <c r="IG9" s="122"/>
      <c r="IH9" s="121"/>
      <c r="II9" s="122"/>
      <c r="IJ9" s="121"/>
      <c r="IK9" s="122"/>
      <c r="IL9" s="121"/>
      <c r="IM9" s="122"/>
      <c r="IN9" s="122"/>
      <c r="IO9" s="122"/>
      <c r="IP9" s="121"/>
      <c r="IQ9" s="125"/>
      <c r="IR9" s="128"/>
      <c r="IS9" s="122"/>
      <c r="IT9" s="122"/>
      <c r="IU9" s="121"/>
      <c r="IV9" s="122"/>
      <c r="IW9" s="121"/>
      <c r="IX9" s="122"/>
      <c r="IY9" s="121"/>
      <c r="IZ9" s="122"/>
      <c r="JA9" s="121"/>
      <c r="JB9" s="122"/>
      <c r="JC9" s="121"/>
      <c r="JD9" s="122"/>
      <c r="JE9" s="121"/>
      <c r="JF9" s="122"/>
      <c r="JG9" s="121"/>
      <c r="JH9" s="122"/>
      <c r="JI9" s="121"/>
      <c r="JJ9" s="122"/>
      <c r="JK9" s="121"/>
      <c r="JL9" s="122"/>
      <c r="JM9" s="121"/>
      <c r="JN9" s="122"/>
      <c r="JO9" s="121"/>
      <c r="JP9" s="122"/>
      <c r="JQ9" s="121"/>
      <c r="JR9" s="122"/>
      <c r="JS9" s="122"/>
      <c r="JT9" s="122"/>
      <c r="JU9" s="125"/>
      <c r="JV9" s="128"/>
      <c r="JW9" s="122"/>
      <c r="JX9" s="122"/>
      <c r="JY9" s="121"/>
      <c r="JZ9" s="122"/>
      <c r="KA9" s="121"/>
      <c r="KB9" s="122"/>
      <c r="KC9" s="121"/>
      <c r="KD9" s="122"/>
      <c r="KE9" s="121"/>
      <c r="KF9" s="122"/>
      <c r="KG9" s="121"/>
      <c r="KH9" s="122"/>
      <c r="KI9" s="121"/>
      <c r="KJ9" s="122"/>
      <c r="KK9" s="121"/>
      <c r="KL9" s="122"/>
      <c r="KM9" s="121"/>
      <c r="KN9" s="122"/>
      <c r="KO9" s="121"/>
      <c r="KP9" s="122"/>
      <c r="KQ9" s="121"/>
      <c r="KR9" s="122"/>
      <c r="KS9" s="121"/>
      <c r="KT9" s="122"/>
      <c r="KU9" s="121"/>
      <c r="KV9" s="122"/>
      <c r="KW9" s="122"/>
      <c r="KX9" s="122"/>
      <c r="KY9" s="122"/>
      <c r="KZ9" s="125"/>
      <c r="LA9" s="122"/>
      <c r="LB9" s="122"/>
      <c r="LC9" s="121"/>
      <c r="LD9" s="122"/>
      <c r="LE9" s="121"/>
      <c r="LF9" s="122"/>
      <c r="LG9" s="121"/>
      <c r="LH9" s="122"/>
      <c r="LI9" s="121"/>
      <c r="LJ9" s="122"/>
      <c r="LK9" s="121"/>
      <c r="LL9" s="122"/>
      <c r="LM9" s="121"/>
      <c r="LN9" s="122"/>
      <c r="LO9" s="121"/>
      <c r="LP9" s="122"/>
      <c r="LQ9" s="121"/>
      <c r="LR9" s="122"/>
      <c r="LS9" s="121"/>
      <c r="LT9" s="122"/>
      <c r="LU9" s="121"/>
      <c r="LV9" s="122"/>
      <c r="LW9" s="121"/>
      <c r="LX9" s="122"/>
      <c r="LY9" s="121"/>
      <c r="LZ9" s="122"/>
      <c r="MA9" s="122"/>
      <c r="MB9" s="122"/>
      <c r="MC9" s="121"/>
      <c r="MD9" s="125"/>
    </row>
    <row r="10" spans="1:342" s="49" customFormat="1" ht="18" customHeight="1" x14ac:dyDescent="0.4">
      <c r="B10" s="340"/>
      <c r="C10" s="314"/>
      <c r="D10" s="309" t="s">
        <v>301</v>
      </c>
      <c r="E10" s="319">
        <v>44866</v>
      </c>
      <c r="F10" s="319">
        <f>E10+G10-1</f>
        <v>44970</v>
      </c>
      <c r="G10" s="320">
        <v>105</v>
      </c>
      <c r="H10" s="119" t="s">
        <v>214</v>
      </c>
      <c r="I10" s="129"/>
      <c r="J10" s="118"/>
      <c r="K10" s="130"/>
      <c r="L10" s="118"/>
      <c r="M10" s="130"/>
      <c r="N10" s="118"/>
      <c r="O10" s="130"/>
      <c r="P10" s="118"/>
      <c r="Q10" s="130"/>
      <c r="R10" s="118"/>
      <c r="S10" s="130"/>
      <c r="T10" s="118"/>
      <c r="U10" s="130"/>
      <c r="V10" s="118"/>
      <c r="W10" s="130"/>
      <c r="X10" s="118"/>
      <c r="Y10" s="130"/>
      <c r="Z10" s="118"/>
      <c r="AA10" s="130"/>
      <c r="AB10" s="118"/>
      <c r="AC10" s="130"/>
      <c r="AD10" s="118"/>
      <c r="AE10" s="130"/>
      <c r="AF10" s="118"/>
      <c r="AG10" s="130"/>
      <c r="AH10" s="118"/>
      <c r="AI10" s="130"/>
      <c r="AJ10" s="118"/>
      <c r="AK10" s="130"/>
      <c r="AL10" s="131"/>
      <c r="AM10" s="132"/>
      <c r="AN10" s="129"/>
      <c r="AO10" s="130"/>
      <c r="AP10" s="118"/>
      <c r="AQ10" s="130"/>
      <c r="AR10" s="118"/>
      <c r="AS10" s="130"/>
      <c r="AT10" s="118"/>
      <c r="AU10" s="130"/>
      <c r="AV10" s="118"/>
      <c r="AW10" s="130"/>
      <c r="AX10" s="118"/>
      <c r="AY10" s="130"/>
      <c r="AZ10" s="118"/>
      <c r="BA10" s="130"/>
      <c r="BB10" s="118"/>
      <c r="BC10" s="130"/>
      <c r="BD10" s="118"/>
      <c r="BE10" s="130"/>
      <c r="BF10" s="118"/>
      <c r="BG10" s="130"/>
      <c r="BH10" s="118"/>
      <c r="BI10" s="130"/>
      <c r="BJ10" s="118"/>
      <c r="BK10" s="130"/>
      <c r="BL10" s="118"/>
      <c r="BM10" s="130"/>
      <c r="BN10" s="118"/>
      <c r="BO10" s="133"/>
      <c r="BP10" s="130"/>
      <c r="BQ10" s="118"/>
      <c r="BR10" s="130"/>
      <c r="BS10" s="118"/>
      <c r="BT10" s="130"/>
      <c r="BU10" s="118"/>
      <c r="BV10" s="130"/>
      <c r="BW10" s="118"/>
      <c r="BX10" s="130"/>
      <c r="BY10" s="118"/>
      <c r="BZ10" s="130"/>
      <c r="CA10" s="118"/>
      <c r="CB10" s="130"/>
      <c r="CC10" s="118"/>
      <c r="CD10" s="130"/>
      <c r="CE10" s="118"/>
      <c r="CF10" s="130"/>
      <c r="CG10" s="118"/>
      <c r="CH10" s="130"/>
      <c r="CI10" s="118"/>
      <c r="CJ10" s="130"/>
      <c r="CK10" s="118"/>
      <c r="CL10" s="130"/>
      <c r="CM10" s="118"/>
      <c r="CN10" s="130"/>
      <c r="CO10" s="118"/>
      <c r="CP10" s="130"/>
      <c r="CQ10" s="118"/>
      <c r="CR10" s="130"/>
      <c r="CS10" s="131"/>
      <c r="CT10" s="134"/>
      <c r="CU10" s="135"/>
      <c r="CV10" s="130"/>
      <c r="CW10" s="118"/>
      <c r="CX10" s="130"/>
      <c r="CY10" s="118"/>
      <c r="CZ10" s="130"/>
      <c r="DA10" s="118"/>
      <c r="DB10" s="130"/>
      <c r="DC10" s="118"/>
      <c r="DD10" s="130"/>
      <c r="DE10" s="118"/>
      <c r="DF10" s="130"/>
      <c r="DG10" s="118"/>
      <c r="DH10" s="130"/>
      <c r="DI10" s="118"/>
      <c r="DJ10" s="130"/>
      <c r="DK10" s="118"/>
      <c r="DL10" s="130"/>
      <c r="DM10" s="118"/>
      <c r="DN10" s="130"/>
      <c r="DO10" s="118"/>
      <c r="DP10" s="130"/>
      <c r="DQ10" s="118"/>
      <c r="DR10" s="130"/>
      <c r="DS10" s="118"/>
      <c r="DT10" s="130"/>
      <c r="DU10" s="118"/>
      <c r="DV10" s="130"/>
      <c r="DW10" s="118"/>
      <c r="DX10" s="130"/>
      <c r="DY10" s="135"/>
      <c r="DZ10" s="130"/>
      <c r="EA10" s="130"/>
      <c r="EB10" s="118"/>
      <c r="EC10" s="130"/>
      <c r="ED10" s="118"/>
      <c r="EE10" s="130"/>
      <c r="EF10" s="118"/>
      <c r="EG10" s="130"/>
      <c r="EH10" s="118"/>
      <c r="EI10" s="130"/>
      <c r="EJ10" s="118"/>
      <c r="EK10" s="130"/>
      <c r="EL10" s="118"/>
      <c r="EM10" s="130"/>
      <c r="EN10" s="118"/>
      <c r="EO10" s="130"/>
      <c r="EP10" s="118"/>
      <c r="EQ10" s="130"/>
      <c r="ER10" s="118"/>
      <c r="ES10" s="130"/>
      <c r="ET10" s="118"/>
      <c r="EU10" s="130"/>
      <c r="EV10" s="118"/>
      <c r="EW10" s="130"/>
      <c r="EX10" s="118"/>
      <c r="EY10" s="130"/>
      <c r="EZ10" s="118"/>
      <c r="FA10" s="130"/>
      <c r="FB10" s="118"/>
      <c r="FC10" s="134"/>
      <c r="FD10" s="130"/>
      <c r="FE10" s="118"/>
      <c r="FF10" s="130"/>
      <c r="FG10" s="118"/>
      <c r="FH10" s="130"/>
      <c r="FI10" s="118"/>
      <c r="FJ10" s="130"/>
      <c r="FK10" s="118"/>
      <c r="FL10" s="130"/>
      <c r="FM10" s="118"/>
      <c r="FN10" s="130"/>
      <c r="FO10" s="118"/>
      <c r="FP10" s="130"/>
      <c r="FQ10" s="118"/>
      <c r="FR10" s="130"/>
      <c r="FS10" s="118"/>
      <c r="FT10" s="130"/>
      <c r="FU10" s="118"/>
      <c r="FV10" s="130"/>
      <c r="FW10" s="118"/>
      <c r="FX10" s="130"/>
      <c r="FY10" s="118"/>
      <c r="FZ10" s="130"/>
      <c r="GA10" s="118"/>
      <c r="GB10" s="130"/>
      <c r="GC10" s="118"/>
      <c r="GD10" s="130"/>
      <c r="GE10" s="118"/>
      <c r="GF10" s="130"/>
      <c r="GG10" s="132"/>
      <c r="GH10" s="136"/>
      <c r="GI10" s="130"/>
      <c r="GJ10" s="130"/>
      <c r="GK10" s="118"/>
      <c r="GL10" s="130"/>
      <c r="GM10" s="118"/>
      <c r="GN10" s="130"/>
      <c r="GO10" s="118"/>
      <c r="GP10" s="130"/>
      <c r="GQ10" s="118"/>
      <c r="GR10" s="130"/>
      <c r="GS10" s="118"/>
      <c r="GT10" s="130"/>
      <c r="GU10" s="118"/>
      <c r="GV10" s="130"/>
      <c r="GW10" s="118"/>
      <c r="GX10" s="130"/>
      <c r="GY10" s="118"/>
      <c r="GZ10" s="130"/>
      <c r="HA10" s="118"/>
      <c r="HB10" s="130"/>
      <c r="HC10" s="118"/>
      <c r="HD10" s="130"/>
      <c r="HE10" s="118"/>
      <c r="HF10" s="130"/>
      <c r="HG10" s="118"/>
      <c r="HH10" s="130"/>
      <c r="HI10" s="130"/>
      <c r="HJ10" s="130"/>
      <c r="HK10" s="118"/>
      <c r="HL10" s="133"/>
      <c r="HM10" s="136"/>
      <c r="HN10" s="130"/>
      <c r="HO10" s="130"/>
      <c r="HP10" s="118"/>
      <c r="HQ10" s="130"/>
      <c r="HR10" s="118"/>
      <c r="HS10" s="130"/>
      <c r="HT10" s="118"/>
      <c r="HU10" s="130"/>
      <c r="HV10" s="118"/>
      <c r="HW10" s="130"/>
      <c r="HX10" s="118"/>
      <c r="HY10" s="130"/>
      <c r="HZ10" s="118"/>
      <c r="IA10" s="130"/>
      <c r="IB10" s="118"/>
      <c r="IC10" s="130"/>
      <c r="ID10" s="118"/>
      <c r="IE10" s="130"/>
      <c r="IF10" s="118"/>
      <c r="IG10" s="130"/>
      <c r="IH10" s="118"/>
      <c r="II10" s="130"/>
      <c r="IJ10" s="118"/>
      <c r="IK10" s="130"/>
      <c r="IL10" s="118"/>
      <c r="IM10" s="130"/>
      <c r="IN10" s="130"/>
      <c r="IO10" s="130"/>
      <c r="IP10" s="118"/>
      <c r="IQ10" s="133"/>
      <c r="IR10" s="136"/>
      <c r="IS10" s="130"/>
      <c r="IT10" s="130"/>
      <c r="IU10" s="118"/>
      <c r="IV10" s="130"/>
      <c r="IW10" s="118"/>
      <c r="IX10" s="130"/>
      <c r="IY10" s="118"/>
      <c r="IZ10" s="130"/>
      <c r="JA10" s="118"/>
      <c r="JB10" s="130"/>
      <c r="JC10" s="118"/>
      <c r="JD10" s="130"/>
      <c r="JE10" s="118"/>
      <c r="JF10" s="130"/>
      <c r="JG10" s="118"/>
      <c r="JH10" s="130"/>
      <c r="JI10" s="118"/>
      <c r="JJ10" s="130"/>
      <c r="JK10" s="118"/>
      <c r="JL10" s="130"/>
      <c r="JM10" s="118"/>
      <c r="JN10" s="130"/>
      <c r="JO10" s="118"/>
      <c r="JP10" s="130"/>
      <c r="JQ10" s="118"/>
      <c r="JR10" s="130"/>
      <c r="JS10" s="130"/>
      <c r="JT10" s="130"/>
      <c r="JU10" s="133"/>
      <c r="JV10" s="136"/>
      <c r="JW10" s="130"/>
      <c r="JX10" s="130"/>
      <c r="JY10" s="118"/>
      <c r="JZ10" s="130"/>
      <c r="KA10" s="118"/>
      <c r="KB10" s="130"/>
      <c r="KC10" s="118"/>
      <c r="KD10" s="130"/>
      <c r="KE10" s="118"/>
      <c r="KF10" s="130"/>
      <c r="KG10" s="118"/>
      <c r="KH10" s="130"/>
      <c r="KI10" s="118"/>
      <c r="KJ10" s="130"/>
      <c r="KK10" s="118"/>
      <c r="KL10" s="130"/>
      <c r="KM10" s="118"/>
      <c r="KN10" s="130"/>
      <c r="KO10" s="118"/>
      <c r="KP10" s="130"/>
      <c r="KQ10" s="118"/>
      <c r="KR10" s="130"/>
      <c r="KS10" s="118"/>
      <c r="KT10" s="130"/>
      <c r="KU10" s="118"/>
      <c r="KV10" s="130"/>
      <c r="KW10" s="130"/>
      <c r="KX10" s="130"/>
      <c r="KY10" s="130"/>
      <c r="KZ10" s="133"/>
      <c r="LA10" s="130"/>
      <c r="LB10" s="130"/>
      <c r="LC10" s="118"/>
      <c r="LD10" s="130"/>
      <c r="LE10" s="118"/>
      <c r="LF10" s="130"/>
      <c r="LG10" s="118"/>
      <c r="LH10" s="130"/>
      <c r="LI10" s="118"/>
      <c r="LJ10" s="130"/>
      <c r="LK10" s="118"/>
      <c r="LL10" s="130"/>
      <c r="LM10" s="118"/>
      <c r="LN10" s="130"/>
      <c r="LO10" s="118"/>
      <c r="LP10" s="130"/>
      <c r="LQ10" s="118"/>
      <c r="LR10" s="130"/>
      <c r="LS10" s="118"/>
      <c r="LT10" s="130"/>
      <c r="LU10" s="118"/>
      <c r="LV10" s="130"/>
      <c r="LW10" s="118"/>
      <c r="LX10" s="130"/>
      <c r="LY10" s="118"/>
      <c r="LZ10" s="130"/>
      <c r="MA10" s="130"/>
      <c r="MB10" s="130"/>
      <c r="MC10" s="118"/>
      <c r="MD10" s="133"/>
    </row>
    <row r="11" spans="1:342" s="49" customFormat="1" ht="18" customHeight="1" x14ac:dyDescent="0.4">
      <c r="B11" s="340"/>
      <c r="C11" s="314"/>
      <c r="D11" s="309"/>
      <c r="E11" s="319"/>
      <c r="F11" s="319"/>
      <c r="G11" s="320"/>
      <c r="H11" s="119" t="s">
        <v>215</v>
      </c>
      <c r="I11" s="120"/>
      <c r="J11" s="121"/>
      <c r="K11" s="122"/>
      <c r="L11" s="121"/>
      <c r="M11" s="122"/>
      <c r="N11" s="121"/>
      <c r="O11" s="122"/>
      <c r="P11" s="121"/>
      <c r="Q11" s="122"/>
      <c r="R11" s="121"/>
      <c r="S11" s="122"/>
      <c r="T11" s="121"/>
      <c r="U11" s="122"/>
      <c r="V11" s="121"/>
      <c r="W11" s="122"/>
      <c r="X11" s="121"/>
      <c r="Y11" s="122"/>
      <c r="Z11" s="121"/>
      <c r="AA11" s="122"/>
      <c r="AB11" s="121"/>
      <c r="AC11" s="122"/>
      <c r="AD11" s="121"/>
      <c r="AE11" s="122"/>
      <c r="AF11" s="121"/>
      <c r="AG11" s="122"/>
      <c r="AH11" s="121"/>
      <c r="AI11" s="122"/>
      <c r="AJ11" s="121"/>
      <c r="AK11" s="122"/>
      <c r="AL11" s="123"/>
      <c r="AM11" s="124"/>
      <c r="AN11" s="120"/>
      <c r="AO11" s="122"/>
      <c r="AP11" s="121"/>
      <c r="AQ11" s="122"/>
      <c r="AR11" s="121"/>
      <c r="AS11" s="122"/>
      <c r="AT11" s="121"/>
      <c r="AU11" s="122"/>
      <c r="AV11" s="121"/>
      <c r="AW11" s="122"/>
      <c r="AX11" s="121"/>
      <c r="AY11" s="122"/>
      <c r="AZ11" s="121"/>
      <c r="BA11" s="122"/>
      <c r="BB11" s="121"/>
      <c r="BC11" s="122"/>
      <c r="BD11" s="121"/>
      <c r="BE11" s="122"/>
      <c r="BF11" s="121"/>
      <c r="BG11" s="122"/>
      <c r="BH11" s="121"/>
      <c r="BI11" s="122"/>
      <c r="BJ11" s="121"/>
      <c r="BK11" s="122"/>
      <c r="BL11" s="121"/>
      <c r="BM11" s="122"/>
      <c r="BN11" s="121"/>
      <c r="BO11" s="125"/>
      <c r="BP11" s="122"/>
      <c r="BQ11" s="121"/>
      <c r="BR11" s="122"/>
      <c r="BS11" s="121"/>
      <c r="BT11" s="122"/>
      <c r="BU11" s="121"/>
      <c r="BV11" s="122"/>
      <c r="BW11" s="121"/>
      <c r="BX11" s="122"/>
      <c r="BY11" s="121"/>
      <c r="BZ11" s="122"/>
      <c r="CA11" s="121"/>
      <c r="CB11" s="122"/>
      <c r="CC11" s="121"/>
      <c r="CD11" s="122"/>
      <c r="CE11" s="121"/>
      <c r="CF11" s="122"/>
      <c r="CG11" s="121"/>
      <c r="CH11" s="122"/>
      <c r="CI11" s="121"/>
      <c r="CJ11" s="122"/>
      <c r="CK11" s="121"/>
      <c r="CL11" s="122"/>
      <c r="CM11" s="121"/>
      <c r="CN11" s="122"/>
      <c r="CO11" s="121"/>
      <c r="CP11" s="122"/>
      <c r="CQ11" s="121"/>
      <c r="CR11" s="122"/>
      <c r="CS11" s="123"/>
      <c r="CT11" s="126"/>
      <c r="CU11" s="127"/>
      <c r="CV11" s="122"/>
      <c r="CW11" s="121"/>
      <c r="CX11" s="122"/>
      <c r="CY11" s="121"/>
      <c r="CZ11" s="122"/>
      <c r="DA11" s="121"/>
      <c r="DB11" s="122"/>
      <c r="DC11" s="121"/>
      <c r="DD11" s="122"/>
      <c r="DE11" s="121"/>
      <c r="DF11" s="122"/>
      <c r="DG11" s="121"/>
      <c r="DH11" s="122"/>
      <c r="DI11" s="121"/>
      <c r="DJ11" s="122"/>
      <c r="DK11" s="121"/>
      <c r="DL11" s="122"/>
      <c r="DM11" s="121"/>
      <c r="DN11" s="122"/>
      <c r="DO11" s="121"/>
      <c r="DP11" s="122"/>
      <c r="DQ11" s="121"/>
      <c r="DR11" s="122"/>
      <c r="DS11" s="121"/>
      <c r="DT11" s="122"/>
      <c r="DU11" s="121"/>
      <c r="DV11" s="122"/>
      <c r="DW11" s="121"/>
      <c r="DX11" s="122"/>
      <c r="DY11" s="127"/>
      <c r="DZ11" s="122"/>
      <c r="EA11" s="122"/>
      <c r="EB11" s="121"/>
      <c r="EC11" s="122"/>
      <c r="ED11" s="121"/>
      <c r="EE11" s="122"/>
      <c r="EF11" s="121"/>
      <c r="EG11" s="122"/>
      <c r="EH11" s="121"/>
      <c r="EI11" s="122"/>
      <c r="EJ11" s="121"/>
      <c r="EK11" s="122"/>
      <c r="EL11" s="121"/>
      <c r="EM11" s="122"/>
      <c r="EN11" s="121"/>
      <c r="EO11" s="122"/>
      <c r="EP11" s="121"/>
      <c r="EQ11" s="122"/>
      <c r="ER11" s="121"/>
      <c r="ES11" s="122"/>
      <c r="ET11" s="121"/>
      <c r="EU11" s="122"/>
      <c r="EV11" s="121"/>
      <c r="EW11" s="122"/>
      <c r="EX11" s="121"/>
      <c r="EY11" s="122"/>
      <c r="EZ11" s="121"/>
      <c r="FA11" s="122"/>
      <c r="FB11" s="121"/>
      <c r="FC11" s="126"/>
      <c r="FD11" s="122"/>
      <c r="FE11" s="121"/>
      <c r="FF11" s="122"/>
      <c r="FG11" s="121"/>
      <c r="FH11" s="122"/>
      <c r="FI11" s="121"/>
      <c r="FJ11" s="122"/>
      <c r="FK11" s="121"/>
      <c r="FL11" s="122"/>
      <c r="FM11" s="121"/>
      <c r="FN11" s="122"/>
      <c r="FO11" s="121"/>
      <c r="FP11" s="122"/>
      <c r="FQ11" s="121"/>
      <c r="FR11" s="122"/>
      <c r="FS11" s="121"/>
      <c r="FT11" s="122"/>
      <c r="FU11" s="121"/>
      <c r="FV11" s="122"/>
      <c r="FW11" s="121"/>
      <c r="FX11" s="122"/>
      <c r="FY11" s="121"/>
      <c r="FZ11" s="122"/>
      <c r="GA11" s="121"/>
      <c r="GB11" s="122"/>
      <c r="GC11" s="121"/>
      <c r="GD11" s="122"/>
      <c r="GE11" s="121"/>
      <c r="GF11" s="122"/>
      <c r="GG11" s="124"/>
      <c r="GH11" s="128"/>
      <c r="GI11" s="122"/>
      <c r="GJ11" s="122"/>
      <c r="GK11" s="121"/>
      <c r="GL11" s="122"/>
      <c r="GM11" s="121"/>
      <c r="GN11" s="122"/>
      <c r="GO11" s="121"/>
      <c r="GP11" s="122"/>
      <c r="GQ11" s="121"/>
      <c r="GR11" s="122"/>
      <c r="GS11" s="121"/>
      <c r="GT11" s="122"/>
      <c r="GU11" s="121"/>
      <c r="GV11" s="122"/>
      <c r="GW11" s="121"/>
      <c r="GX11" s="122"/>
      <c r="GY11" s="121"/>
      <c r="GZ11" s="122"/>
      <c r="HA11" s="121"/>
      <c r="HB11" s="122"/>
      <c r="HC11" s="121"/>
      <c r="HD11" s="122"/>
      <c r="HE11" s="121"/>
      <c r="HF11" s="122"/>
      <c r="HG11" s="121"/>
      <c r="HH11" s="122"/>
      <c r="HI11" s="122"/>
      <c r="HJ11" s="122"/>
      <c r="HK11" s="121"/>
      <c r="HL11" s="125"/>
      <c r="HM11" s="128"/>
      <c r="HN11" s="122"/>
      <c r="HO11" s="122"/>
      <c r="HP11" s="121"/>
      <c r="HQ11" s="122"/>
      <c r="HR11" s="121"/>
      <c r="HS11" s="122"/>
      <c r="HT11" s="121"/>
      <c r="HU11" s="122"/>
      <c r="HV11" s="121"/>
      <c r="HW11" s="122"/>
      <c r="HX11" s="121"/>
      <c r="HY11" s="122"/>
      <c r="HZ11" s="121"/>
      <c r="IA11" s="122"/>
      <c r="IB11" s="121"/>
      <c r="IC11" s="122"/>
      <c r="ID11" s="121"/>
      <c r="IE11" s="122"/>
      <c r="IF11" s="121"/>
      <c r="IG11" s="122"/>
      <c r="IH11" s="121"/>
      <c r="II11" s="122"/>
      <c r="IJ11" s="121"/>
      <c r="IK11" s="122"/>
      <c r="IL11" s="121"/>
      <c r="IM11" s="122"/>
      <c r="IN11" s="122"/>
      <c r="IO11" s="122"/>
      <c r="IP11" s="121"/>
      <c r="IQ11" s="125"/>
      <c r="IR11" s="128"/>
      <c r="IS11" s="122"/>
      <c r="IT11" s="122"/>
      <c r="IU11" s="121"/>
      <c r="IV11" s="122"/>
      <c r="IW11" s="121"/>
      <c r="IX11" s="122"/>
      <c r="IY11" s="121"/>
      <c r="IZ11" s="122"/>
      <c r="JA11" s="121"/>
      <c r="JB11" s="122"/>
      <c r="JC11" s="121"/>
      <c r="JD11" s="122"/>
      <c r="JE11" s="121"/>
      <c r="JF11" s="122"/>
      <c r="JG11" s="121"/>
      <c r="JH11" s="122"/>
      <c r="JI11" s="121"/>
      <c r="JJ11" s="122"/>
      <c r="JK11" s="121"/>
      <c r="JL11" s="122"/>
      <c r="JM11" s="121"/>
      <c r="JN11" s="122"/>
      <c r="JO11" s="121"/>
      <c r="JP11" s="122"/>
      <c r="JQ11" s="121"/>
      <c r="JR11" s="122"/>
      <c r="JS11" s="122"/>
      <c r="JT11" s="122"/>
      <c r="JU11" s="125"/>
      <c r="JV11" s="128"/>
      <c r="JW11" s="122"/>
      <c r="JX11" s="122"/>
      <c r="JY11" s="121"/>
      <c r="JZ11" s="122"/>
      <c r="KA11" s="121"/>
      <c r="KB11" s="122"/>
      <c r="KC11" s="121"/>
      <c r="KD11" s="122"/>
      <c r="KE11" s="121"/>
      <c r="KF11" s="122"/>
      <c r="KG11" s="121"/>
      <c r="KH11" s="122"/>
      <c r="KI11" s="121"/>
      <c r="KJ11" s="122"/>
      <c r="KK11" s="121"/>
      <c r="KL11" s="122"/>
      <c r="KM11" s="121"/>
      <c r="KN11" s="122"/>
      <c r="KO11" s="121"/>
      <c r="KP11" s="122"/>
      <c r="KQ11" s="121"/>
      <c r="KR11" s="122"/>
      <c r="KS11" s="121"/>
      <c r="KT11" s="122"/>
      <c r="KU11" s="121"/>
      <c r="KV11" s="122"/>
      <c r="KW11" s="122"/>
      <c r="KX11" s="122"/>
      <c r="KY11" s="122"/>
      <c r="KZ11" s="125"/>
      <c r="LA11" s="122"/>
      <c r="LB11" s="122"/>
      <c r="LC11" s="121"/>
      <c r="LD11" s="122"/>
      <c r="LE11" s="121"/>
      <c r="LF11" s="122"/>
      <c r="LG11" s="121"/>
      <c r="LH11" s="122"/>
      <c r="LI11" s="121"/>
      <c r="LJ11" s="122"/>
      <c r="LK11" s="121"/>
      <c r="LL11" s="122"/>
      <c r="LM11" s="121"/>
      <c r="LN11" s="122"/>
      <c r="LO11" s="121"/>
      <c r="LP11" s="122"/>
      <c r="LQ11" s="121"/>
      <c r="LR11" s="122"/>
      <c r="LS11" s="121"/>
      <c r="LT11" s="122"/>
      <c r="LU11" s="121"/>
      <c r="LV11" s="122"/>
      <c r="LW11" s="121"/>
      <c r="LX11" s="122"/>
      <c r="LY11" s="121"/>
      <c r="LZ11" s="122"/>
      <c r="MA11" s="122"/>
      <c r="MB11" s="122"/>
      <c r="MC11" s="121"/>
      <c r="MD11" s="125"/>
    </row>
    <row r="12" spans="1:342" s="49" customFormat="1" ht="18" customHeight="1" x14ac:dyDescent="0.4">
      <c r="B12" s="340"/>
      <c r="C12" s="314"/>
      <c r="D12" s="309" t="s">
        <v>302</v>
      </c>
      <c r="E12" s="319">
        <f>E10</f>
        <v>44866</v>
      </c>
      <c r="F12" s="319">
        <f>E12+G12-1</f>
        <v>44970</v>
      </c>
      <c r="G12" s="320">
        <v>105</v>
      </c>
      <c r="H12" s="119" t="s">
        <v>214</v>
      </c>
      <c r="I12" s="129"/>
      <c r="J12" s="118"/>
      <c r="K12" s="130"/>
      <c r="L12" s="118"/>
      <c r="M12" s="130"/>
      <c r="N12" s="118"/>
      <c r="O12" s="130"/>
      <c r="P12" s="118"/>
      <c r="Q12" s="130"/>
      <c r="R12" s="118"/>
      <c r="S12" s="130"/>
      <c r="T12" s="118"/>
      <c r="U12" s="130"/>
      <c r="V12" s="118"/>
      <c r="W12" s="130"/>
      <c r="X12" s="118"/>
      <c r="Y12" s="130"/>
      <c r="Z12" s="118"/>
      <c r="AA12" s="130"/>
      <c r="AB12" s="118"/>
      <c r="AC12" s="130"/>
      <c r="AD12" s="118"/>
      <c r="AE12" s="130"/>
      <c r="AF12" s="118"/>
      <c r="AG12" s="130"/>
      <c r="AH12" s="118"/>
      <c r="AI12" s="130"/>
      <c r="AJ12" s="118"/>
      <c r="AK12" s="130"/>
      <c r="AL12" s="131"/>
      <c r="AM12" s="132"/>
      <c r="AN12" s="129"/>
      <c r="AO12" s="130"/>
      <c r="AP12" s="118"/>
      <c r="AQ12" s="130"/>
      <c r="AR12" s="118"/>
      <c r="AS12" s="130"/>
      <c r="AT12" s="118"/>
      <c r="AU12" s="130"/>
      <c r="AV12" s="118"/>
      <c r="AW12" s="130"/>
      <c r="AX12" s="118"/>
      <c r="AY12" s="130"/>
      <c r="AZ12" s="118"/>
      <c r="BA12" s="130"/>
      <c r="BB12" s="118"/>
      <c r="BC12" s="130"/>
      <c r="BD12" s="118"/>
      <c r="BE12" s="130"/>
      <c r="BF12" s="118"/>
      <c r="BG12" s="130"/>
      <c r="BH12" s="118"/>
      <c r="BI12" s="130"/>
      <c r="BJ12" s="118"/>
      <c r="BK12" s="130"/>
      <c r="BL12" s="118"/>
      <c r="BM12" s="130"/>
      <c r="BN12" s="118"/>
      <c r="BO12" s="133"/>
      <c r="BP12" s="130"/>
      <c r="BQ12" s="118"/>
      <c r="BR12" s="130"/>
      <c r="BS12" s="118"/>
      <c r="BT12" s="130"/>
      <c r="BU12" s="118"/>
      <c r="BV12" s="130"/>
      <c r="BW12" s="118"/>
      <c r="BX12" s="130"/>
      <c r="BY12" s="118"/>
      <c r="BZ12" s="130"/>
      <c r="CA12" s="118"/>
      <c r="CB12" s="130"/>
      <c r="CC12" s="118"/>
      <c r="CD12" s="130"/>
      <c r="CE12" s="118"/>
      <c r="CF12" s="130"/>
      <c r="CG12" s="118"/>
      <c r="CH12" s="130"/>
      <c r="CI12" s="118"/>
      <c r="CJ12" s="130"/>
      <c r="CK12" s="118"/>
      <c r="CL12" s="130"/>
      <c r="CM12" s="118"/>
      <c r="CN12" s="130"/>
      <c r="CO12" s="118"/>
      <c r="CP12" s="130"/>
      <c r="CQ12" s="118"/>
      <c r="CR12" s="130"/>
      <c r="CS12" s="131"/>
      <c r="CT12" s="134"/>
      <c r="CU12" s="135"/>
      <c r="CV12" s="130"/>
      <c r="CW12" s="118"/>
      <c r="CX12" s="130"/>
      <c r="CY12" s="118"/>
      <c r="CZ12" s="130"/>
      <c r="DA12" s="118"/>
      <c r="DB12" s="130"/>
      <c r="DC12" s="118"/>
      <c r="DD12" s="130"/>
      <c r="DE12" s="118"/>
      <c r="DF12" s="130"/>
      <c r="DG12" s="118"/>
      <c r="DH12" s="130"/>
      <c r="DI12" s="118"/>
      <c r="DJ12" s="130"/>
      <c r="DK12" s="118"/>
      <c r="DL12" s="130"/>
      <c r="DM12" s="118"/>
      <c r="DN12" s="130"/>
      <c r="DO12" s="118"/>
      <c r="DP12" s="130"/>
      <c r="DQ12" s="118"/>
      <c r="DR12" s="130"/>
      <c r="DS12" s="118"/>
      <c r="DT12" s="130"/>
      <c r="DU12" s="118"/>
      <c r="DV12" s="130"/>
      <c r="DW12" s="118"/>
      <c r="DX12" s="130"/>
      <c r="DY12" s="135"/>
      <c r="DZ12" s="130"/>
      <c r="EA12" s="130"/>
      <c r="EB12" s="118"/>
      <c r="EC12" s="130"/>
      <c r="ED12" s="118"/>
      <c r="EE12" s="130"/>
      <c r="EF12" s="118"/>
      <c r="EG12" s="130"/>
      <c r="EH12" s="118"/>
      <c r="EI12" s="130"/>
      <c r="EJ12" s="118"/>
      <c r="EK12" s="130"/>
      <c r="EL12" s="118"/>
      <c r="EM12" s="130"/>
      <c r="EN12" s="118"/>
      <c r="EO12" s="130"/>
      <c r="EP12" s="118"/>
      <c r="EQ12" s="130"/>
      <c r="ER12" s="118"/>
      <c r="ES12" s="130"/>
      <c r="ET12" s="118"/>
      <c r="EU12" s="130"/>
      <c r="EV12" s="118"/>
      <c r="EW12" s="130"/>
      <c r="EX12" s="118"/>
      <c r="EY12" s="130"/>
      <c r="EZ12" s="118"/>
      <c r="FA12" s="130"/>
      <c r="FB12" s="118"/>
      <c r="FC12" s="134"/>
      <c r="FD12" s="130"/>
      <c r="FE12" s="118"/>
      <c r="FF12" s="130"/>
      <c r="FG12" s="118"/>
      <c r="FH12" s="130"/>
      <c r="FI12" s="118"/>
      <c r="FJ12" s="130"/>
      <c r="FK12" s="118"/>
      <c r="FL12" s="130"/>
      <c r="FM12" s="118"/>
      <c r="FN12" s="130"/>
      <c r="FO12" s="118"/>
      <c r="FP12" s="130"/>
      <c r="FQ12" s="118"/>
      <c r="FR12" s="130"/>
      <c r="FS12" s="118"/>
      <c r="FT12" s="130"/>
      <c r="FU12" s="118"/>
      <c r="FV12" s="130"/>
      <c r="FW12" s="118"/>
      <c r="FX12" s="130"/>
      <c r="FY12" s="118"/>
      <c r="FZ12" s="130"/>
      <c r="GA12" s="118"/>
      <c r="GB12" s="130"/>
      <c r="GC12" s="118"/>
      <c r="GD12" s="130"/>
      <c r="GE12" s="118"/>
      <c r="GF12" s="130"/>
      <c r="GG12" s="132"/>
      <c r="GH12" s="136"/>
      <c r="GI12" s="130"/>
      <c r="GJ12" s="130"/>
      <c r="GK12" s="118"/>
      <c r="GL12" s="130"/>
      <c r="GM12" s="118"/>
      <c r="GN12" s="130"/>
      <c r="GO12" s="118"/>
      <c r="GP12" s="130"/>
      <c r="GQ12" s="118"/>
      <c r="GR12" s="130"/>
      <c r="GS12" s="118"/>
      <c r="GT12" s="130"/>
      <c r="GU12" s="118"/>
      <c r="GV12" s="130"/>
      <c r="GW12" s="118"/>
      <c r="GX12" s="130"/>
      <c r="GY12" s="118"/>
      <c r="GZ12" s="130"/>
      <c r="HA12" s="118"/>
      <c r="HB12" s="130"/>
      <c r="HC12" s="118"/>
      <c r="HD12" s="130"/>
      <c r="HE12" s="118"/>
      <c r="HF12" s="130"/>
      <c r="HG12" s="118"/>
      <c r="HH12" s="130"/>
      <c r="HI12" s="130"/>
      <c r="HJ12" s="130"/>
      <c r="HK12" s="118"/>
      <c r="HL12" s="133"/>
      <c r="HM12" s="136"/>
      <c r="HN12" s="130"/>
      <c r="HO12" s="130"/>
      <c r="HP12" s="118"/>
      <c r="HQ12" s="130"/>
      <c r="HR12" s="118"/>
      <c r="HS12" s="130"/>
      <c r="HT12" s="118"/>
      <c r="HU12" s="130"/>
      <c r="HV12" s="118"/>
      <c r="HW12" s="130"/>
      <c r="HX12" s="118"/>
      <c r="HY12" s="130"/>
      <c r="HZ12" s="118"/>
      <c r="IA12" s="130"/>
      <c r="IB12" s="118"/>
      <c r="IC12" s="130"/>
      <c r="ID12" s="118"/>
      <c r="IE12" s="130"/>
      <c r="IF12" s="118"/>
      <c r="IG12" s="130"/>
      <c r="IH12" s="118"/>
      <c r="II12" s="130"/>
      <c r="IJ12" s="118"/>
      <c r="IK12" s="130"/>
      <c r="IL12" s="118"/>
      <c r="IM12" s="130"/>
      <c r="IN12" s="130"/>
      <c r="IO12" s="130"/>
      <c r="IP12" s="118"/>
      <c r="IQ12" s="133"/>
      <c r="IR12" s="136"/>
      <c r="IS12" s="130"/>
      <c r="IT12" s="130"/>
      <c r="IU12" s="118"/>
      <c r="IV12" s="130"/>
      <c r="IW12" s="118"/>
      <c r="IX12" s="130"/>
      <c r="IY12" s="118"/>
      <c r="IZ12" s="130"/>
      <c r="JA12" s="118"/>
      <c r="JB12" s="130"/>
      <c r="JC12" s="118"/>
      <c r="JD12" s="130"/>
      <c r="JE12" s="118"/>
      <c r="JF12" s="130"/>
      <c r="JG12" s="118"/>
      <c r="JH12" s="130"/>
      <c r="JI12" s="118"/>
      <c r="JJ12" s="130"/>
      <c r="JK12" s="118"/>
      <c r="JL12" s="130"/>
      <c r="JM12" s="118"/>
      <c r="JN12" s="130"/>
      <c r="JO12" s="118"/>
      <c r="JP12" s="130"/>
      <c r="JQ12" s="118"/>
      <c r="JR12" s="130"/>
      <c r="JS12" s="130"/>
      <c r="JT12" s="130"/>
      <c r="JU12" s="133"/>
      <c r="JV12" s="136"/>
      <c r="JW12" s="130"/>
      <c r="JX12" s="130"/>
      <c r="JY12" s="118"/>
      <c r="JZ12" s="130"/>
      <c r="KA12" s="118"/>
      <c r="KB12" s="130"/>
      <c r="KC12" s="118"/>
      <c r="KD12" s="130"/>
      <c r="KE12" s="118"/>
      <c r="KF12" s="130"/>
      <c r="KG12" s="118"/>
      <c r="KH12" s="130"/>
      <c r="KI12" s="118"/>
      <c r="KJ12" s="130"/>
      <c r="KK12" s="118"/>
      <c r="KL12" s="130"/>
      <c r="KM12" s="118"/>
      <c r="KN12" s="130"/>
      <c r="KO12" s="118"/>
      <c r="KP12" s="130"/>
      <c r="KQ12" s="118"/>
      <c r="KR12" s="130"/>
      <c r="KS12" s="118"/>
      <c r="KT12" s="130"/>
      <c r="KU12" s="118"/>
      <c r="KV12" s="130"/>
      <c r="KW12" s="130"/>
      <c r="KX12" s="130"/>
      <c r="KY12" s="130"/>
      <c r="KZ12" s="133"/>
      <c r="LA12" s="130"/>
      <c r="LB12" s="130"/>
      <c r="LC12" s="118"/>
      <c r="LD12" s="130"/>
      <c r="LE12" s="118"/>
      <c r="LF12" s="130"/>
      <c r="LG12" s="118"/>
      <c r="LH12" s="130"/>
      <c r="LI12" s="118"/>
      <c r="LJ12" s="130"/>
      <c r="LK12" s="118"/>
      <c r="LL12" s="130"/>
      <c r="LM12" s="118"/>
      <c r="LN12" s="130"/>
      <c r="LO12" s="118"/>
      <c r="LP12" s="130"/>
      <c r="LQ12" s="118"/>
      <c r="LR12" s="130"/>
      <c r="LS12" s="118"/>
      <c r="LT12" s="130"/>
      <c r="LU12" s="118"/>
      <c r="LV12" s="130"/>
      <c r="LW12" s="118"/>
      <c r="LX12" s="130"/>
      <c r="LY12" s="118"/>
      <c r="LZ12" s="130"/>
      <c r="MA12" s="130"/>
      <c r="MB12" s="130"/>
      <c r="MC12" s="118"/>
      <c r="MD12" s="133"/>
    </row>
    <row r="13" spans="1:342" s="49" customFormat="1" ht="18" customHeight="1" thickBot="1" x14ac:dyDescent="0.45">
      <c r="B13" s="340"/>
      <c r="C13" s="314"/>
      <c r="D13" s="330"/>
      <c r="E13" s="303"/>
      <c r="F13" s="303"/>
      <c r="G13" s="306"/>
      <c r="H13" s="137" t="s">
        <v>215</v>
      </c>
      <c r="I13" s="138"/>
      <c r="J13" s="139"/>
      <c r="K13" s="140"/>
      <c r="L13" s="139"/>
      <c r="M13" s="140"/>
      <c r="N13" s="139"/>
      <c r="O13" s="140"/>
      <c r="P13" s="139"/>
      <c r="Q13" s="140"/>
      <c r="R13" s="139"/>
      <c r="S13" s="140"/>
      <c r="T13" s="139"/>
      <c r="U13" s="140"/>
      <c r="V13" s="139"/>
      <c r="W13" s="140"/>
      <c r="X13" s="139"/>
      <c r="Y13" s="140"/>
      <c r="Z13" s="139"/>
      <c r="AA13" s="140"/>
      <c r="AB13" s="139"/>
      <c r="AC13" s="140"/>
      <c r="AD13" s="139"/>
      <c r="AE13" s="140"/>
      <c r="AF13" s="139"/>
      <c r="AG13" s="140"/>
      <c r="AH13" s="139"/>
      <c r="AI13" s="140"/>
      <c r="AJ13" s="139"/>
      <c r="AK13" s="140"/>
      <c r="AL13" s="141"/>
      <c r="AM13" s="142"/>
      <c r="AN13" s="138"/>
      <c r="AO13" s="140"/>
      <c r="AP13" s="139"/>
      <c r="AQ13" s="140"/>
      <c r="AR13" s="139"/>
      <c r="AS13" s="140"/>
      <c r="AT13" s="139"/>
      <c r="AU13" s="140"/>
      <c r="AV13" s="139"/>
      <c r="AW13" s="140"/>
      <c r="AX13" s="139"/>
      <c r="AY13" s="140"/>
      <c r="AZ13" s="139"/>
      <c r="BA13" s="140"/>
      <c r="BB13" s="139"/>
      <c r="BC13" s="140"/>
      <c r="BD13" s="139"/>
      <c r="BE13" s="140"/>
      <c r="BF13" s="139"/>
      <c r="BG13" s="140"/>
      <c r="BH13" s="139"/>
      <c r="BI13" s="140"/>
      <c r="BJ13" s="139"/>
      <c r="BK13" s="140"/>
      <c r="BL13" s="139"/>
      <c r="BM13" s="140"/>
      <c r="BN13" s="139"/>
      <c r="BO13" s="143"/>
      <c r="BP13" s="140"/>
      <c r="BQ13" s="139"/>
      <c r="BR13" s="140"/>
      <c r="BS13" s="139"/>
      <c r="BT13" s="140"/>
      <c r="BU13" s="139"/>
      <c r="BV13" s="140"/>
      <c r="BW13" s="139"/>
      <c r="BX13" s="140"/>
      <c r="BY13" s="139"/>
      <c r="BZ13" s="140"/>
      <c r="CA13" s="139"/>
      <c r="CB13" s="140"/>
      <c r="CC13" s="139"/>
      <c r="CD13" s="140"/>
      <c r="CE13" s="139"/>
      <c r="CF13" s="140"/>
      <c r="CG13" s="139"/>
      <c r="CH13" s="140"/>
      <c r="CI13" s="139"/>
      <c r="CJ13" s="140"/>
      <c r="CK13" s="139"/>
      <c r="CL13" s="140"/>
      <c r="CM13" s="139"/>
      <c r="CN13" s="140"/>
      <c r="CO13" s="139"/>
      <c r="CP13" s="140"/>
      <c r="CQ13" s="139"/>
      <c r="CR13" s="140"/>
      <c r="CS13" s="141"/>
      <c r="CT13" s="144"/>
      <c r="CU13" s="145"/>
      <c r="CV13" s="140"/>
      <c r="CW13" s="139"/>
      <c r="CX13" s="140"/>
      <c r="CY13" s="139"/>
      <c r="CZ13" s="140"/>
      <c r="DA13" s="139"/>
      <c r="DB13" s="140"/>
      <c r="DC13" s="139"/>
      <c r="DD13" s="140"/>
      <c r="DE13" s="139"/>
      <c r="DF13" s="140"/>
      <c r="DG13" s="139"/>
      <c r="DH13" s="140"/>
      <c r="DI13" s="139"/>
      <c r="DJ13" s="140"/>
      <c r="DK13" s="139"/>
      <c r="DL13" s="140"/>
      <c r="DM13" s="139"/>
      <c r="DN13" s="140"/>
      <c r="DO13" s="139"/>
      <c r="DP13" s="140"/>
      <c r="DQ13" s="139"/>
      <c r="DR13" s="140"/>
      <c r="DS13" s="139"/>
      <c r="DT13" s="140"/>
      <c r="DU13" s="139"/>
      <c r="DV13" s="140"/>
      <c r="DW13" s="139"/>
      <c r="DX13" s="140"/>
      <c r="DY13" s="145"/>
      <c r="DZ13" s="140"/>
      <c r="EA13" s="140"/>
      <c r="EB13" s="139"/>
      <c r="EC13" s="140"/>
      <c r="ED13" s="139"/>
      <c r="EE13" s="140"/>
      <c r="EF13" s="139"/>
      <c r="EG13" s="140"/>
      <c r="EH13" s="139"/>
      <c r="EI13" s="140"/>
      <c r="EJ13" s="139"/>
      <c r="EK13" s="140"/>
      <c r="EL13" s="139"/>
      <c r="EM13" s="140"/>
      <c r="EN13" s="139"/>
      <c r="EO13" s="140"/>
      <c r="EP13" s="139"/>
      <c r="EQ13" s="140"/>
      <c r="ER13" s="139"/>
      <c r="ES13" s="140"/>
      <c r="ET13" s="139"/>
      <c r="EU13" s="140"/>
      <c r="EV13" s="139"/>
      <c r="EW13" s="140"/>
      <c r="EX13" s="139"/>
      <c r="EY13" s="140"/>
      <c r="EZ13" s="139"/>
      <c r="FA13" s="140"/>
      <c r="FB13" s="139"/>
      <c r="FC13" s="144"/>
      <c r="FD13" s="140"/>
      <c r="FE13" s="139"/>
      <c r="FF13" s="140"/>
      <c r="FG13" s="139"/>
      <c r="FH13" s="140"/>
      <c r="FI13" s="139"/>
      <c r="FJ13" s="140"/>
      <c r="FK13" s="139"/>
      <c r="FL13" s="140"/>
      <c r="FM13" s="139"/>
      <c r="FN13" s="140"/>
      <c r="FO13" s="139"/>
      <c r="FP13" s="140"/>
      <c r="FQ13" s="139"/>
      <c r="FR13" s="140"/>
      <c r="FS13" s="139"/>
      <c r="FT13" s="140"/>
      <c r="FU13" s="139"/>
      <c r="FV13" s="140"/>
      <c r="FW13" s="139"/>
      <c r="FX13" s="140"/>
      <c r="FY13" s="139"/>
      <c r="FZ13" s="140"/>
      <c r="GA13" s="139"/>
      <c r="GB13" s="140"/>
      <c r="GC13" s="139"/>
      <c r="GD13" s="140"/>
      <c r="GE13" s="139"/>
      <c r="GF13" s="140"/>
      <c r="GG13" s="142"/>
      <c r="GH13" s="146"/>
      <c r="GI13" s="140"/>
      <c r="GJ13" s="140"/>
      <c r="GK13" s="139"/>
      <c r="GL13" s="140"/>
      <c r="GM13" s="139"/>
      <c r="GN13" s="140"/>
      <c r="GO13" s="139"/>
      <c r="GP13" s="140"/>
      <c r="GQ13" s="139"/>
      <c r="GR13" s="140"/>
      <c r="GS13" s="139"/>
      <c r="GT13" s="140"/>
      <c r="GU13" s="139"/>
      <c r="GV13" s="140"/>
      <c r="GW13" s="139"/>
      <c r="GX13" s="140"/>
      <c r="GY13" s="139"/>
      <c r="GZ13" s="140"/>
      <c r="HA13" s="139"/>
      <c r="HB13" s="140"/>
      <c r="HC13" s="139"/>
      <c r="HD13" s="140"/>
      <c r="HE13" s="139"/>
      <c r="HF13" s="140"/>
      <c r="HG13" s="139"/>
      <c r="HH13" s="140"/>
      <c r="HI13" s="140"/>
      <c r="HJ13" s="140"/>
      <c r="HK13" s="139"/>
      <c r="HL13" s="143"/>
      <c r="HM13" s="146"/>
      <c r="HN13" s="140"/>
      <c r="HO13" s="140"/>
      <c r="HP13" s="139"/>
      <c r="HQ13" s="140"/>
      <c r="HR13" s="139"/>
      <c r="HS13" s="140"/>
      <c r="HT13" s="139"/>
      <c r="HU13" s="140"/>
      <c r="HV13" s="139"/>
      <c r="HW13" s="140"/>
      <c r="HX13" s="139"/>
      <c r="HY13" s="140"/>
      <c r="HZ13" s="139"/>
      <c r="IA13" s="140"/>
      <c r="IB13" s="139"/>
      <c r="IC13" s="140"/>
      <c r="ID13" s="139"/>
      <c r="IE13" s="140"/>
      <c r="IF13" s="139"/>
      <c r="IG13" s="140"/>
      <c r="IH13" s="139"/>
      <c r="II13" s="140"/>
      <c r="IJ13" s="139"/>
      <c r="IK13" s="140"/>
      <c r="IL13" s="139"/>
      <c r="IM13" s="140"/>
      <c r="IN13" s="140"/>
      <c r="IO13" s="140"/>
      <c r="IP13" s="139"/>
      <c r="IQ13" s="143"/>
      <c r="IR13" s="146"/>
      <c r="IS13" s="140"/>
      <c r="IT13" s="140"/>
      <c r="IU13" s="139"/>
      <c r="IV13" s="140"/>
      <c r="IW13" s="139"/>
      <c r="IX13" s="140"/>
      <c r="IY13" s="139"/>
      <c r="IZ13" s="140"/>
      <c r="JA13" s="139"/>
      <c r="JB13" s="140"/>
      <c r="JC13" s="139"/>
      <c r="JD13" s="140"/>
      <c r="JE13" s="139"/>
      <c r="JF13" s="140"/>
      <c r="JG13" s="139"/>
      <c r="JH13" s="140"/>
      <c r="JI13" s="139"/>
      <c r="JJ13" s="140"/>
      <c r="JK13" s="139"/>
      <c r="JL13" s="140"/>
      <c r="JM13" s="139"/>
      <c r="JN13" s="140"/>
      <c r="JO13" s="139"/>
      <c r="JP13" s="140"/>
      <c r="JQ13" s="139"/>
      <c r="JR13" s="140"/>
      <c r="JS13" s="140"/>
      <c r="JT13" s="140"/>
      <c r="JU13" s="143"/>
      <c r="JV13" s="146"/>
      <c r="JW13" s="140"/>
      <c r="JX13" s="140"/>
      <c r="JY13" s="139"/>
      <c r="JZ13" s="140"/>
      <c r="KA13" s="139"/>
      <c r="KB13" s="140"/>
      <c r="KC13" s="139"/>
      <c r="KD13" s="140"/>
      <c r="KE13" s="139"/>
      <c r="KF13" s="140"/>
      <c r="KG13" s="139"/>
      <c r="KH13" s="140"/>
      <c r="KI13" s="139"/>
      <c r="KJ13" s="140"/>
      <c r="KK13" s="139"/>
      <c r="KL13" s="140"/>
      <c r="KM13" s="139"/>
      <c r="KN13" s="140"/>
      <c r="KO13" s="139"/>
      <c r="KP13" s="140"/>
      <c r="KQ13" s="139"/>
      <c r="KR13" s="140"/>
      <c r="KS13" s="139"/>
      <c r="KT13" s="140"/>
      <c r="KU13" s="139"/>
      <c r="KV13" s="140"/>
      <c r="KW13" s="140"/>
      <c r="KX13" s="140"/>
      <c r="KY13" s="140"/>
      <c r="KZ13" s="143"/>
      <c r="LA13" s="140"/>
      <c r="LB13" s="140"/>
      <c r="LC13" s="139"/>
      <c r="LD13" s="140"/>
      <c r="LE13" s="139"/>
      <c r="LF13" s="140"/>
      <c r="LG13" s="139"/>
      <c r="LH13" s="140"/>
      <c r="LI13" s="139"/>
      <c r="LJ13" s="140"/>
      <c r="LK13" s="139"/>
      <c r="LL13" s="140"/>
      <c r="LM13" s="139"/>
      <c r="LN13" s="140"/>
      <c r="LO13" s="139"/>
      <c r="LP13" s="140"/>
      <c r="LQ13" s="139"/>
      <c r="LR13" s="140"/>
      <c r="LS13" s="139"/>
      <c r="LT13" s="140"/>
      <c r="LU13" s="139"/>
      <c r="LV13" s="140"/>
      <c r="LW13" s="139"/>
      <c r="LX13" s="140"/>
      <c r="LY13" s="139"/>
      <c r="LZ13" s="140"/>
      <c r="MA13" s="140"/>
      <c r="MB13" s="140"/>
      <c r="MC13" s="139"/>
      <c r="MD13" s="143"/>
    </row>
    <row r="14" spans="1:342" s="49" customFormat="1" ht="18" customHeight="1" x14ac:dyDescent="0.4">
      <c r="B14" s="340"/>
      <c r="C14" s="326" t="s">
        <v>303</v>
      </c>
      <c r="D14" s="327" t="s">
        <v>304</v>
      </c>
      <c r="E14" s="328">
        <v>44817</v>
      </c>
      <c r="F14" s="328">
        <f>E14+G14-1</f>
        <v>45016</v>
      </c>
      <c r="G14" s="329">
        <v>200</v>
      </c>
      <c r="H14" s="108" t="s">
        <v>214</v>
      </c>
      <c r="I14" s="147"/>
      <c r="J14" s="148"/>
      <c r="K14" s="149"/>
      <c r="L14" s="148"/>
      <c r="M14" s="149"/>
      <c r="N14" s="148"/>
      <c r="O14" s="149"/>
      <c r="P14" s="148"/>
      <c r="Q14" s="149"/>
      <c r="R14" s="148"/>
      <c r="S14" s="149"/>
      <c r="T14" s="148"/>
      <c r="U14" s="149"/>
      <c r="V14" s="148"/>
      <c r="W14" s="149"/>
      <c r="X14" s="148"/>
      <c r="Y14" s="149"/>
      <c r="Z14" s="148"/>
      <c r="AA14" s="149"/>
      <c r="AB14" s="148"/>
      <c r="AC14" s="149"/>
      <c r="AD14" s="148"/>
      <c r="AE14" s="149"/>
      <c r="AF14" s="148"/>
      <c r="AG14" s="149"/>
      <c r="AH14" s="148"/>
      <c r="AI14" s="149"/>
      <c r="AJ14" s="148"/>
      <c r="AK14" s="149"/>
      <c r="AL14" s="150"/>
      <c r="AM14" s="151"/>
      <c r="AN14" s="147"/>
      <c r="AO14" s="149"/>
      <c r="AP14" s="148"/>
      <c r="AQ14" s="149"/>
      <c r="AR14" s="148"/>
      <c r="AS14" s="149"/>
      <c r="AT14" s="148"/>
      <c r="AU14" s="149"/>
      <c r="AV14" s="148"/>
      <c r="AW14" s="149"/>
      <c r="AX14" s="148"/>
      <c r="AY14" s="149"/>
      <c r="AZ14" s="148"/>
      <c r="BA14" s="149"/>
      <c r="BB14" s="148"/>
      <c r="BC14" s="149"/>
      <c r="BD14" s="148"/>
      <c r="BE14" s="149"/>
      <c r="BF14" s="148"/>
      <c r="BG14" s="149"/>
      <c r="BH14" s="149"/>
      <c r="BI14" s="149"/>
      <c r="BJ14" s="149"/>
      <c r="BK14" s="149"/>
      <c r="BL14" s="149"/>
      <c r="BM14" s="149"/>
      <c r="BN14" s="149"/>
      <c r="BO14" s="149"/>
      <c r="BP14" s="149"/>
      <c r="BQ14" s="149"/>
      <c r="BR14" s="149"/>
      <c r="BS14" s="149"/>
      <c r="BT14" s="149"/>
      <c r="BU14" s="149"/>
      <c r="BV14" s="149"/>
      <c r="BW14" s="149"/>
      <c r="BX14" s="149"/>
      <c r="BY14" s="149"/>
      <c r="BZ14" s="149"/>
      <c r="CA14" s="149"/>
      <c r="CB14" s="149"/>
      <c r="CC14" s="149"/>
      <c r="CD14" s="149"/>
      <c r="CE14" s="149"/>
      <c r="CF14" s="149"/>
      <c r="CG14" s="149"/>
      <c r="CH14" s="149"/>
      <c r="CI14" s="149"/>
      <c r="CJ14" s="149"/>
      <c r="CK14" s="149"/>
      <c r="CL14" s="149"/>
      <c r="CM14" s="149"/>
      <c r="CN14" s="149"/>
      <c r="CO14" s="149"/>
      <c r="CP14" s="149"/>
      <c r="CQ14" s="149"/>
      <c r="CR14" s="149"/>
      <c r="CS14" s="149"/>
      <c r="CT14" s="149"/>
      <c r="CU14" s="152"/>
      <c r="CV14" s="153"/>
      <c r="CW14" s="154"/>
      <c r="CX14" s="153"/>
      <c r="CY14" s="154"/>
      <c r="CZ14" s="153"/>
      <c r="DA14" s="154"/>
      <c r="DB14" s="153"/>
      <c r="DC14" s="154"/>
      <c r="DD14" s="153"/>
      <c r="DE14" s="154"/>
      <c r="DF14" s="153"/>
      <c r="DG14" s="154"/>
      <c r="DH14" s="153"/>
      <c r="DI14" s="154"/>
      <c r="DJ14" s="153"/>
      <c r="DK14" s="154"/>
      <c r="DL14" s="153"/>
      <c r="DM14" s="154"/>
      <c r="DN14" s="153"/>
      <c r="DO14" s="154"/>
      <c r="DP14" s="153"/>
      <c r="DQ14" s="154"/>
      <c r="DR14" s="153"/>
      <c r="DS14" s="154"/>
      <c r="DT14" s="153"/>
      <c r="DU14" s="154"/>
      <c r="DV14" s="153"/>
      <c r="DW14" s="154"/>
      <c r="DX14" s="153"/>
      <c r="DY14" s="152"/>
      <c r="DZ14" s="153"/>
      <c r="EA14" s="153"/>
      <c r="EB14" s="154"/>
      <c r="EC14" s="153"/>
      <c r="ED14" s="154"/>
      <c r="EE14" s="153"/>
      <c r="EF14" s="154"/>
      <c r="EG14" s="153"/>
      <c r="EH14" s="154"/>
      <c r="EI14" s="153"/>
      <c r="EJ14" s="154"/>
      <c r="EK14" s="153"/>
      <c r="EL14" s="154"/>
      <c r="EM14" s="153"/>
      <c r="EN14" s="154"/>
      <c r="EO14" s="153"/>
      <c r="EP14" s="154"/>
      <c r="EQ14" s="153"/>
      <c r="ER14" s="154"/>
      <c r="ES14" s="153"/>
      <c r="ET14" s="154"/>
      <c r="EU14" s="153"/>
      <c r="EV14" s="154"/>
      <c r="EW14" s="153"/>
      <c r="EX14" s="154"/>
      <c r="EY14" s="153"/>
      <c r="EZ14" s="154"/>
      <c r="FA14" s="153"/>
      <c r="FB14" s="154"/>
      <c r="FC14" s="155"/>
      <c r="FD14" s="153"/>
      <c r="FE14" s="154"/>
      <c r="FF14" s="153"/>
      <c r="FG14" s="154"/>
      <c r="FH14" s="153"/>
      <c r="FI14" s="154"/>
      <c r="FJ14" s="153"/>
      <c r="FK14" s="154"/>
      <c r="FL14" s="153"/>
      <c r="FM14" s="154"/>
      <c r="FN14" s="153"/>
      <c r="FO14" s="154"/>
      <c r="FP14" s="153"/>
      <c r="FQ14" s="154"/>
      <c r="FR14" s="153"/>
      <c r="FS14" s="154"/>
      <c r="FT14" s="153"/>
      <c r="FU14" s="154"/>
      <c r="FV14" s="153"/>
      <c r="FW14" s="154"/>
      <c r="FX14" s="153"/>
      <c r="FY14" s="154"/>
      <c r="FZ14" s="153"/>
      <c r="GA14" s="154"/>
      <c r="GB14" s="153"/>
      <c r="GC14" s="154"/>
      <c r="GD14" s="153"/>
      <c r="GE14" s="154"/>
      <c r="GF14" s="153"/>
      <c r="GG14" s="156"/>
      <c r="GH14" s="157"/>
      <c r="GI14" s="153"/>
      <c r="GJ14" s="153"/>
      <c r="GK14" s="154"/>
      <c r="GL14" s="153"/>
      <c r="GM14" s="154"/>
      <c r="GN14" s="153"/>
      <c r="GO14" s="154"/>
      <c r="GP14" s="153"/>
      <c r="GQ14" s="154"/>
      <c r="GR14" s="153"/>
      <c r="GS14" s="154"/>
      <c r="GT14" s="153"/>
      <c r="GU14" s="154"/>
      <c r="GV14" s="153"/>
      <c r="GW14" s="154"/>
      <c r="GX14" s="153"/>
      <c r="GY14" s="154"/>
      <c r="GZ14" s="153"/>
      <c r="HA14" s="154"/>
      <c r="HB14" s="153"/>
      <c r="HC14" s="154"/>
      <c r="HD14" s="153"/>
      <c r="HE14" s="154"/>
      <c r="HF14" s="153"/>
      <c r="HG14" s="154"/>
      <c r="HH14" s="153"/>
      <c r="HI14" s="153"/>
      <c r="HJ14" s="153"/>
      <c r="HK14" s="154"/>
      <c r="HL14" s="158"/>
      <c r="HM14" s="157"/>
      <c r="HN14" s="153"/>
      <c r="HO14" s="153"/>
      <c r="HP14" s="154"/>
      <c r="HQ14" s="153"/>
      <c r="HR14" s="154"/>
      <c r="HS14" s="153"/>
      <c r="HT14" s="154"/>
      <c r="HU14" s="153"/>
      <c r="HV14" s="154"/>
      <c r="HW14" s="153"/>
      <c r="HX14" s="154"/>
      <c r="HY14" s="153"/>
      <c r="HZ14" s="154"/>
      <c r="IA14" s="153"/>
      <c r="IB14" s="154"/>
      <c r="IC14" s="153"/>
      <c r="ID14" s="154"/>
      <c r="IE14" s="153"/>
      <c r="IF14" s="154"/>
      <c r="IG14" s="153"/>
      <c r="IH14" s="154"/>
      <c r="II14" s="153"/>
      <c r="IJ14" s="154"/>
      <c r="IK14" s="153"/>
      <c r="IL14" s="154"/>
      <c r="IM14" s="153"/>
      <c r="IN14" s="153"/>
      <c r="IO14" s="153"/>
      <c r="IP14" s="154"/>
      <c r="IQ14" s="158"/>
      <c r="IR14" s="157"/>
      <c r="IS14" s="153"/>
      <c r="IT14" s="153"/>
      <c r="IU14" s="154"/>
      <c r="IV14" s="153"/>
      <c r="IW14" s="154"/>
      <c r="IX14" s="153"/>
      <c r="IY14" s="154"/>
      <c r="IZ14" s="153"/>
      <c r="JA14" s="154"/>
      <c r="JB14" s="153"/>
      <c r="JC14" s="154"/>
      <c r="JD14" s="153"/>
      <c r="JE14" s="154"/>
      <c r="JF14" s="153"/>
      <c r="JG14" s="154"/>
      <c r="JH14" s="153"/>
      <c r="JI14" s="154"/>
      <c r="JJ14" s="153"/>
      <c r="JK14" s="154"/>
      <c r="JL14" s="153"/>
      <c r="JM14" s="154"/>
      <c r="JN14" s="153"/>
      <c r="JO14" s="154"/>
      <c r="JP14" s="153"/>
      <c r="JQ14" s="154"/>
      <c r="JR14" s="153"/>
      <c r="JS14" s="153"/>
      <c r="JT14" s="153"/>
      <c r="JU14" s="158"/>
      <c r="JV14" s="157"/>
      <c r="JW14" s="153"/>
      <c r="JX14" s="153"/>
      <c r="JY14" s="154"/>
      <c r="JZ14" s="153"/>
      <c r="KA14" s="154"/>
      <c r="KB14" s="153"/>
      <c r="KC14" s="154"/>
      <c r="KD14" s="153"/>
      <c r="KE14" s="154"/>
      <c r="KF14" s="153"/>
      <c r="KG14" s="154"/>
      <c r="KH14" s="153"/>
      <c r="KI14" s="154"/>
      <c r="KJ14" s="153"/>
      <c r="KK14" s="154"/>
      <c r="KL14" s="153"/>
      <c r="KM14" s="154"/>
      <c r="KN14" s="153"/>
      <c r="KO14" s="154"/>
      <c r="KP14" s="153"/>
      <c r="KQ14" s="154"/>
      <c r="KR14" s="153"/>
      <c r="KS14" s="154"/>
      <c r="KT14" s="153"/>
      <c r="KU14" s="154"/>
      <c r="KV14" s="153"/>
      <c r="KW14" s="153"/>
      <c r="KX14" s="153"/>
      <c r="KY14" s="153"/>
      <c r="KZ14" s="158"/>
      <c r="LA14" s="153"/>
      <c r="LB14" s="153"/>
      <c r="LC14" s="154"/>
      <c r="LD14" s="153"/>
      <c r="LE14" s="154"/>
      <c r="LF14" s="153"/>
      <c r="LG14" s="154"/>
      <c r="LH14" s="153"/>
      <c r="LI14" s="154"/>
      <c r="LJ14" s="153"/>
      <c r="LK14" s="154"/>
      <c r="LL14" s="153"/>
      <c r="LM14" s="154"/>
      <c r="LN14" s="153"/>
      <c r="LO14" s="154"/>
      <c r="LP14" s="153"/>
      <c r="LQ14" s="154"/>
      <c r="LR14" s="153"/>
      <c r="LS14" s="154"/>
      <c r="LT14" s="153"/>
      <c r="LU14" s="154"/>
      <c r="LV14" s="153"/>
      <c r="LW14" s="154"/>
      <c r="LX14" s="153"/>
      <c r="LY14" s="154"/>
      <c r="LZ14" s="153"/>
      <c r="MA14" s="153"/>
      <c r="MB14" s="153"/>
      <c r="MC14" s="154"/>
      <c r="MD14" s="158"/>
    </row>
    <row r="15" spans="1:342" s="49" customFormat="1" ht="18" customHeight="1" x14ac:dyDescent="0.4">
      <c r="B15" s="340"/>
      <c r="C15" s="317"/>
      <c r="D15" s="309"/>
      <c r="E15" s="319"/>
      <c r="F15" s="319"/>
      <c r="G15" s="320"/>
      <c r="H15" s="119" t="s">
        <v>215</v>
      </c>
      <c r="I15" s="159"/>
      <c r="J15" s="160"/>
      <c r="K15" s="161"/>
      <c r="L15" s="160"/>
      <c r="M15" s="161"/>
      <c r="N15" s="160"/>
      <c r="O15" s="161"/>
      <c r="P15" s="160"/>
      <c r="Q15" s="161"/>
      <c r="R15" s="160"/>
      <c r="S15" s="161"/>
      <c r="T15" s="160"/>
      <c r="U15" s="161"/>
      <c r="V15" s="160"/>
      <c r="W15" s="161"/>
      <c r="X15" s="160"/>
      <c r="Y15" s="161"/>
      <c r="Z15" s="160"/>
      <c r="AA15" s="161"/>
      <c r="AB15" s="160"/>
      <c r="AC15" s="161"/>
      <c r="AD15" s="160"/>
      <c r="AE15" s="161"/>
      <c r="AF15" s="160"/>
      <c r="AG15" s="161"/>
      <c r="AH15" s="160"/>
      <c r="AI15" s="161"/>
      <c r="AJ15" s="160"/>
      <c r="AK15" s="161"/>
      <c r="AL15" s="162"/>
      <c r="AM15" s="163"/>
      <c r="AN15" s="159"/>
      <c r="AO15" s="161"/>
      <c r="AP15" s="160"/>
      <c r="AQ15" s="161"/>
      <c r="AR15" s="160"/>
      <c r="AS15" s="161"/>
      <c r="AT15" s="160"/>
      <c r="AU15" s="161"/>
      <c r="AV15" s="160"/>
      <c r="AW15" s="161"/>
      <c r="AX15" s="160"/>
      <c r="AY15" s="161"/>
      <c r="AZ15" s="160"/>
      <c r="BA15" s="161"/>
      <c r="BB15" s="160"/>
      <c r="BC15" s="161"/>
      <c r="BD15" s="160"/>
      <c r="BE15" s="161"/>
      <c r="BF15" s="160"/>
      <c r="BG15" s="161"/>
      <c r="BH15" s="160"/>
      <c r="BI15" s="161"/>
      <c r="BJ15" s="160"/>
      <c r="BK15" s="161"/>
      <c r="BL15" s="160"/>
      <c r="BM15" s="161"/>
      <c r="BN15" s="160"/>
      <c r="BO15" s="164"/>
      <c r="BP15" s="161"/>
      <c r="BQ15" s="160"/>
      <c r="BR15" s="161"/>
      <c r="BS15" s="160"/>
      <c r="BT15" s="161"/>
      <c r="BU15" s="160"/>
      <c r="BV15" s="161"/>
      <c r="BW15" s="160"/>
      <c r="BX15" s="161"/>
      <c r="BY15" s="160"/>
      <c r="BZ15" s="161"/>
      <c r="CA15" s="160"/>
      <c r="CB15" s="161"/>
      <c r="CC15" s="160"/>
      <c r="CD15" s="161"/>
      <c r="CE15" s="160"/>
      <c r="CF15" s="161"/>
      <c r="CG15" s="160"/>
      <c r="CH15" s="161"/>
      <c r="CI15" s="160"/>
      <c r="CJ15" s="161"/>
      <c r="CK15" s="160"/>
      <c r="CL15" s="161"/>
      <c r="CM15" s="160"/>
      <c r="CN15" s="161"/>
      <c r="CO15" s="160"/>
      <c r="CP15" s="161"/>
      <c r="CQ15" s="160"/>
      <c r="CR15" s="161"/>
      <c r="CS15" s="162"/>
      <c r="CT15" s="165"/>
      <c r="CU15" s="166"/>
      <c r="CV15" s="161"/>
      <c r="CW15" s="160"/>
      <c r="CX15" s="161"/>
      <c r="CY15" s="160"/>
      <c r="CZ15" s="161"/>
      <c r="DA15" s="160"/>
      <c r="DB15" s="161"/>
      <c r="DC15" s="160"/>
      <c r="DD15" s="161"/>
      <c r="DE15" s="160"/>
      <c r="DF15" s="161"/>
      <c r="DG15" s="160"/>
      <c r="DH15" s="161"/>
      <c r="DI15" s="160"/>
      <c r="DJ15" s="161"/>
      <c r="DK15" s="160"/>
      <c r="DL15" s="161"/>
      <c r="DM15" s="160"/>
      <c r="DN15" s="161"/>
      <c r="DO15" s="160"/>
      <c r="DP15" s="161"/>
      <c r="DQ15" s="160"/>
      <c r="DR15" s="161"/>
      <c r="DS15" s="160"/>
      <c r="DT15" s="161"/>
      <c r="DU15" s="160"/>
      <c r="DV15" s="161"/>
      <c r="DW15" s="160"/>
      <c r="DX15" s="161"/>
      <c r="DY15" s="166"/>
      <c r="DZ15" s="161"/>
      <c r="EA15" s="161"/>
      <c r="EB15" s="160"/>
      <c r="EC15" s="161"/>
      <c r="ED15" s="160"/>
      <c r="EE15" s="161"/>
      <c r="EF15" s="160"/>
      <c r="EG15" s="161"/>
      <c r="EH15" s="160"/>
      <c r="EI15" s="161"/>
      <c r="EJ15" s="160"/>
      <c r="EK15" s="161"/>
      <c r="EL15" s="160"/>
      <c r="EM15" s="161"/>
      <c r="EN15" s="160"/>
      <c r="EO15" s="161"/>
      <c r="EP15" s="160"/>
      <c r="EQ15" s="161"/>
      <c r="ER15" s="160"/>
      <c r="ES15" s="161"/>
      <c r="ET15" s="160"/>
      <c r="EU15" s="161"/>
      <c r="EV15" s="160"/>
      <c r="EW15" s="161"/>
      <c r="EX15" s="160"/>
      <c r="EY15" s="161"/>
      <c r="EZ15" s="160"/>
      <c r="FA15" s="161"/>
      <c r="FB15" s="160"/>
      <c r="FC15" s="165"/>
      <c r="FD15" s="161"/>
      <c r="FE15" s="160"/>
      <c r="FF15" s="161"/>
      <c r="FG15" s="160"/>
      <c r="FH15" s="161"/>
      <c r="FI15" s="160"/>
      <c r="FJ15" s="161"/>
      <c r="FK15" s="160"/>
      <c r="FL15" s="161"/>
      <c r="FM15" s="160"/>
      <c r="FN15" s="161"/>
      <c r="FO15" s="160"/>
      <c r="FP15" s="161"/>
      <c r="FQ15" s="160"/>
      <c r="FR15" s="161"/>
      <c r="FS15" s="160"/>
      <c r="FT15" s="161"/>
      <c r="FU15" s="160"/>
      <c r="FV15" s="161"/>
      <c r="FW15" s="160"/>
      <c r="FX15" s="161"/>
      <c r="FY15" s="160"/>
      <c r="FZ15" s="161"/>
      <c r="GA15" s="160"/>
      <c r="GB15" s="161"/>
      <c r="GC15" s="160"/>
      <c r="GD15" s="161"/>
      <c r="GE15" s="160"/>
      <c r="GF15" s="161"/>
      <c r="GG15" s="163"/>
      <c r="GH15" s="167"/>
      <c r="GI15" s="161"/>
      <c r="GJ15" s="161"/>
      <c r="GK15" s="160"/>
      <c r="GL15" s="161"/>
      <c r="GM15" s="160"/>
      <c r="GN15" s="161"/>
      <c r="GO15" s="160"/>
      <c r="GP15" s="161"/>
      <c r="GQ15" s="160"/>
      <c r="GR15" s="161"/>
      <c r="GS15" s="160"/>
      <c r="GT15" s="161"/>
      <c r="GU15" s="160"/>
      <c r="GV15" s="161"/>
      <c r="GW15" s="160"/>
      <c r="GX15" s="161"/>
      <c r="GY15" s="160"/>
      <c r="GZ15" s="161"/>
      <c r="HA15" s="160"/>
      <c r="HB15" s="161"/>
      <c r="HC15" s="160"/>
      <c r="HD15" s="161"/>
      <c r="HE15" s="160"/>
      <c r="HF15" s="161"/>
      <c r="HG15" s="160"/>
      <c r="HH15" s="161"/>
      <c r="HI15" s="161"/>
      <c r="HJ15" s="161"/>
      <c r="HK15" s="160"/>
      <c r="HL15" s="164"/>
      <c r="HM15" s="167"/>
      <c r="HN15" s="161"/>
      <c r="HO15" s="161"/>
      <c r="HP15" s="160"/>
      <c r="HQ15" s="161"/>
      <c r="HR15" s="160"/>
      <c r="HS15" s="161"/>
      <c r="HT15" s="160"/>
      <c r="HU15" s="161"/>
      <c r="HV15" s="160"/>
      <c r="HW15" s="161"/>
      <c r="HX15" s="160"/>
      <c r="HY15" s="161"/>
      <c r="HZ15" s="160"/>
      <c r="IA15" s="161"/>
      <c r="IB15" s="160"/>
      <c r="IC15" s="161"/>
      <c r="ID15" s="160"/>
      <c r="IE15" s="161"/>
      <c r="IF15" s="160"/>
      <c r="IG15" s="161"/>
      <c r="IH15" s="160"/>
      <c r="II15" s="161"/>
      <c r="IJ15" s="160"/>
      <c r="IK15" s="161"/>
      <c r="IL15" s="160"/>
      <c r="IM15" s="161"/>
      <c r="IN15" s="161"/>
      <c r="IO15" s="161"/>
      <c r="IP15" s="160"/>
      <c r="IQ15" s="164"/>
      <c r="IR15" s="167"/>
      <c r="IS15" s="161"/>
      <c r="IT15" s="161"/>
      <c r="IU15" s="160"/>
      <c r="IV15" s="161"/>
      <c r="IW15" s="160"/>
      <c r="IX15" s="161"/>
      <c r="IY15" s="160"/>
      <c r="IZ15" s="161"/>
      <c r="JA15" s="160"/>
      <c r="JB15" s="161"/>
      <c r="JC15" s="160"/>
      <c r="JD15" s="161"/>
      <c r="JE15" s="160"/>
      <c r="JF15" s="161"/>
      <c r="JG15" s="160"/>
      <c r="JH15" s="161"/>
      <c r="JI15" s="160"/>
      <c r="JJ15" s="161"/>
      <c r="JK15" s="160"/>
      <c r="JL15" s="161"/>
      <c r="JM15" s="160"/>
      <c r="JN15" s="161"/>
      <c r="JO15" s="160"/>
      <c r="JP15" s="161"/>
      <c r="JQ15" s="160"/>
      <c r="JR15" s="161"/>
      <c r="JS15" s="161"/>
      <c r="JT15" s="161"/>
      <c r="JU15" s="164"/>
      <c r="JV15" s="167"/>
      <c r="JW15" s="161"/>
      <c r="JX15" s="161"/>
      <c r="JY15" s="160"/>
      <c r="JZ15" s="161"/>
      <c r="KA15" s="160"/>
      <c r="KB15" s="161"/>
      <c r="KC15" s="160"/>
      <c r="KD15" s="161"/>
      <c r="KE15" s="160"/>
      <c r="KF15" s="161"/>
      <c r="KG15" s="160"/>
      <c r="KH15" s="161"/>
      <c r="KI15" s="160"/>
      <c r="KJ15" s="161"/>
      <c r="KK15" s="160"/>
      <c r="KL15" s="161"/>
      <c r="KM15" s="160"/>
      <c r="KN15" s="161"/>
      <c r="KO15" s="160"/>
      <c r="KP15" s="161"/>
      <c r="KQ15" s="160"/>
      <c r="KR15" s="161"/>
      <c r="KS15" s="160"/>
      <c r="KT15" s="161"/>
      <c r="KU15" s="160"/>
      <c r="KV15" s="161"/>
      <c r="KW15" s="161"/>
      <c r="KX15" s="161"/>
      <c r="KY15" s="161"/>
      <c r="KZ15" s="164"/>
      <c r="LA15" s="161"/>
      <c r="LB15" s="161"/>
      <c r="LC15" s="160"/>
      <c r="LD15" s="161"/>
      <c r="LE15" s="160"/>
      <c r="LF15" s="161"/>
      <c r="LG15" s="160"/>
      <c r="LH15" s="161"/>
      <c r="LI15" s="160"/>
      <c r="LJ15" s="161"/>
      <c r="LK15" s="160"/>
      <c r="LL15" s="161"/>
      <c r="LM15" s="160"/>
      <c r="LN15" s="161"/>
      <c r="LO15" s="160"/>
      <c r="LP15" s="161"/>
      <c r="LQ15" s="160"/>
      <c r="LR15" s="161"/>
      <c r="LS15" s="160"/>
      <c r="LT15" s="161"/>
      <c r="LU15" s="160"/>
      <c r="LV15" s="161"/>
      <c r="LW15" s="160"/>
      <c r="LX15" s="161"/>
      <c r="LY15" s="160"/>
      <c r="LZ15" s="161"/>
      <c r="MA15" s="161"/>
      <c r="MB15" s="161"/>
      <c r="MC15" s="160"/>
      <c r="MD15" s="164"/>
    </row>
    <row r="16" spans="1:342" s="49" customFormat="1" ht="18" customHeight="1" x14ac:dyDescent="0.4">
      <c r="B16" s="340"/>
      <c r="C16" s="317"/>
      <c r="D16" s="308" t="s">
        <v>305</v>
      </c>
      <c r="E16" s="319">
        <f>F10+1</f>
        <v>44971</v>
      </c>
      <c r="F16" s="319">
        <f>E16+G16-1</f>
        <v>45100</v>
      </c>
      <c r="G16" s="320">
        <v>130</v>
      </c>
      <c r="H16" s="119" t="s">
        <v>214</v>
      </c>
      <c r="I16" s="159"/>
      <c r="J16" s="160"/>
      <c r="K16" s="161"/>
      <c r="L16" s="160"/>
      <c r="M16" s="161"/>
      <c r="N16" s="160"/>
      <c r="O16" s="161"/>
      <c r="P16" s="160"/>
      <c r="Q16" s="161"/>
      <c r="R16" s="160"/>
      <c r="S16" s="161"/>
      <c r="T16" s="160"/>
      <c r="U16" s="161"/>
      <c r="V16" s="160"/>
      <c r="W16" s="161"/>
      <c r="X16" s="160"/>
      <c r="Y16" s="161"/>
      <c r="Z16" s="160"/>
      <c r="AA16" s="161"/>
      <c r="AB16" s="160"/>
      <c r="AC16" s="161"/>
      <c r="AD16" s="160"/>
      <c r="AE16" s="161"/>
      <c r="AF16" s="160"/>
      <c r="AG16" s="161"/>
      <c r="AH16" s="160"/>
      <c r="AI16" s="161"/>
      <c r="AJ16" s="160"/>
      <c r="AK16" s="161"/>
      <c r="AL16" s="162"/>
      <c r="AM16" s="163"/>
      <c r="AN16" s="159"/>
      <c r="AO16" s="161"/>
      <c r="AP16" s="160"/>
      <c r="AQ16" s="161"/>
      <c r="AR16" s="160"/>
      <c r="AS16" s="161"/>
      <c r="AT16" s="160"/>
      <c r="AU16" s="161"/>
      <c r="AV16" s="160"/>
      <c r="AW16" s="161"/>
      <c r="AX16" s="160"/>
      <c r="AY16" s="161"/>
      <c r="AZ16" s="160"/>
      <c r="BA16" s="161"/>
      <c r="BB16" s="160"/>
      <c r="BC16" s="161"/>
      <c r="BD16" s="160"/>
      <c r="BE16" s="161"/>
      <c r="BF16" s="160"/>
      <c r="BG16" s="161"/>
      <c r="BH16" s="160"/>
      <c r="BI16" s="161"/>
      <c r="BJ16" s="160"/>
      <c r="BK16" s="161"/>
      <c r="BL16" s="160"/>
      <c r="BM16" s="161"/>
      <c r="BN16" s="160"/>
      <c r="BO16" s="164"/>
      <c r="BP16" s="161"/>
      <c r="BQ16" s="160"/>
      <c r="BR16" s="161"/>
      <c r="BS16" s="160"/>
      <c r="BT16" s="161"/>
      <c r="BU16" s="160"/>
      <c r="BV16" s="161"/>
      <c r="BW16" s="160"/>
      <c r="BX16" s="161"/>
      <c r="BY16" s="160"/>
      <c r="BZ16" s="161"/>
      <c r="CA16" s="160"/>
      <c r="CB16" s="161"/>
      <c r="CC16" s="160"/>
      <c r="CD16" s="161"/>
      <c r="CE16" s="160"/>
      <c r="CF16" s="161"/>
      <c r="CG16" s="160"/>
      <c r="CH16" s="161"/>
      <c r="CI16" s="160"/>
      <c r="CJ16" s="161"/>
      <c r="CK16" s="160"/>
      <c r="CL16" s="161"/>
      <c r="CM16" s="160"/>
      <c r="CN16" s="161"/>
      <c r="CO16" s="160"/>
      <c r="CP16" s="161"/>
      <c r="CQ16" s="160"/>
      <c r="CR16" s="161"/>
      <c r="CS16" s="162"/>
      <c r="CT16" s="165"/>
      <c r="CU16" s="166"/>
      <c r="CV16" s="161"/>
      <c r="CW16" s="160"/>
      <c r="CX16" s="161"/>
      <c r="CY16" s="160"/>
      <c r="CZ16" s="161"/>
      <c r="DA16" s="160"/>
      <c r="DB16" s="161"/>
      <c r="DC16" s="160"/>
      <c r="DD16" s="161"/>
      <c r="DE16" s="160"/>
      <c r="DF16" s="161"/>
      <c r="DG16" s="160"/>
      <c r="DH16" s="161"/>
      <c r="DI16" s="160"/>
      <c r="DJ16" s="161"/>
      <c r="DK16" s="160"/>
      <c r="DL16" s="161"/>
      <c r="DM16" s="160"/>
      <c r="DN16" s="161"/>
      <c r="DO16" s="160"/>
      <c r="DP16" s="161"/>
      <c r="DQ16" s="160"/>
      <c r="DR16" s="161"/>
      <c r="DS16" s="160"/>
      <c r="DT16" s="161"/>
      <c r="DU16" s="160"/>
      <c r="DV16" s="161"/>
      <c r="DW16" s="160"/>
      <c r="DX16" s="161"/>
      <c r="DY16" s="166"/>
      <c r="DZ16" s="161"/>
      <c r="EA16" s="161"/>
      <c r="EB16" s="160"/>
      <c r="EC16" s="161"/>
      <c r="ED16" s="160"/>
      <c r="EE16" s="161"/>
      <c r="EF16" s="160"/>
      <c r="EG16" s="161"/>
      <c r="EH16" s="160"/>
      <c r="EI16" s="161"/>
      <c r="EJ16" s="160"/>
      <c r="EK16" s="161"/>
      <c r="EL16" s="160"/>
      <c r="EM16" s="161"/>
      <c r="EN16" s="160"/>
      <c r="EO16" s="161"/>
      <c r="EP16" s="160"/>
      <c r="EQ16" s="161"/>
      <c r="ER16" s="160"/>
      <c r="ES16" s="161"/>
      <c r="ET16" s="160"/>
      <c r="EU16" s="161"/>
      <c r="EV16" s="160"/>
      <c r="EW16" s="161"/>
      <c r="EX16" s="160"/>
      <c r="EY16" s="161"/>
      <c r="EZ16" s="160"/>
      <c r="FA16" s="161"/>
      <c r="FB16" s="160"/>
      <c r="FC16" s="165"/>
      <c r="FD16" s="161"/>
      <c r="FE16" s="160"/>
      <c r="FF16" s="161"/>
      <c r="FG16" s="160"/>
      <c r="FH16" s="161"/>
      <c r="FI16" s="160"/>
      <c r="FJ16" s="161"/>
      <c r="FK16" s="160"/>
      <c r="FL16" s="161"/>
      <c r="FM16" s="160"/>
      <c r="FN16" s="161"/>
      <c r="FO16" s="160"/>
      <c r="FP16" s="161"/>
      <c r="FQ16" s="160"/>
      <c r="FR16" s="161"/>
      <c r="FS16" s="160"/>
      <c r="FT16" s="161"/>
      <c r="FU16" s="160"/>
      <c r="FV16" s="161"/>
      <c r="FW16" s="160"/>
      <c r="FX16" s="161"/>
      <c r="FY16" s="160"/>
      <c r="FZ16" s="161"/>
      <c r="GA16" s="160"/>
      <c r="GB16" s="161"/>
      <c r="GC16" s="160"/>
      <c r="GD16" s="161"/>
      <c r="GE16" s="160"/>
      <c r="GF16" s="161"/>
      <c r="GG16" s="163"/>
      <c r="GH16" s="167"/>
      <c r="GI16" s="161"/>
      <c r="GJ16" s="161"/>
      <c r="GK16" s="160"/>
      <c r="GL16" s="161"/>
      <c r="GM16" s="160"/>
      <c r="GN16" s="161"/>
      <c r="GO16" s="160"/>
      <c r="GP16" s="161"/>
      <c r="GQ16" s="160"/>
      <c r="GR16" s="161"/>
      <c r="GS16" s="160"/>
      <c r="GT16" s="161"/>
      <c r="GU16" s="160"/>
      <c r="GV16" s="161"/>
      <c r="GW16" s="160"/>
      <c r="GX16" s="161"/>
      <c r="GY16" s="160"/>
      <c r="GZ16" s="161"/>
      <c r="HA16" s="160"/>
      <c r="HB16" s="161"/>
      <c r="HC16" s="160"/>
      <c r="HD16" s="161"/>
      <c r="HE16" s="160"/>
      <c r="HF16" s="161"/>
      <c r="HG16" s="160"/>
      <c r="HH16" s="161"/>
      <c r="HI16" s="161"/>
      <c r="HJ16" s="161"/>
      <c r="HK16" s="160"/>
      <c r="HL16" s="164"/>
      <c r="HM16" s="167"/>
      <c r="HN16" s="161"/>
      <c r="HO16" s="161"/>
      <c r="HP16" s="160"/>
      <c r="HQ16" s="161"/>
      <c r="HR16" s="160"/>
      <c r="HS16" s="161"/>
      <c r="HT16" s="160"/>
      <c r="HU16" s="161"/>
      <c r="HV16" s="160"/>
      <c r="HW16" s="161"/>
      <c r="HX16" s="160"/>
      <c r="HY16" s="161"/>
      <c r="HZ16" s="160"/>
      <c r="IA16" s="161"/>
      <c r="IB16" s="160"/>
      <c r="IC16" s="161"/>
      <c r="ID16" s="160"/>
      <c r="IE16" s="161"/>
      <c r="IF16" s="160"/>
      <c r="IG16" s="161"/>
      <c r="IH16" s="160"/>
      <c r="II16" s="161"/>
      <c r="IJ16" s="160"/>
      <c r="IK16" s="161"/>
      <c r="IL16" s="160"/>
      <c r="IM16" s="161"/>
      <c r="IN16" s="161"/>
      <c r="IO16" s="161"/>
      <c r="IP16" s="160"/>
      <c r="IQ16" s="164"/>
      <c r="IR16" s="167"/>
      <c r="IS16" s="161"/>
      <c r="IT16" s="161"/>
      <c r="IU16" s="160"/>
      <c r="IV16" s="161"/>
      <c r="IW16" s="160"/>
      <c r="IX16" s="161"/>
      <c r="IY16" s="160"/>
      <c r="IZ16" s="161"/>
      <c r="JA16" s="160"/>
      <c r="JB16" s="161"/>
      <c r="JC16" s="160"/>
      <c r="JD16" s="161"/>
      <c r="JE16" s="160"/>
      <c r="JF16" s="161"/>
      <c r="JG16" s="160"/>
      <c r="JH16" s="161"/>
      <c r="JI16" s="160"/>
      <c r="JJ16" s="161"/>
      <c r="JK16" s="160"/>
      <c r="JL16" s="161"/>
      <c r="JM16" s="160"/>
      <c r="JN16" s="161"/>
      <c r="JO16" s="160"/>
      <c r="JP16" s="161"/>
      <c r="JQ16" s="160"/>
      <c r="JR16" s="161"/>
      <c r="JS16" s="161"/>
      <c r="JT16" s="161"/>
      <c r="JU16" s="164"/>
      <c r="JV16" s="167"/>
      <c r="JW16" s="161"/>
      <c r="JX16" s="161"/>
      <c r="JY16" s="160"/>
      <c r="JZ16" s="161"/>
      <c r="KA16" s="160"/>
      <c r="KB16" s="161"/>
      <c r="KC16" s="160"/>
      <c r="KD16" s="161"/>
      <c r="KE16" s="160"/>
      <c r="KF16" s="161"/>
      <c r="KG16" s="160"/>
      <c r="KH16" s="161"/>
      <c r="KI16" s="160"/>
      <c r="KJ16" s="161"/>
      <c r="KK16" s="160"/>
      <c r="KL16" s="161"/>
      <c r="KM16" s="160"/>
      <c r="KN16" s="161"/>
      <c r="KO16" s="160"/>
      <c r="KP16" s="161"/>
      <c r="KQ16" s="160"/>
      <c r="KR16" s="161"/>
      <c r="KS16" s="160"/>
      <c r="KT16" s="161"/>
      <c r="KU16" s="160"/>
      <c r="KV16" s="161"/>
      <c r="KW16" s="161"/>
      <c r="KX16" s="161"/>
      <c r="KY16" s="161"/>
      <c r="KZ16" s="164"/>
      <c r="LA16" s="161"/>
      <c r="LB16" s="161"/>
      <c r="LC16" s="160"/>
      <c r="LD16" s="161"/>
      <c r="LE16" s="160"/>
      <c r="LF16" s="161"/>
      <c r="LG16" s="160"/>
      <c r="LH16" s="161"/>
      <c r="LI16" s="160"/>
      <c r="LJ16" s="161"/>
      <c r="LK16" s="160"/>
      <c r="LL16" s="161"/>
      <c r="LM16" s="160"/>
      <c r="LN16" s="161"/>
      <c r="LO16" s="160"/>
      <c r="LP16" s="161"/>
      <c r="LQ16" s="160"/>
      <c r="LR16" s="161"/>
      <c r="LS16" s="160"/>
      <c r="LT16" s="161"/>
      <c r="LU16" s="160"/>
      <c r="LV16" s="161"/>
      <c r="LW16" s="160"/>
      <c r="LX16" s="161"/>
      <c r="LY16" s="160"/>
      <c r="LZ16" s="161"/>
      <c r="MA16" s="161"/>
      <c r="MB16" s="161"/>
      <c r="MC16" s="160"/>
      <c r="MD16" s="164"/>
    </row>
    <row r="17" spans="2:342" s="49" customFormat="1" ht="18" customHeight="1" x14ac:dyDescent="0.4">
      <c r="B17" s="340"/>
      <c r="C17" s="317"/>
      <c r="D17" s="308"/>
      <c r="E17" s="319"/>
      <c r="F17" s="319"/>
      <c r="G17" s="320"/>
      <c r="H17" s="119" t="s">
        <v>215</v>
      </c>
      <c r="I17" s="159"/>
      <c r="J17" s="160"/>
      <c r="K17" s="161"/>
      <c r="L17" s="160"/>
      <c r="M17" s="161"/>
      <c r="N17" s="160"/>
      <c r="O17" s="161"/>
      <c r="P17" s="160"/>
      <c r="Q17" s="161"/>
      <c r="R17" s="160"/>
      <c r="S17" s="161"/>
      <c r="T17" s="160"/>
      <c r="U17" s="161"/>
      <c r="V17" s="160"/>
      <c r="W17" s="161"/>
      <c r="X17" s="160"/>
      <c r="Y17" s="161"/>
      <c r="Z17" s="160"/>
      <c r="AA17" s="161"/>
      <c r="AB17" s="160"/>
      <c r="AC17" s="161"/>
      <c r="AD17" s="160"/>
      <c r="AE17" s="161"/>
      <c r="AF17" s="160"/>
      <c r="AG17" s="161"/>
      <c r="AH17" s="160"/>
      <c r="AI17" s="161"/>
      <c r="AJ17" s="160"/>
      <c r="AK17" s="161"/>
      <c r="AL17" s="162"/>
      <c r="AM17" s="163"/>
      <c r="AN17" s="159"/>
      <c r="AO17" s="161"/>
      <c r="AP17" s="160"/>
      <c r="AQ17" s="161"/>
      <c r="AR17" s="160"/>
      <c r="AS17" s="161"/>
      <c r="AT17" s="160"/>
      <c r="AU17" s="161"/>
      <c r="AV17" s="160"/>
      <c r="AW17" s="161"/>
      <c r="AX17" s="160"/>
      <c r="AY17" s="161"/>
      <c r="AZ17" s="160"/>
      <c r="BA17" s="161"/>
      <c r="BB17" s="160"/>
      <c r="BC17" s="161"/>
      <c r="BD17" s="160"/>
      <c r="BE17" s="161"/>
      <c r="BF17" s="160"/>
      <c r="BG17" s="161"/>
      <c r="BH17" s="160"/>
      <c r="BI17" s="161"/>
      <c r="BJ17" s="160"/>
      <c r="BK17" s="161"/>
      <c r="BL17" s="160"/>
      <c r="BM17" s="161"/>
      <c r="BN17" s="160"/>
      <c r="BO17" s="164"/>
      <c r="BP17" s="161"/>
      <c r="BQ17" s="160"/>
      <c r="BR17" s="161"/>
      <c r="BS17" s="160"/>
      <c r="BT17" s="161"/>
      <c r="BU17" s="160"/>
      <c r="BV17" s="161"/>
      <c r="BW17" s="160"/>
      <c r="BX17" s="161"/>
      <c r="BY17" s="160"/>
      <c r="BZ17" s="161"/>
      <c r="CA17" s="160"/>
      <c r="CB17" s="161"/>
      <c r="CC17" s="160"/>
      <c r="CD17" s="161"/>
      <c r="CE17" s="160"/>
      <c r="CF17" s="161"/>
      <c r="CG17" s="160"/>
      <c r="CH17" s="161"/>
      <c r="CI17" s="160"/>
      <c r="CJ17" s="161"/>
      <c r="CK17" s="160"/>
      <c r="CL17" s="161"/>
      <c r="CM17" s="160"/>
      <c r="CN17" s="161"/>
      <c r="CO17" s="160"/>
      <c r="CP17" s="161"/>
      <c r="CQ17" s="160"/>
      <c r="CR17" s="161"/>
      <c r="CS17" s="162"/>
      <c r="CT17" s="165"/>
      <c r="CU17" s="166"/>
      <c r="CV17" s="161"/>
      <c r="CW17" s="160"/>
      <c r="CX17" s="161"/>
      <c r="CY17" s="160"/>
      <c r="CZ17" s="161"/>
      <c r="DA17" s="160"/>
      <c r="DB17" s="161"/>
      <c r="DC17" s="160"/>
      <c r="DD17" s="161"/>
      <c r="DE17" s="160"/>
      <c r="DF17" s="161"/>
      <c r="DG17" s="160"/>
      <c r="DH17" s="161"/>
      <c r="DI17" s="160"/>
      <c r="DJ17" s="161"/>
      <c r="DK17" s="160"/>
      <c r="DL17" s="161"/>
      <c r="DM17" s="160"/>
      <c r="DN17" s="161"/>
      <c r="DO17" s="160"/>
      <c r="DP17" s="161"/>
      <c r="DQ17" s="160"/>
      <c r="DR17" s="161"/>
      <c r="DS17" s="160"/>
      <c r="DT17" s="161"/>
      <c r="DU17" s="160"/>
      <c r="DV17" s="161"/>
      <c r="DW17" s="160"/>
      <c r="DX17" s="161"/>
      <c r="DY17" s="166"/>
      <c r="DZ17" s="161"/>
      <c r="EA17" s="161"/>
      <c r="EB17" s="160"/>
      <c r="EC17" s="161"/>
      <c r="ED17" s="160"/>
      <c r="EE17" s="161"/>
      <c r="EF17" s="160"/>
      <c r="EG17" s="161"/>
      <c r="EH17" s="160"/>
      <c r="EI17" s="161"/>
      <c r="EJ17" s="160"/>
      <c r="EK17" s="161"/>
      <c r="EL17" s="160"/>
      <c r="EM17" s="161"/>
      <c r="EN17" s="160"/>
      <c r="EO17" s="161"/>
      <c r="EP17" s="160"/>
      <c r="EQ17" s="161"/>
      <c r="ER17" s="160"/>
      <c r="ES17" s="161"/>
      <c r="ET17" s="160"/>
      <c r="EU17" s="161"/>
      <c r="EV17" s="160"/>
      <c r="EW17" s="161"/>
      <c r="EX17" s="160"/>
      <c r="EY17" s="161"/>
      <c r="EZ17" s="160"/>
      <c r="FA17" s="161"/>
      <c r="FB17" s="160"/>
      <c r="FC17" s="165"/>
      <c r="FD17" s="161"/>
      <c r="FE17" s="160"/>
      <c r="FF17" s="161"/>
      <c r="FG17" s="160"/>
      <c r="FH17" s="161"/>
      <c r="FI17" s="160"/>
      <c r="FJ17" s="161"/>
      <c r="FK17" s="160"/>
      <c r="FL17" s="161"/>
      <c r="FM17" s="160"/>
      <c r="FN17" s="161"/>
      <c r="FO17" s="160"/>
      <c r="FP17" s="161"/>
      <c r="FQ17" s="160"/>
      <c r="FR17" s="161"/>
      <c r="FS17" s="160"/>
      <c r="FT17" s="161"/>
      <c r="FU17" s="160"/>
      <c r="FV17" s="161"/>
      <c r="FW17" s="160"/>
      <c r="FX17" s="161"/>
      <c r="FY17" s="160"/>
      <c r="FZ17" s="161"/>
      <c r="GA17" s="160"/>
      <c r="GB17" s="161"/>
      <c r="GC17" s="160"/>
      <c r="GD17" s="161"/>
      <c r="GE17" s="160"/>
      <c r="GF17" s="161"/>
      <c r="GG17" s="163"/>
      <c r="GH17" s="167"/>
      <c r="GI17" s="161"/>
      <c r="GJ17" s="161"/>
      <c r="GK17" s="160"/>
      <c r="GL17" s="161"/>
      <c r="GM17" s="160"/>
      <c r="GN17" s="161"/>
      <c r="GO17" s="160"/>
      <c r="GP17" s="161"/>
      <c r="GQ17" s="160"/>
      <c r="GR17" s="161"/>
      <c r="GS17" s="160"/>
      <c r="GT17" s="161"/>
      <c r="GU17" s="160"/>
      <c r="GV17" s="161"/>
      <c r="GW17" s="160"/>
      <c r="GX17" s="161"/>
      <c r="GY17" s="160"/>
      <c r="GZ17" s="161"/>
      <c r="HA17" s="160"/>
      <c r="HB17" s="161"/>
      <c r="HC17" s="160"/>
      <c r="HD17" s="161"/>
      <c r="HE17" s="160"/>
      <c r="HF17" s="161"/>
      <c r="HG17" s="160"/>
      <c r="HH17" s="161"/>
      <c r="HI17" s="161"/>
      <c r="HJ17" s="161"/>
      <c r="HK17" s="160"/>
      <c r="HL17" s="164"/>
      <c r="HM17" s="167"/>
      <c r="HN17" s="161"/>
      <c r="HO17" s="161"/>
      <c r="HP17" s="160"/>
      <c r="HQ17" s="161"/>
      <c r="HR17" s="160"/>
      <c r="HS17" s="161"/>
      <c r="HT17" s="160"/>
      <c r="HU17" s="161"/>
      <c r="HV17" s="160"/>
      <c r="HW17" s="161"/>
      <c r="HX17" s="160"/>
      <c r="HY17" s="161"/>
      <c r="HZ17" s="160"/>
      <c r="IA17" s="161"/>
      <c r="IB17" s="160"/>
      <c r="IC17" s="161"/>
      <c r="ID17" s="160"/>
      <c r="IE17" s="161"/>
      <c r="IF17" s="160"/>
      <c r="IG17" s="161"/>
      <c r="IH17" s="160"/>
      <c r="II17" s="161"/>
      <c r="IJ17" s="160"/>
      <c r="IK17" s="161"/>
      <c r="IL17" s="160"/>
      <c r="IM17" s="161"/>
      <c r="IN17" s="161"/>
      <c r="IO17" s="161"/>
      <c r="IP17" s="160"/>
      <c r="IQ17" s="164"/>
      <c r="IR17" s="167"/>
      <c r="IS17" s="161"/>
      <c r="IT17" s="161"/>
      <c r="IU17" s="160"/>
      <c r="IV17" s="161"/>
      <c r="IW17" s="160"/>
      <c r="IX17" s="161"/>
      <c r="IY17" s="160"/>
      <c r="IZ17" s="161"/>
      <c r="JA17" s="160"/>
      <c r="JB17" s="161"/>
      <c r="JC17" s="160"/>
      <c r="JD17" s="161"/>
      <c r="JE17" s="160"/>
      <c r="JF17" s="161"/>
      <c r="JG17" s="160"/>
      <c r="JH17" s="161"/>
      <c r="JI17" s="160"/>
      <c r="JJ17" s="161"/>
      <c r="JK17" s="160"/>
      <c r="JL17" s="161"/>
      <c r="JM17" s="160"/>
      <c r="JN17" s="161"/>
      <c r="JO17" s="160"/>
      <c r="JP17" s="161"/>
      <c r="JQ17" s="160"/>
      <c r="JR17" s="161"/>
      <c r="JS17" s="161"/>
      <c r="JT17" s="161"/>
      <c r="JU17" s="164"/>
      <c r="JV17" s="167"/>
      <c r="JW17" s="161"/>
      <c r="JX17" s="161"/>
      <c r="JY17" s="160"/>
      <c r="JZ17" s="161"/>
      <c r="KA17" s="160"/>
      <c r="KB17" s="161"/>
      <c r="KC17" s="160"/>
      <c r="KD17" s="161"/>
      <c r="KE17" s="160"/>
      <c r="KF17" s="161"/>
      <c r="KG17" s="160"/>
      <c r="KH17" s="161"/>
      <c r="KI17" s="160"/>
      <c r="KJ17" s="161"/>
      <c r="KK17" s="160"/>
      <c r="KL17" s="161"/>
      <c r="KM17" s="160"/>
      <c r="KN17" s="161"/>
      <c r="KO17" s="160"/>
      <c r="KP17" s="161"/>
      <c r="KQ17" s="160"/>
      <c r="KR17" s="161"/>
      <c r="KS17" s="160"/>
      <c r="KT17" s="161"/>
      <c r="KU17" s="160"/>
      <c r="KV17" s="161"/>
      <c r="KW17" s="161"/>
      <c r="KX17" s="161"/>
      <c r="KY17" s="161"/>
      <c r="KZ17" s="164"/>
      <c r="LA17" s="161"/>
      <c r="LB17" s="161"/>
      <c r="LC17" s="160"/>
      <c r="LD17" s="161"/>
      <c r="LE17" s="160"/>
      <c r="LF17" s="161"/>
      <c r="LG17" s="160"/>
      <c r="LH17" s="161"/>
      <c r="LI17" s="160"/>
      <c r="LJ17" s="161"/>
      <c r="LK17" s="160"/>
      <c r="LL17" s="161"/>
      <c r="LM17" s="160"/>
      <c r="LN17" s="161"/>
      <c r="LO17" s="160"/>
      <c r="LP17" s="161"/>
      <c r="LQ17" s="160"/>
      <c r="LR17" s="161"/>
      <c r="LS17" s="160"/>
      <c r="LT17" s="161"/>
      <c r="LU17" s="160"/>
      <c r="LV17" s="161"/>
      <c r="LW17" s="160"/>
      <c r="LX17" s="161"/>
      <c r="LY17" s="160"/>
      <c r="LZ17" s="161"/>
      <c r="MA17" s="161"/>
      <c r="MB17" s="161"/>
      <c r="MC17" s="160"/>
      <c r="MD17" s="164"/>
    </row>
    <row r="18" spans="2:342" s="49" customFormat="1" ht="18" customHeight="1" x14ac:dyDescent="0.4">
      <c r="B18" s="340"/>
      <c r="C18" s="317"/>
      <c r="D18" s="308" t="s">
        <v>306</v>
      </c>
      <c r="E18" s="319">
        <f>E16</f>
        <v>44971</v>
      </c>
      <c r="F18" s="319">
        <f>E18+G18-1</f>
        <v>45080</v>
      </c>
      <c r="G18" s="320">
        <v>110</v>
      </c>
      <c r="H18" s="119" t="s">
        <v>214</v>
      </c>
      <c r="I18" s="159"/>
      <c r="J18" s="160"/>
      <c r="K18" s="161"/>
      <c r="L18" s="160"/>
      <c r="M18" s="161"/>
      <c r="N18" s="160"/>
      <c r="O18" s="161"/>
      <c r="P18" s="160"/>
      <c r="Q18" s="161"/>
      <c r="R18" s="160"/>
      <c r="S18" s="161"/>
      <c r="T18" s="160"/>
      <c r="U18" s="161"/>
      <c r="V18" s="160"/>
      <c r="W18" s="161"/>
      <c r="X18" s="160"/>
      <c r="Y18" s="161"/>
      <c r="Z18" s="160"/>
      <c r="AA18" s="161"/>
      <c r="AB18" s="160"/>
      <c r="AC18" s="161"/>
      <c r="AD18" s="160"/>
      <c r="AE18" s="161"/>
      <c r="AF18" s="160"/>
      <c r="AG18" s="161"/>
      <c r="AH18" s="160"/>
      <c r="AI18" s="161"/>
      <c r="AJ18" s="160"/>
      <c r="AK18" s="161"/>
      <c r="AL18" s="162"/>
      <c r="AM18" s="163"/>
      <c r="AN18" s="159"/>
      <c r="AO18" s="161"/>
      <c r="AP18" s="160"/>
      <c r="AQ18" s="161"/>
      <c r="AR18" s="160"/>
      <c r="AS18" s="161"/>
      <c r="AT18" s="160"/>
      <c r="AU18" s="161"/>
      <c r="AV18" s="160"/>
      <c r="AW18" s="161"/>
      <c r="AX18" s="160"/>
      <c r="AY18" s="161"/>
      <c r="AZ18" s="160"/>
      <c r="BA18" s="161"/>
      <c r="BB18" s="160"/>
      <c r="BC18" s="161"/>
      <c r="BD18" s="160"/>
      <c r="BE18" s="161"/>
      <c r="BF18" s="160"/>
      <c r="BG18" s="161"/>
      <c r="BH18" s="160"/>
      <c r="BI18" s="161"/>
      <c r="BJ18" s="160"/>
      <c r="BK18" s="161"/>
      <c r="BL18" s="160"/>
      <c r="BM18" s="161"/>
      <c r="BN18" s="160"/>
      <c r="BO18" s="164"/>
      <c r="BP18" s="161"/>
      <c r="BQ18" s="160"/>
      <c r="BR18" s="161"/>
      <c r="BS18" s="160"/>
      <c r="BT18" s="161"/>
      <c r="BU18" s="160"/>
      <c r="BV18" s="161"/>
      <c r="BW18" s="160"/>
      <c r="BX18" s="161"/>
      <c r="BY18" s="160"/>
      <c r="BZ18" s="161"/>
      <c r="CA18" s="160"/>
      <c r="CB18" s="161"/>
      <c r="CC18" s="160"/>
      <c r="CD18" s="161"/>
      <c r="CE18" s="160"/>
      <c r="CF18" s="161"/>
      <c r="CG18" s="160"/>
      <c r="CH18" s="161"/>
      <c r="CI18" s="160"/>
      <c r="CJ18" s="161"/>
      <c r="CK18" s="160"/>
      <c r="CL18" s="161"/>
      <c r="CM18" s="160"/>
      <c r="CN18" s="161"/>
      <c r="CO18" s="160"/>
      <c r="CP18" s="161"/>
      <c r="CQ18" s="160"/>
      <c r="CR18" s="161"/>
      <c r="CS18" s="162"/>
      <c r="CT18" s="165"/>
      <c r="CU18" s="166"/>
      <c r="CV18" s="161"/>
      <c r="CW18" s="160"/>
      <c r="CX18" s="161"/>
      <c r="CY18" s="160"/>
      <c r="CZ18" s="161"/>
      <c r="DA18" s="160"/>
      <c r="DB18" s="161"/>
      <c r="DC18" s="160"/>
      <c r="DD18" s="161"/>
      <c r="DE18" s="160"/>
      <c r="DF18" s="161"/>
      <c r="DG18" s="160"/>
      <c r="DH18" s="161"/>
      <c r="DI18" s="160"/>
      <c r="DJ18" s="161"/>
      <c r="DK18" s="160"/>
      <c r="DL18" s="161"/>
      <c r="DM18" s="160"/>
      <c r="DN18" s="161"/>
      <c r="DO18" s="160"/>
      <c r="DP18" s="161"/>
      <c r="DQ18" s="160"/>
      <c r="DR18" s="161"/>
      <c r="DS18" s="160"/>
      <c r="DT18" s="161"/>
      <c r="DU18" s="160"/>
      <c r="DV18" s="161"/>
      <c r="DW18" s="160"/>
      <c r="DX18" s="161"/>
      <c r="DY18" s="166"/>
      <c r="DZ18" s="161"/>
      <c r="EA18" s="161"/>
      <c r="EB18" s="160"/>
      <c r="EC18" s="161"/>
      <c r="ED18" s="160"/>
      <c r="EE18" s="161"/>
      <c r="EF18" s="160"/>
      <c r="EG18" s="161"/>
      <c r="EH18" s="160"/>
      <c r="EI18" s="161"/>
      <c r="EJ18" s="160"/>
      <c r="EK18" s="161"/>
      <c r="EL18" s="160"/>
      <c r="EM18" s="161"/>
      <c r="EN18" s="160"/>
      <c r="EO18" s="161"/>
      <c r="EP18" s="160"/>
      <c r="EQ18" s="161"/>
      <c r="ER18" s="160"/>
      <c r="ES18" s="161"/>
      <c r="ET18" s="160"/>
      <c r="EU18" s="161"/>
      <c r="EV18" s="160"/>
      <c r="EW18" s="161"/>
      <c r="EX18" s="160"/>
      <c r="EY18" s="161"/>
      <c r="EZ18" s="160"/>
      <c r="FA18" s="161"/>
      <c r="FB18" s="160"/>
      <c r="FC18" s="165"/>
      <c r="FD18" s="161"/>
      <c r="FE18" s="160"/>
      <c r="FF18" s="161"/>
      <c r="FG18" s="160"/>
      <c r="FH18" s="161"/>
      <c r="FI18" s="160"/>
      <c r="FJ18" s="161"/>
      <c r="FK18" s="160"/>
      <c r="FL18" s="161"/>
      <c r="FM18" s="160"/>
      <c r="FN18" s="161"/>
      <c r="FO18" s="160"/>
      <c r="FP18" s="161"/>
      <c r="FQ18" s="160"/>
      <c r="FR18" s="161"/>
      <c r="FS18" s="160"/>
      <c r="FT18" s="161"/>
      <c r="FU18" s="160"/>
      <c r="FV18" s="161"/>
      <c r="FW18" s="160"/>
      <c r="FX18" s="161"/>
      <c r="FY18" s="160"/>
      <c r="FZ18" s="161"/>
      <c r="GA18" s="160"/>
      <c r="GB18" s="161"/>
      <c r="GC18" s="160"/>
      <c r="GD18" s="161"/>
      <c r="GE18" s="160"/>
      <c r="GF18" s="161"/>
      <c r="GG18" s="163"/>
      <c r="GH18" s="167"/>
      <c r="GI18" s="161"/>
      <c r="GJ18" s="161"/>
      <c r="GK18" s="160"/>
      <c r="GL18" s="161"/>
      <c r="GM18" s="160"/>
      <c r="GN18" s="161"/>
      <c r="GO18" s="160"/>
      <c r="GP18" s="161"/>
      <c r="GQ18" s="160"/>
      <c r="GR18" s="161"/>
      <c r="GS18" s="160"/>
      <c r="GT18" s="161"/>
      <c r="GU18" s="160"/>
      <c r="GV18" s="161"/>
      <c r="GW18" s="160"/>
      <c r="GX18" s="161"/>
      <c r="GY18" s="160"/>
      <c r="GZ18" s="161"/>
      <c r="HA18" s="160"/>
      <c r="HB18" s="161"/>
      <c r="HC18" s="160"/>
      <c r="HD18" s="161"/>
      <c r="HE18" s="160"/>
      <c r="HF18" s="161"/>
      <c r="HG18" s="160"/>
      <c r="HH18" s="161"/>
      <c r="HI18" s="161"/>
      <c r="HJ18" s="161"/>
      <c r="HK18" s="160"/>
      <c r="HL18" s="164"/>
      <c r="HM18" s="167"/>
      <c r="HN18" s="161"/>
      <c r="HO18" s="161"/>
      <c r="HP18" s="160"/>
      <c r="HQ18" s="161"/>
      <c r="HR18" s="160"/>
      <c r="HS18" s="161"/>
      <c r="HT18" s="160"/>
      <c r="HU18" s="161"/>
      <c r="HV18" s="160"/>
      <c r="HW18" s="161"/>
      <c r="HX18" s="160"/>
      <c r="HY18" s="161"/>
      <c r="HZ18" s="160"/>
      <c r="IA18" s="161"/>
      <c r="IB18" s="160"/>
      <c r="IC18" s="161"/>
      <c r="ID18" s="160"/>
      <c r="IE18" s="161"/>
      <c r="IF18" s="160"/>
      <c r="IG18" s="161"/>
      <c r="IH18" s="160"/>
      <c r="II18" s="161"/>
      <c r="IJ18" s="160"/>
      <c r="IK18" s="161"/>
      <c r="IL18" s="160"/>
      <c r="IM18" s="161"/>
      <c r="IN18" s="161"/>
      <c r="IO18" s="161"/>
      <c r="IP18" s="160"/>
      <c r="IQ18" s="164"/>
      <c r="IR18" s="167"/>
      <c r="IS18" s="161"/>
      <c r="IT18" s="161"/>
      <c r="IU18" s="160"/>
      <c r="IV18" s="161"/>
      <c r="IW18" s="160"/>
      <c r="IX18" s="161"/>
      <c r="IY18" s="160"/>
      <c r="IZ18" s="161"/>
      <c r="JA18" s="160"/>
      <c r="JB18" s="161"/>
      <c r="JC18" s="160"/>
      <c r="JD18" s="161"/>
      <c r="JE18" s="160"/>
      <c r="JF18" s="161"/>
      <c r="JG18" s="160"/>
      <c r="JH18" s="161"/>
      <c r="JI18" s="160"/>
      <c r="JJ18" s="161"/>
      <c r="JK18" s="160"/>
      <c r="JL18" s="161"/>
      <c r="JM18" s="160"/>
      <c r="JN18" s="161"/>
      <c r="JO18" s="160"/>
      <c r="JP18" s="161"/>
      <c r="JQ18" s="160"/>
      <c r="JR18" s="161"/>
      <c r="JS18" s="161"/>
      <c r="JT18" s="161"/>
      <c r="JU18" s="164"/>
      <c r="JV18" s="167"/>
      <c r="JW18" s="161"/>
      <c r="JX18" s="161"/>
      <c r="JY18" s="160"/>
      <c r="JZ18" s="161"/>
      <c r="KA18" s="160"/>
      <c r="KB18" s="161"/>
      <c r="KC18" s="160"/>
      <c r="KD18" s="161"/>
      <c r="KE18" s="160"/>
      <c r="KF18" s="161"/>
      <c r="KG18" s="160"/>
      <c r="KH18" s="161"/>
      <c r="KI18" s="160"/>
      <c r="KJ18" s="161"/>
      <c r="KK18" s="160"/>
      <c r="KL18" s="161"/>
      <c r="KM18" s="160"/>
      <c r="KN18" s="161"/>
      <c r="KO18" s="160"/>
      <c r="KP18" s="161"/>
      <c r="KQ18" s="160"/>
      <c r="KR18" s="161"/>
      <c r="KS18" s="160"/>
      <c r="KT18" s="161"/>
      <c r="KU18" s="160"/>
      <c r="KV18" s="161"/>
      <c r="KW18" s="161"/>
      <c r="KX18" s="161"/>
      <c r="KY18" s="161"/>
      <c r="KZ18" s="164"/>
      <c r="LA18" s="161"/>
      <c r="LB18" s="161"/>
      <c r="LC18" s="160"/>
      <c r="LD18" s="161"/>
      <c r="LE18" s="160"/>
      <c r="LF18" s="161"/>
      <c r="LG18" s="160"/>
      <c r="LH18" s="161"/>
      <c r="LI18" s="160"/>
      <c r="LJ18" s="161"/>
      <c r="LK18" s="160"/>
      <c r="LL18" s="161"/>
      <c r="LM18" s="160"/>
      <c r="LN18" s="161"/>
      <c r="LO18" s="160"/>
      <c r="LP18" s="161"/>
      <c r="LQ18" s="160"/>
      <c r="LR18" s="161"/>
      <c r="LS18" s="160"/>
      <c r="LT18" s="161"/>
      <c r="LU18" s="160"/>
      <c r="LV18" s="161"/>
      <c r="LW18" s="160"/>
      <c r="LX18" s="161"/>
      <c r="LY18" s="160"/>
      <c r="LZ18" s="161"/>
      <c r="MA18" s="161"/>
      <c r="MB18" s="161"/>
      <c r="MC18" s="160"/>
      <c r="MD18" s="164"/>
    </row>
    <row r="19" spans="2:342" s="49" customFormat="1" ht="18" customHeight="1" x14ac:dyDescent="0.4">
      <c r="B19" s="340"/>
      <c r="C19" s="317"/>
      <c r="D19" s="308"/>
      <c r="E19" s="319"/>
      <c r="F19" s="319"/>
      <c r="G19" s="320"/>
      <c r="H19" s="119" t="s">
        <v>215</v>
      </c>
      <c r="I19" s="159"/>
      <c r="J19" s="160"/>
      <c r="K19" s="161"/>
      <c r="L19" s="160"/>
      <c r="M19" s="161"/>
      <c r="N19" s="160"/>
      <c r="O19" s="161"/>
      <c r="P19" s="160"/>
      <c r="Q19" s="161"/>
      <c r="R19" s="160"/>
      <c r="S19" s="161"/>
      <c r="T19" s="160"/>
      <c r="U19" s="161"/>
      <c r="V19" s="160"/>
      <c r="W19" s="161"/>
      <c r="X19" s="160"/>
      <c r="Y19" s="161"/>
      <c r="Z19" s="160"/>
      <c r="AA19" s="161"/>
      <c r="AB19" s="160"/>
      <c r="AC19" s="161"/>
      <c r="AD19" s="160"/>
      <c r="AE19" s="161"/>
      <c r="AF19" s="160"/>
      <c r="AG19" s="161"/>
      <c r="AH19" s="160"/>
      <c r="AI19" s="161"/>
      <c r="AJ19" s="160"/>
      <c r="AK19" s="161"/>
      <c r="AL19" s="162"/>
      <c r="AM19" s="163"/>
      <c r="AN19" s="159"/>
      <c r="AO19" s="161"/>
      <c r="AP19" s="160"/>
      <c r="AQ19" s="161"/>
      <c r="AR19" s="160"/>
      <c r="AS19" s="161"/>
      <c r="AT19" s="160"/>
      <c r="AU19" s="161"/>
      <c r="AV19" s="160"/>
      <c r="AW19" s="161"/>
      <c r="AX19" s="160"/>
      <c r="AY19" s="161"/>
      <c r="AZ19" s="160"/>
      <c r="BA19" s="161"/>
      <c r="BB19" s="160"/>
      <c r="BC19" s="161"/>
      <c r="BD19" s="160"/>
      <c r="BE19" s="161"/>
      <c r="BF19" s="160"/>
      <c r="BG19" s="161"/>
      <c r="BH19" s="160"/>
      <c r="BI19" s="161"/>
      <c r="BJ19" s="160"/>
      <c r="BK19" s="161"/>
      <c r="BL19" s="160"/>
      <c r="BM19" s="161"/>
      <c r="BN19" s="160"/>
      <c r="BO19" s="164"/>
      <c r="BP19" s="161"/>
      <c r="BQ19" s="160"/>
      <c r="BR19" s="161"/>
      <c r="BS19" s="160"/>
      <c r="BT19" s="161"/>
      <c r="BU19" s="160"/>
      <c r="BV19" s="161"/>
      <c r="BW19" s="160"/>
      <c r="BX19" s="161"/>
      <c r="BY19" s="160"/>
      <c r="BZ19" s="161"/>
      <c r="CA19" s="160"/>
      <c r="CB19" s="161"/>
      <c r="CC19" s="160"/>
      <c r="CD19" s="161"/>
      <c r="CE19" s="160"/>
      <c r="CF19" s="161"/>
      <c r="CG19" s="160"/>
      <c r="CH19" s="161"/>
      <c r="CI19" s="160"/>
      <c r="CJ19" s="161"/>
      <c r="CK19" s="160"/>
      <c r="CL19" s="160"/>
      <c r="CM19" s="160"/>
      <c r="CN19" s="161"/>
      <c r="CO19" s="160"/>
      <c r="CP19" s="161"/>
      <c r="CQ19" s="160"/>
      <c r="CR19" s="161"/>
      <c r="CS19" s="162"/>
      <c r="CT19" s="165"/>
      <c r="CU19" s="166"/>
      <c r="CV19" s="161"/>
      <c r="CW19" s="160"/>
      <c r="CX19" s="161"/>
      <c r="CY19" s="160"/>
      <c r="CZ19" s="161"/>
      <c r="DA19" s="160"/>
      <c r="DB19" s="161"/>
      <c r="DC19" s="160"/>
      <c r="DD19" s="161"/>
      <c r="DE19" s="160"/>
      <c r="DF19" s="161"/>
      <c r="DG19" s="160"/>
      <c r="DH19" s="161"/>
      <c r="DI19" s="160"/>
      <c r="DJ19" s="161"/>
      <c r="DK19" s="160"/>
      <c r="DL19" s="161"/>
      <c r="DM19" s="160"/>
      <c r="DN19" s="161"/>
      <c r="DO19" s="160"/>
      <c r="DP19" s="161"/>
      <c r="DQ19" s="160"/>
      <c r="DR19" s="161"/>
      <c r="DS19" s="160"/>
      <c r="DT19" s="161"/>
      <c r="DU19" s="160"/>
      <c r="DV19" s="161"/>
      <c r="DW19" s="160"/>
      <c r="DX19" s="161"/>
      <c r="DY19" s="166"/>
      <c r="DZ19" s="161"/>
      <c r="EA19" s="161"/>
      <c r="EB19" s="160"/>
      <c r="EC19" s="160"/>
      <c r="ED19" s="160"/>
      <c r="EE19" s="161"/>
      <c r="EF19" s="160"/>
      <c r="EG19" s="161"/>
      <c r="EH19" s="160"/>
      <c r="EI19" s="161"/>
      <c r="EJ19" s="160"/>
      <c r="EK19" s="161"/>
      <c r="EL19" s="160"/>
      <c r="EM19" s="161"/>
      <c r="EN19" s="160"/>
      <c r="EO19" s="161"/>
      <c r="EP19" s="160"/>
      <c r="EQ19" s="161"/>
      <c r="ER19" s="160"/>
      <c r="ES19" s="161"/>
      <c r="ET19" s="160"/>
      <c r="EU19" s="161"/>
      <c r="EV19" s="160"/>
      <c r="EW19" s="161"/>
      <c r="EX19" s="160"/>
      <c r="EY19" s="161"/>
      <c r="EZ19" s="160"/>
      <c r="FA19" s="161"/>
      <c r="FB19" s="160"/>
      <c r="FC19" s="165"/>
      <c r="FD19" s="161"/>
      <c r="FE19" s="160"/>
      <c r="FF19" s="161"/>
      <c r="FG19" s="160"/>
      <c r="FH19" s="161"/>
      <c r="FI19" s="160"/>
      <c r="FJ19" s="161"/>
      <c r="FK19" s="160"/>
      <c r="FL19" s="161"/>
      <c r="FM19" s="160"/>
      <c r="FN19" s="161"/>
      <c r="FO19" s="160"/>
      <c r="FP19" s="161"/>
      <c r="FQ19" s="160"/>
      <c r="FR19" s="161"/>
      <c r="FS19" s="160"/>
      <c r="FT19" s="161"/>
      <c r="FU19" s="160"/>
      <c r="FV19" s="161"/>
      <c r="FW19" s="160"/>
      <c r="FX19" s="161"/>
      <c r="FY19" s="160"/>
      <c r="FZ19" s="161"/>
      <c r="GA19" s="160"/>
      <c r="GB19" s="161"/>
      <c r="GC19" s="160"/>
      <c r="GD19" s="161"/>
      <c r="GE19" s="160"/>
      <c r="GF19" s="161"/>
      <c r="GG19" s="163"/>
      <c r="GH19" s="167"/>
      <c r="GI19" s="161"/>
      <c r="GJ19" s="160"/>
      <c r="GK19" s="160"/>
      <c r="GL19" s="161"/>
      <c r="GM19" s="160"/>
      <c r="GN19" s="161"/>
      <c r="GO19" s="160"/>
      <c r="GP19" s="161"/>
      <c r="GQ19" s="160"/>
      <c r="GR19" s="161"/>
      <c r="GS19" s="160"/>
      <c r="GT19" s="161"/>
      <c r="GU19" s="160"/>
      <c r="GV19" s="161"/>
      <c r="GW19" s="160"/>
      <c r="GX19" s="161"/>
      <c r="GY19" s="160"/>
      <c r="GZ19" s="161"/>
      <c r="HA19" s="160"/>
      <c r="HB19" s="161"/>
      <c r="HC19" s="160"/>
      <c r="HD19" s="161"/>
      <c r="HE19" s="160"/>
      <c r="HF19" s="161"/>
      <c r="HG19" s="160"/>
      <c r="HH19" s="161"/>
      <c r="HI19" s="161"/>
      <c r="HJ19" s="161"/>
      <c r="HK19" s="160"/>
      <c r="HL19" s="164"/>
      <c r="HM19" s="167"/>
      <c r="HN19" s="161"/>
      <c r="HO19" s="160"/>
      <c r="HP19" s="160"/>
      <c r="HQ19" s="161"/>
      <c r="HR19" s="160"/>
      <c r="HS19" s="161"/>
      <c r="HT19" s="160"/>
      <c r="HU19" s="161"/>
      <c r="HV19" s="160"/>
      <c r="HW19" s="161"/>
      <c r="HX19" s="160"/>
      <c r="HY19" s="161"/>
      <c r="HZ19" s="160"/>
      <c r="IA19" s="161"/>
      <c r="IB19" s="160"/>
      <c r="IC19" s="161"/>
      <c r="ID19" s="160"/>
      <c r="IE19" s="161"/>
      <c r="IF19" s="160"/>
      <c r="IG19" s="161"/>
      <c r="IH19" s="160"/>
      <c r="II19" s="161"/>
      <c r="IJ19" s="160"/>
      <c r="IK19" s="161"/>
      <c r="IL19" s="160"/>
      <c r="IM19" s="161"/>
      <c r="IN19" s="161"/>
      <c r="IO19" s="161"/>
      <c r="IP19" s="160"/>
      <c r="IQ19" s="164"/>
      <c r="IR19" s="167"/>
      <c r="IS19" s="161"/>
      <c r="IT19" s="160"/>
      <c r="IU19" s="160"/>
      <c r="IV19" s="161"/>
      <c r="IW19" s="160"/>
      <c r="IX19" s="161"/>
      <c r="IY19" s="160"/>
      <c r="IZ19" s="161"/>
      <c r="JA19" s="160"/>
      <c r="JB19" s="161"/>
      <c r="JC19" s="160"/>
      <c r="JD19" s="161"/>
      <c r="JE19" s="160"/>
      <c r="JF19" s="161"/>
      <c r="JG19" s="160"/>
      <c r="JH19" s="161"/>
      <c r="JI19" s="160"/>
      <c r="JJ19" s="161"/>
      <c r="JK19" s="160"/>
      <c r="JL19" s="161"/>
      <c r="JM19" s="160"/>
      <c r="JN19" s="161"/>
      <c r="JO19" s="160"/>
      <c r="JP19" s="161"/>
      <c r="JQ19" s="160"/>
      <c r="JR19" s="161"/>
      <c r="JS19" s="161"/>
      <c r="JT19" s="161"/>
      <c r="JU19" s="164"/>
      <c r="JV19" s="167"/>
      <c r="JW19" s="161"/>
      <c r="JX19" s="160"/>
      <c r="JY19" s="160"/>
      <c r="JZ19" s="161"/>
      <c r="KA19" s="160"/>
      <c r="KB19" s="161"/>
      <c r="KC19" s="160"/>
      <c r="KD19" s="161"/>
      <c r="KE19" s="160"/>
      <c r="KF19" s="161"/>
      <c r="KG19" s="160"/>
      <c r="KH19" s="161"/>
      <c r="KI19" s="160"/>
      <c r="KJ19" s="161"/>
      <c r="KK19" s="160"/>
      <c r="KL19" s="161"/>
      <c r="KM19" s="160"/>
      <c r="KN19" s="161"/>
      <c r="KO19" s="160"/>
      <c r="KP19" s="161"/>
      <c r="KQ19" s="160"/>
      <c r="KR19" s="161"/>
      <c r="KS19" s="160"/>
      <c r="KT19" s="161"/>
      <c r="KU19" s="160"/>
      <c r="KV19" s="161"/>
      <c r="KW19" s="161"/>
      <c r="KX19" s="161"/>
      <c r="KY19" s="161"/>
      <c r="KZ19" s="164"/>
      <c r="LA19" s="161"/>
      <c r="LB19" s="160"/>
      <c r="LC19" s="160"/>
      <c r="LD19" s="161"/>
      <c r="LE19" s="160"/>
      <c r="LF19" s="161"/>
      <c r="LG19" s="160"/>
      <c r="LH19" s="161"/>
      <c r="LI19" s="160"/>
      <c r="LJ19" s="161"/>
      <c r="LK19" s="160"/>
      <c r="LL19" s="161"/>
      <c r="LM19" s="160"/>
      <c r="LN19" s="161"/>
      <c r="LO19" s="160"/>
      <c r="LP19" s="161"/>
      <c r="LQ19" s="160"/>
      <c r="LR19" s="161"/>
      <c r="LS19" s="160"/>
      <c r="LT19" s="161"/>
      <c r="LU19" s="160"/>
      <c r="LV19" s="161"/>
      <c r="LW19" s="160"/>
      <c r="LX19" s="161"/>
      <c r="LY19" s="160"/>
      <c r="LZ19" s="161"/>
      <c r="MA19" s="161"/>
      <c r="MB19" s="161"/>
      <c r="MC19" s="160"/>
      <c r="MD19" s="164"/>
    </row>
    <row r="20" spans="2:342" s="49" customFormat="1" ht="18" customHeight="1" x14ac:dyDescent="0.4">
      <c r="B20" s="340"/>
      <c r="C20" s="317" t="s">
        <v>307</v>
      </c>
      <c r="D20" s="308" t="s">
        <v>308</v>
      </c>
      <c r="E20" s="319">
        <f>F16-4</f>
        <v>45096</v>
      </c>
      <c r="F20" s="319">
        <f>E20+G20-1</f>
        <v>45107</v>
      </c>
      <c r="G20" s="320">
        <v>12</v>
      </c>
      <c r="H20" s="119" t="s">
        <v>214</v>
      </c>
      <c r="I20" s="159"/>
      <c r="J20" s="160"/>
      <c r="K20" s="161"/>
      <c r="L20" s="160"/>
      <c r="M20" s="161"/>
      <c r="N20" s="160"/>
      <c r="O20" s="161"/>
      <c r="P20" s="160"/>
      <c r="Q20" s="161"/>
      <c r="R20" s="160"/>
      <c r="S20" s="161"/>
      <c r="T20" s="160"/>
      <c r="U20" s="161"/>
      <c r="V20" s="160"/>
      <c r="W20" s="161"/>
      <c r="X20" s="160"/>
      <c r="Y20" s="161"/>
      <c r="Z20" s="160"/>
      <c r="AA20" s="161"/>
      <c r="AB20" s="160"/>
      <c r="AC20" s="161"/>
      <c r="AD20" s="160"/>
      <c r="AE20" s="161"/>
      <c r="AF20" s="160"/>
      <c r="AG20" s="161"/>
      <c r="AH20" s="160"/>
      <c r="AI20" s="161"/>
      <c r="AJ20" s="160"/>
      <c r="AK20" s="161"/>
      <c r="AL20" s="162"/>
      <c r="AM20" s="163"/>
      <c r="AN20" s="159"/>
      <c r="AO20" s="161"/>
      <c r="AP20" s="160"/>
      <c r="AQ20" s="161"/>
      <c r="AR20" s="160"/>
      <c r="AS20" s="161"/>
      <c r="AT20" s="160"/>
      <c r="AU20" s="161"/>
      <c r="AV20" s="160"/>
      <c r="AW20" s="161"/>
      <c r="AX20" s="160"/>
      <c r="AY20" s="161"/>
      <c r="AZ20" s="160"/>
      <c r="BA20" s="161"/>
      <c r="BB20" s="160"/>
      <c r="BC20" s="161"/>
      <c r="BD20" s="160"/>
      <c r="BE20" s="161"/>
      <c r="BF20" s="160"/>
      <c r="BG20" s="161"/>
      <c r="BH20" s="160"/>
      <c r="BI20" s="161"/>
      <c r="BJ20" s="160"/>
      <c r="BK20" s="161"/>
      <c r="BL20" s="160"/>
      <c r="BM20" s="161"/>
      <c r="BN20" s="160"/>
      <c r="BO20" s="164"/>
      <c r="BP20" s="161"/>
      <c r="BQ20" s="160"/>
      <c r="BR20" s="161"/>
      <c r="BS20" s="160"/>
      <c r="BT20" s="161"/>
      <c r="BU20" s="160"/>
      <c r="BV20" s="161"/>
      <c r="BW20" s="160"/>
      <c r="BX20" s="161"/>
      <c r="BY20" s="160"/>
      <c r="BZ20" s="161"/>
      <c r="CA20" s="160"/>
      <c r="CB20" s="161"/>
      <c r="CC20" s="160"/>
      <c r="CD20" s="161"/>
      <c r="CE20" s="160"/>
      <c r="CF20" s="161"/>
      <c r="CG20" s="160"/>
      <c r="CH20" s="161"/>
      <c r="CI20" s="160"/>
      <c r="CJ20" s="161"/>
      <c r="CK20" s="160"/>
      <c r="CL20" s="161"/>
      <c r="CM20" s="160"/>
      <c r="CN20" s="161"/>
      <c r="CO20" s="160"/>
      <c r="CP20" s="161"/>
      <c r="CQ20" s="160"/>
      <c r="CR20" s="161"/>
      <c r="CS20" s="162"/>
      <c r="CT20" s="165"/>
      <c r="CU20" s="166"/>
      <c r="CV20" s="161"/>
      <c r="CW20" s="160"/>
      <c r="CX20" s="161"/>
      <c r="CY20" s="160"/>
      <c r="CZ20" s="161"/>
      <c r="DA20" s="160"/>
      <c r="DB20" s="161"/>
      <c r="DC20" s="160"/>
      <c r="DD20" s="161"/>
      <c r="DE20" s="160"/>
      <c r="DF20" s="161"/>
      <c r="DG20" s="160"/>
      <c r="DH20" s="161"/>
      <c r="DI20" s="160"/>
      <c r="DJ20" s="161"/>
      <c r="DK20" s="160"/>
      <c r="DL20" s="161"/>
      <c r="DM20" s="160"/>
      <c r="DN20" s="161"/>
      <c r="DO20" s="160"/>
      <c r="DP20" s="161"/>
      <c r="DQ20" s="160"/>
      <c r="DR20" s="161"/>
      <c r="DS20" s="160"/>
      <c r="DT20" s="161"/>
      <c r="DU20" s="160"/>
      <c r="DV20" s="161"/>
      <c r="DW20" s="160"/>
      <c r="DX20" s="161"/>
      <c r="DY20" s="166"/>
      <c r="DZ20" s="161"/>
      <c r="EA20" s="161"/>
      <c r="EB20" s="160"/>
      <c r="EC20" s="161"/>
      <c r="ED20" s="160"/>
      <c r="EE20" s="161"/>
      <c r="EF20" s="160"/>
      <c r="EG20" s="161"/>
      <c r="EH20" s="160"/>
      <c r="EI20" s="161"/>
      <c r="EJ20" s="160"/>
      <c r="EK20" s="161"/>
      <c r="EL20" s="160"/>
      <c r="EM20" s="161"/>
      <c r="EN20" s="160"/>
      <c r="EO20" s="161"/>
      <c r="EP20" s="160"/>
      <c r="EQ20" s="161"/>
      <c r="ER20" s="160"/>
      <c r="ES20" s="161"/>
      <c r="ET20" s="160"/>
      <c r="EU20" s="161"/>
      <c r="EV20" s="160"/>
      <c r="EW20" s="161"/>
      <c r="EX20" s="160"/>
      <c r="EY20" s="161"/>
      <c r="EZ20" s="160"/>
      <c r="FA20" s="161"/>
      <c r="FB20" s="160"/>
      <c r="FC20" s="165"/>
      <c r="FD20" s="161"/>
      <c r="FE20" s="160"/>
      <c r="FF20" s="161"/>
      <c r="FG20" s="160"/>
      <c r="FH20" s="161"/>
      <c r="FI20" s="160"/>
      <c r="FJ20" s="161"/>
      <c r="FK20" s="160"/>
      <c r="FL20" s="161"/>
      <c r="FM20" s="160"/>
      <c r="FN20" s="161"/>
      <c r="FO20" s="160"/>
      <c r="FP20" s="161"/>
      <c r="FQ20" s="160"/>
      <c r="FR20" s="161"/>
      <c r="FS20" s="160"/>
      <c r="FT20" s="161"/>
      <c r="FU20" s="160"/>
      <c r="FV20" s="161"/>
      <c r="FW20" s="160"/>
      <c r="FX20" s="161"/>
      <c r="FY20" s="160"/>
      <c r="FZ20" s="161"/>
      <c r="GA20" s="160"/>
      <c r="GB20" s="161"/>
      <c r="GC20" s="160"/>
      <c r="GD20" s="161"/>
      <c r="GE20" s="160"/>
      <c r="GF20" s="161"/>
      <c r="GG20" s="163"/>
      <c r="GH20" s="167"/>
      <c r="GI20" s="161"/>
      <c r="GJ20" s="161"/>
      <c r="GK20" s="160"/>
      <c r="GL20" s="161"/>
      <c r="GM20" s="160"/>
      <c r="GN20" s="161"/>
      <c r="GO20" s="160"/>
      <c r="GP20" s="161"/>
      <c r="GQ20" s="160"/>
      <c r="GR20" s="161"/>
      <c r="GS20" s="160"/>
      <c r="GT20" s="161"/>
      <c r="GU20" s="160"/>
      <c r="GV20" s="161"/>
      <c r="GW20" s="160"/>
      <c r="GX20" s="161"/>
      <c r="GY20" s="160"/>
      <c r="GZ20" s="161"/>
      <c r="HA20" s="160"/>
      <c r="HB20" s="161"/>
      <c r="HC20" s="160"/>
      <c r="HD20" s="161"/>
      <c r="HE20" s="160"/>
      <c r="HF20" s="161"/>
      <c r="HG20" s="160"/>
      <c r="HH20" s="161"/>
      <c r="HI20" s="161"/>
      <c r="HJ20" s="161"/>
      <c r="HK20" s="160"/>
      <c r="HL20" s="164"/>
      <c r="HM20" s="167"/>
      <c r="HN20" s="161"/>
      <c r="HO20" s="161"/>
      <c r="HP20" s="160"/>
      <c r="HQ20" s="161"/>
      <c r="HR20" s="160"/>
      <c r="HS20" s="161"/>
      <c r="HT20" s="160"/>
      <c r="HU20" s="161"/>
      <c r="HV20" s="160"/>
      <c r="HW20" s="161"/>
      <c r="HX20" s="160"/>
      <c r="HY20" s="161"/>
      <c r="HZ20" s="160"/>
      <c r="IA20" s="161"/>
      <c r="IB20" s="160"/>
      <c r="IC20" s="161"/>
      <c r="ID20" s="160"/>
      <c r="IE20" s="161"/>
      <c r="IF20" s="160"/>
      <c r="IG20" s="161"/>
      <c r="IH20" s="160"/>
      <c r="II20" s="161"/>
      <c r="IJ20" s="160"/>
      <c r="IK20" s="161"/>
      <c r="IL20" s="160"/>
      <c r="IM20" s="161"/>
      <c r="IN20" s="161"/>
      <c r="IO20" s="161"/>
      <c r="IP20" s="160"/>
      <c r="IQ20" s="164"/>
      <c r="IR20" s="167"/>
      <c r="IS20" s="161"/>
      <c r="IT20" s="161"/>
      <c r="IU20" s="160"/>
      <c r="IV20" s="161"/>
      <c r="IW20" s="160"/>
      <c r="IX20" s="161"/>
      <c r="IY20" s="160"/>
      <c r="IZ20" s="161"/>
      <c r="JA20" s="160"/>
      <c r="JB20" s="161"/>
      <c r="JC20" s="160"/>
      <c r="JD20" s="161"/>
      <c r="JE20" s="160"/>
      <c r="JF20" s="161"/>
      <c r="JG20" s="160"/>
      <c r="JH20" s="161"/>
      <c r="JI20" s="160"/>
      <c r="JJ20" s="161"/>
      <c r="JK20" s="160"/>
      <c r="JL20" s="161"/>
      <c r="JM20" s="160"/>
      <c r="JN20" s="161"/>
      <c r="JO20" s="160"/>
      <c r="JP20" s="161"/>
      <c r="JQ20" s="160"/>
      <c r="JR20" s="161"/>
      <c r="JS20" s="161"/>
      <c r="JT20" s="161"/>
      <c r="JU20" s="164"/>
      <c r="JV20" s="167"/>
      <c r="JW20" s="161"/>
      <c r="JX20" s="161"/>
      <c r="JY20" s="160"/>
      <c r="JZ20" s="161"/>
      <c r="KA20" s="160"/>
      <c r="KB20" s="161"/>
      <c r="KC20" s="160"/>
      <c r="KD20" s="161"/>
      <c r="KE20" s="160"/>
      <c r="KF20" s="161"/>
      <c r="KG20" s="160"/>
      <c r="KH20" s="161"/>
      <c r="KI20" s="160"/>
      <c r="KJ20" s="161"/>
      <c r="KK20" s="160"/>
      <c r="KL20" s="161"/>
      <c r="KM20" s="160"/>
      <c r="KN20" s="161"/>
      <c r="KO20" s="160"/>
      <c r="KP20" s="161"/>
      <c r="KQ20" s="160"/>
      <c r="KR20" s="161"/>
      <c r="KS20" s="160"/>
      <c r="KT20" s="161"/>
      <c r="KU20" s="160"/>
      <c r="KV20" s="161"/>
      <c r="KW20" s="161"/>
      <c r="KX20" s="161"/>
      <c r="KY20" s="161"/>
      <c r="KZ20" s="164"/>
      <c r="LA20" s="161"/>
      <c r="LB20" s="161"/>
      <c r="LC20" s="160"/>
      <c r="LD20" s="161"/>
      <c r="LE20" s="160"/>
      <c r="LF20" s="161"/>
      <c r="LG20" s="160"/>
      <c r="LH20" s="161"/>
      <c r="LI20" s="160"/>
      <c r="LJ20" s="161"/>
      <c r="LK20" s="160"/>
      <c r="LL20" s="161"/>
      <c r="LM20" s="160"/>
      <c r="LN20" s="161"/>
      <c r="LO20" s="160"/>
      <c r="LP20" s="161"/>
      <c r="LQ20" s="160"/>
      <c r="LR20" s="161"/>
      <c r="LS20" s="160"/>
      <c r="LT20" s="161"/>
      <c r="LU20" s="160"/>
      <c r="LV20" s="161"/>
      <c r="LW20" s="160"/>
      <c r="LX20" s="161"/>
      <c r="LY20" s="160"/>
      <c r="LZ20" s="161"/>
      <c r="MA20" s="161"/>
      <c r="MB20" s="161"/>
      <c r="MC20" s="160"/>
      <c r="MD20" s="164"/>
    </row>
    <row r="21" spans="2:342" s="49" customFormat="1" ht="18" customHeight="1" x14ac:dyDescent="0.4">
      <c r="B21" s="340"/>
      <c r="C21" s="317"/>
      <c r="D21" s="309"/>
      <c r="E21" s="319"/>
      <c r="F21" s="319"/>
      <c r="G21" s="320"/>
      <c r="H21" s="119" t="s">
        <v>215</v>
      </c>
      <c r="I21" s="159"/>
      <c r="J21" s="160"/>
      <c r="K21" s="161"/>
      <c r="L21" s="160"/>
      <c r="M21" s="161"/>
      <c r="N21" s="160"/>
      <c r="O21" s="161"/>
      <c r="P21" s="160"/>
      <c r="Q21" s="161"/>
      <c r="R21" s="160"/>
      <c r="S21" s="161"/>
      <c r="T21" s="160"/>
      <c r="U21" s="161"/>
      <c r="V21" s="160"/>
      <c r="W21" s="161"/>
      <c r="X21" s="160"/>
      <c r="Y21" s="161"/>
      <c r="Z21" s="160"/>
      <c r="AA21" s="161"/>
      <c r="AB21" s="160"/>
      <c r="AC21" s="161"/>
      <c r="AD21" s="160"/>
      <c r="AE21" s="161"/>
      <c r="AF21" s="160"/>
      <c r="AG21" s="161"/>
      <c r="AH21" s="160"/>
      <c r="AI21" s="161"/>
      <c r="AJ21" s="160"/>
      <c r="AK21" s="161"/>
      <c r="AL21" s="162"/>
      <c r="AM21" s="163"/>
      <c r="AN21" s="159"/>
      <c r="AO21" s="161"/>
      <c r="AP21" s="160"/>
      <c r="AQ21" s="161"/>
      <c r="AR21" s="160"/>
      <c r="AS21" s="161"/>
      <c r="AT21" s="160"/>
      <c r="AU21" s="161"/>
      <c r="AV21" s="160"/>
      <c r="AW21" s="161"/>
      <c r="AX21" s="160"/>
      <c r="AY21" s="161"/>
      <c r="AZ21" s="160"/>
      <c r="BA21" s="161"/>
      <c r="BB21" s="160"/>
      <c r="BC21" s="161"/>
      <c r="BD21" s="160"/>
      <c r="BE21" s="161"/>
      <c r="BF21" s="160"/>
      <c r="BG21" s="161"/>
      <c r="BH21" s="160"/>
      <c r="BI21" s="161"/>
      <c r="BJ21" s="160"/>
      <c r="BK21" s="161"/>
      <c r="BL21" s="160"/>
      <c r="BM21" s="161"/>
      <c r="BN21" s="160"/>
      <c r="BO21" s="164"/>
      <c r="BP21" s="161"/>
      <c r="BQ21" s="160"/>
      <c r="BR21" s="161"/>
      <c r="BS21" s="160"/>
      <c r="BT21" s="161"/>
      <c r="BU21" s="160"/>
      <c r="BV21" s="161"/>
      <c r="BW21" s="160"/>
      <c r="BX21" s="161"/>
      <c r="BY21" s="160"/>
      <c r="BZ21" s="161"/>
      <c r="CA21" s="160"/>
      <c r="CB21" s="161"/>
      <c r="CC21" s="160"/>
      <c r="CD21" s="161"/>
      <c r="CE21" s="160"/>
      <c r="CF21" s="161"/>
      <c r="CG21" s="160"/>
      <c r="CH21" s="161"/>
      <c r="CI21" s="160"/>
      <c r="CJ21" s="161"/>
      <c r="CK21" s="160"/>
      <c r="CL21" s="161"/>
      <c r="CM21" s="160"/>
      <c r="CN21" s="161"/>
      <c r="CO21" s="160"/>
      <c r="CP21" s="161"/>
      <c r="CQ21" s="160"/>
      <c r="CR21" s="161"/>
      <c r="CS21" s="162"/>
      <c r="CT21" s="165"/>
      <c r="CU21" s="166"/>
      <c r="CV21" s="161"/>
      <c r="CW21" s="160"/>
      <c r="CX21" s="161"/>
      <c r="CY21" s="160"/>
      <c r="CZ21" s="161"/>
      <c r="DA21" s="160"/>
      <c r="DB21" s="161"/>
      <c r="DC21" s="160"/>
      <c r="DD21" s="161"/>
      <c r="DE21" s="160"/>
      <c r="DF21" s="161"/>
      <c r="DG21" s="160"/>
      <c r="DH21" s="161"/>
      <c r="DI21" s="160"/>
      <c r="DJ21" s="161"/>
      <c r="DK21" s="160"/>
      <c r="DL21" s="161"/>
      <c r="DM21" s="160"/>
      <c r="DN21" s="161"/>
      <c r="DO21" s="160"/>
      <c r="DP21" s="161"/>
      <c r="DQ21" s="160"/>
      <c r="DR21" s="161"/>
      <c r="DS21" s="160"/>
      <c r="DT21" s="161"/>
      <c r="DU21" s="160"/>
      <c r="DV21" s="161"/>
      <c r="DW21" s="160"/>
      <c r="DX21" s="161"/>
      <c r="DY21" s="166"/>
      <c r="DZ21" s="161"/>
      <c r="EA21" s="161"/>
      <c r="EB21" s="160"/>
      <c r="EC21" s="161"/>
      <c r="ED21" s="160"/>
      <c r="EE21" s="161"/>
      <c r="EF21" s="160"/>
      <c r="EG21" s="161"/>
      <c r="EH21" s="160"/>
      <c r="EI21" s="161"/>
      <c r="EJ21" s="160"/>
      <c r="EK21" s="161"/>
      <c r="EL21" s="160"/>
      <c r="EM21" s="161"/>
      <c r="EN21" s="160"/>
      <c r="EO21" s="161"/>
      <c r="EP21" s="160"/>
      <c r="EQ21" s="161"/>
      <c r="ER21" s="160"/>
      <c r="ES21" s="161"/>
      <c r="ET21" s="160"/>
      <c r="EU21" s="161"/>
      <c r="EV21" s="160"/>
      <c r="EW21" s="161"/>
      <c r="EX21" s="160"/>
      <c r="EY21" s="161"/>
      <c r="EZ21" s="160"/>
      <c r="FA21" s="161"/>
      <c r="FB21" s="160"/>
      <c r="FC21" s="165"/>
      <c r="FD21" s="161"/>
      <c r="FE21" s="160"/>
      <c r="FF21" s="161"/>
      <c r="FG21" s="160"/>
      <c r="FH21" s="161"/>
      <c r="FI21" s="160"/>
      <c r="FJ21" s="161"/>
      <c r="FK21" s="160"/>
      <c r="FL21" s="161"/>
      <c r="FM21" s="160"/>
      <c r="FN21" s="161"/>
      <c r="FO21" s="160"/>
      <c r="FP21" s="161"/>
      <c r="FQ21" s="160"/>
      <c r="FR21" s="161"/>
      <c r="FS21" s="160"/>
      <c r="FT21" s="161"/>
      <c r="FU21" s="160"/>
      <c r="FV21" s="161"/>
      <c r="FW21" s="160"/>
      <c r="FX21" s="161"/>
      <c r="FY21" s="160"/>
      <c r="FZ21" s="161"/>
      <c r="GA21" s="160"/>
      <c r="GB21" s="161"/>
      <c r="GC21" s="160"/>
      <c r="GD21" s="161"/>
      <c r="GE21" s="160"/>
      <c r="GF21" s="161"/>
      <c r="GG21" s="163"/>
      <c r="GH21" s="167"/>
      <c r="GI21" s="161"/>
      <c r="GJ21" s="161"/>
      <c r="GK21" s="160"/>
      <c r="GL21" s="161"/>
      <c r="GM21" s="160"/>
      <c r="GN21" s="161"/>
      <c r="GO21" s="160"/>
      <c r="GP21" s="161"/>
      <c r="GQ21" s="160"/>
      <c r="GR21" s="161"/>
      <c r="GS21" s="160"/>
      <c r="GT21" s="161"/>
      <c r="GU21" s="160"/>
      <c r="GV21" s="161"/>
      <c r="GW21" s="160"/>
      <c r="GX21" s="161"/>
      <c r="GY21" s="160"/>
      <c r="GZ21" s="161"/>
      <c r="HA21" s="160"/>
      <c r="HB21" s="161"/>
      <c r="HC21" s="160"/>
      <c r="HD21" s="161"/>
      <c r="HE21" s="160"/>
      <c r="HF21" s="161"/>
      <c r="HG21" s="160"/>
      <c r="HH21" s="161"/>
      <c r="HI21" s="161"/>
      <c r="HJ21" s="161"/>
      <c r="HK21" s="160"/>
      <c r="HL21" s="164"/>
      <c r="HM21" s="167"/>
      <c r="HN21" s="161"/>
      <c r="HO21" s="161"/>
      <c r="HP21" s="160"/>
      <c r="HQ21" s="161"/>
      <c r="HR21" s="160"/>
      <c r="HS21" s="161"/>
      <c r="HT21" s="160"/>
      <c r="HU21" s="161"/>
      <c r="HV21" s="160"/>
      <c r="HW21" s="161"/>
      <c r="HX21" s="160"/>
      <c r="HY21" s="161"/>
      <c r="HZ21" s="160"/>
      <c r="IA21" s="161"/>
      <c r="IB21" s="160"/>
      <c r="IC21" s="161"/>
      <c r="ID21" s="160"/>
      <c r="IE21" s="161"/>
      <c r="IF21" s="160"/>
      <c r="IG21" s="161"/>
      <c r="IH21" s="160"/>
      <c r="II21" s="161"/>
      <c r="IJ21" s="160"/>
      <c r="IK21" s="161"/>
      <c r="IL21" s="160"/>
      <c r="IM21" s="161"/>
      <c r="IN21" s="161"/>
      <c r="IO21" s="161"/>
      <c r="IP21" s="160"/>
      <c r="IQ21" s="164"/>
      <c r="IR21" s="167"/>
      <c r="IS21" s="161"/>
      <c r="IT21" s="161"/>
      <c r="IU21" s="160"/>
      <c r="IV21" s="161"/>
      <c r="IW21" s="160"/>
      <c r="IX21" s="161"/>
      <c r="IY21" s="160"/>
      <c r="IZ21" s="161"/>
      <c r="JA21" s="160"/>
      <c r="JB21" s="161"/>
      <c r="JC21" s="160"/>
      <c r="JD21" s="161"/>
      <c r="JE21" s="160"/>
      <c r="JF21" s="161"/>
      <c r="JG21" s="160"/>
      <c r="JH21" s="161"/>
      <c r="JI21" s="160"/>
      <c r="JJ21" s="161"/>
      <c r="JK21" s="160"/>
      <c r="JL21" s="161"/>
      <c r="JM21" s="160"/>
      <c r="JN21" s="161"/>
      <c r="JO21" s="160"/>
      <c r="JP21" s="161"/>
      <c r="JQ21" s="160"/>
      <c r="JR21" s="161"/>
      <c r="JS21" s="161"/>
      <c r="JT21" s="161"/>
      <c r="JU21" s="164"/>
      <c r="JV21" s="167"/>
      <c r="JW21" s="161"/>
      <c r="JX21" s="161"/>
      <c r="JY21" s="160"/>
      <c r="JZ21" s="161"/>
      <c r="KA21" s="160"/>
      <c r="KB21" s="161"/>
      <c r="KC21" s="160"/>
      <c r="KD21" s="161"/>
      <c r="KE21" s="160"/>
      <c r="KF21" s="161"/>
      <c r="KG21" s="160"/>
      <c r="KH21" s="161"/>
      <c r="KI21" s="160"/>
      <c r="KJ21" s="161"/>
      <c r="KK21" s="160"/>
      <c r="KL21" s="161"/>
      <c r="KM21" s="160"/>
      <c r="KN21" s="161"/>
      <c r="KO21" s="160"/>
      <c r="KP21" s="161"/>
      <c r="KQ21" s="160"/>
      <c r="KR21" s="161"/>
      <c r="KS21" s="160"/>
      <c r="KT21" s="161"/>
      <c r="KU21" s="160"/>
      <c r="KV21" s="161"/>
      <c r="KW21" s="161"/>
      <c r="KX21" s="161"/>
      <c r="KY21" s="161"/>
      <c r="KZ21" s="164"/>
      <c r="LA21" s="161"/>
      <c r="LB21" s="161"/>
      <c r="LC21" s="160"/>
      <c r="LD21" s="161"/>
      <c r="LE21" s="160"/>
      <c r="LF21" s="161"/>
      <c r="LG21" s="160"/>
      <c r="LH21" s="161"/>
      <c r="LI21" s="160"/>
      <c r="LJ21" s="161"/>
      <c r="LK21" s="160"/>
      <c r="LL21" s="161"/>
      <c r="LM21" s="160"/>
      <c r="LN21" s="161"/>
      <c r="LO21" s="160"/>
      <c r="LP21" s="161"/>
      <c r="LQ21" s="160"/>
      <c r="LR21" s="161"/>
      <c r="LS21" s="160"/>
      <c r="LT21" s="161"/>
      <c r="LU21" s="160"/>
      <c r="LV21" s="161"/>
      <c r="LW21" s="160"/>
      <c r="LX21" s="161"/>
      <c r="LY21" s="160"/>
      <c r="LZ21" s="161"/>
      <c r="MA21" s="161"/>
      <c r="MB21" s="161"/>
      <c r="MC21" s="160"/>
      <c r="MD21" s="164"/>
    </row>
    <row r="22" spans="2:342" s="49" customFormat="1" ht="18" customHeight="1" x14ac:dyDescent="0.4">
      <c r="B22" s="340"/>
      <c r="C22" s="317"/>
      <c r="D22" s="308" t="s">
        <v>309</v>
      </c>
      <c r="E22" s="319">
        <f>E20+12</f>
        <v>45108</v>
      </c>
      <c r="F22" s="319">
        <f>E22+G22-1</f>
        <v>45127</v>
      </c>
      <c r="G22" s="320">
        <v>20</v>
      </c>
      <c r="H22" s="119" t="s">
        <v>214</v>
      </c>
      <c r="I22" s="159"/>
      <c r="J22" s="160"/>
      <c r="K22" s="161"/>
      <c r="L22" s="160"/>
      <c r="M22" s="161"/>
      <c r="N22" s="160"/>
      <c r="O22" s="161"/>
      <c r="P22" s="160"/>
      <c r="Q22" s="161"/>
      <c r="R22" s="160"/>
      <c r="S22" s="161"/>
      <c r="T22" s="160"/>
      <c r="U22" s="161"/>
      <c r="V22" s="160"/>
      <c r="W22" s="161"/>
      <c r="X22" s="160"/>
      <c r="Y22" s="161"/>
      <c r="Z22" s="160"/>
      <c r="AA22" s="161"/>
      <c r="AB22" s="160"/>
      <c r="AC22" s="161"/>
      <c r="AD22" s="160"/>
      <c r="AE22" s="161"/>
      <c r="AF22" s="160"/>
      <c r="AG22" s="161"/>
      <c r="AH22" s="160"/>
      <c r="AI22" s="161"/>
      <c r="AJ22" s="160"/>
      <c r="AK22" s="161"/>
      <c r="AL22" s="162"/>
      <c r="AM22" s="163"/>
      <c r="AN22" s="159"/>
      <c r="AO22" s="161"/>
      <c r="AP22" s="160"/>
      <c r="AQ22" s="161"/>
      <c r="AR22" s="160"/>
      <c r="AS22" s="161"/>
      <c r="AT22" s="160"/>
      <c r="AU22" s="161"/>
      <c r="AV22" s="160"/>
      <c r="AW22" s="161"/>
      <c r="AX22" s="160"/>
      <c r="AY22" s="161"/>
      <c r="AZ22" s="160"/>
      <c r="BA22" s="161"/>
      <c r="BB22" s="160"/>
      <c r="BC22" s="161"/>
      <c r="BD22" s="160"/>
      <c r="BE22" s="161"/>
      <c r="BF22" s="160"/>
      <c r="BG22" s="161"/>
      <c r="BH22" s="160"/>
      <c r="BI22" s="161"/>
      <c r="BJ22" s="160"/>
      <c r="BK22" s="161"/>
      <c r="BL22" s="160"/>
      <c r="BM22" s="161"/>
      <c r="BN22" s="160"/>
      <c r="BO22" s="164"/>
      <c r="BP22" s="161"/>
      <c r="BQ22" s="160"/>
      <c r="BR22" s="161"/>
      <c r="BS22" s="160"/>
      <c r="BT22" s="161"/>
      <c r="BU22" s="160"/>
      <c r="BV22" s="161"/>
      <c r="BW22" s="160"/>
      <c r="BX22" s="161"/>
      <c r="BY22" s="160"/>
      <c r="BZ22" s="161"/>
      <c r="CA22" s="160"/>
      <c r="CB22" s="161"/>
      <c r="CC22" s="160"/>
      <c r="CD22" s="161"/>
      <c r="CE22" s="160"/>
      <c r="CF22" s="168"/>
      <c r="CG22" s="160"/>
      <c r="CH22" s="161"/>
      <c r="CI22" s="160"/>
      <c r="CJ22" s="161"/>
      <c r="CK22" s="160"/>
      <c r="CL22" s="161"/>
      <c r="CM22" s="160"/>
      <c r="CN22" s="161"/>
      <c r="CO22" s="160"/>
      <c r="CP22" s="161"/>
      <c r="CQ22" s="160"/>
      <c r="CR22" s="161"/>
      <c r="CS22" s="162"/>
      <c r="CT22" s="165"/>
      <c r="CU22" s="166"/>
      <c r="CV22" s="161"/>
      <c r="CW22" s="160"/>
      <c r="CX22" s="161"/>
      <c r="CY22" s="160"/>
      <c r="CZ22" s="161"/>
      <c r="DA22" s="160"/>
      <c r="DB22" s="161"/>
      <c r="DC22" s="160"/>
      <c r="DD22" s="161"/>
      <c r="DE22" s="160"/>
      <c r="DF22" s="161"/>
      <c r="DG22" s="160"/>
      <c r="DH22" s="161"/>
      <c r="DI22" s="160"/>
      <c r="DJ22" s="161"/>
      <c r="DK22" s="160"/>
      <c r="DL22" s="161"/>
      <c r="DM22" s="160"/>
      <c r="DN22" s="161"/>
      <c r="DO22" s="160"/>
      <c r="DP22" s="161"/>
      <c r="DQ22" s="160"/>
      <c r="DR22" s="161"/>
      <c r="DS22" s="160"/>
      <c r="DT22" s="161"/>
      <c r="DU22" s="160"/>
      <c r="DV22" s="161"/>
      <c r="DW22" s="160"/>
      <c r="DX22" s="161"/>
      <c r="DY22" s="166"/>
      <c r="DZ22" s="161"/>
      <c r="EA22" s="161"/>
      <c r="EB22" s="160"/>
      <c r="EC22" s="161"/>
      <c r="ED22" s="160"/>
      <c r="EE22" s="161"/>
      <c r="EF22" s="160"/>
      <c r="EG22" s="161"/>
      <c r="EH22" s="160"/>
      <c r="EI22" s="161"/>
      <c r="EJ22" s="160"/>
      <c r="EK22" s="161"/>
      <c r="EL22" s="160"/>
      <c r="EM22" s="161"/>
      <c r="EN22" s="160"/>
      <c r="EO22" s="161"/>
      <c r="EP22" s="160"/>
      <c r="EQ22" s="161"/>
      <c r="ER22" s="160"/>
      <c r="ES22" s="161"/>
      <c r="ET22" s="160"/>
      <c r="EU22" s="161"/>
      <c r="EV22" s="160"/>
      <c r="EW22" s="161"/>
      <c r="EX22" s="160"/>
      <c r="EY22" s="161"/>
      <c r="EZ22" s="160"/>
      <c r="FA22" s="161"/>
      <c r="FB22" s="160"/>
      <c r="FC22" s="165"/>
      <c r="FD22" s="161"/>
      <c r="FE22" s="160"/>
      <c r="FF22" s="161"/>
      <c r="FG22" s="160"/>
      <c r="FH22" s="161"/>
      <c r="FI22" s="160"/>
      <c r="FJ22" s="161"/>
      <c r="FK22" s="160"/>
      <c r="FL22" s="161"/>
      <c r="FM22" s="160"/>
      <c r="FN22" s="161"/>
      <c r="FO22" s="160"/>
      <c r="FP22" s="161"/>
      <c r="FQ22" s="160"/>
      <c r="FR22" s="161"/>
      <c r="FS22" s="160"/>
      <c r="FT22" s="161"/>
      <c r="FU22" s="160"/>
      <c r="FV22" s="161"/>
      <c r="FW22" s="160"/>
      <c r="FX22" s="161"/>
      <c r="FY22" s="160"/>
      <c r="FZ22" s="161"/>
      <c r="GA22" s="160"/>
      <c r="GB22" s="161"/>
      <c r="GC22" s="160"/>
      <c r="GD22" s="161"/>
      <c r="GE22" s="160"/>
      <c r="GF22" s="161"/>
      <c r="GG22" s="163"/>
      <c r="GH22" s="167"/>
      <c r="GI22" s="161"/>
      <c r="GJ22" s="161"/>
      <c r="GK22" s="160"/>
      <c r="GL22" s="161"/>
      <c r="GM22" s="160"/>
      <c r="GN22" s="161"/>
      <c r="GO22" s="160"/>
      <c r="GP22" s="161"/>
      <c r="GQ22" s="160"/>
      <c r="GR22" s="161"/>
      <c r="GS22" s="160"/>
      <c r="GT22" s="161"/>
      <c r="GU22" s="160"/>
      <c r="GV22" s="161"/>
      <c r="GW22" s="160"/>
      <c r="GX22" s="161"/>
      <c r="GY22" s="160"/>
      <c r="GZ22" s="161"/>
      <c r="HA22" s="160"/>
      <c r="HB22" s="161"/>
      <c r="HC22" s="160"/>
      <c r="HD22" s="161"/>
      <c r="HE22" s="160"/>
      <c r="HF22" s="161"/>
      <c r="HG22" s="160"/>
      <c r="HH22" s="161"/>
      <c r="HI22" s="161"/>
      <c r="HJ22" s="161"/>
      <c r="HK22" s="160"/>
      <c r="HL22" s="164"/>
      <c r="HM22" s="167"/>
      <c r="HN22" s="161"/>
      <c r="HO22" s="161"/>
      <c r="HP22" s="160"/>
      <c r="HQ22" s="161"/>
      <c r="HR22" s="160"/>
      <c r="HS22" s="161"/>
      <c r="HT22" s="160"/>
      <c r="HU22" s="161"/>
      <c r="HV22" s="160"/>
      <c r="HW22" s="161"/>
      <c r="HX22" s="160"/>
      <c r="HY22" s="161"/>
      <c r="HZ22" s="160"/>
      <c r="IA22" s="161"/>
      <c r="IB22" s="160"/>
      <c r="IC22" s="161"/>
      <c r="ID22" s="160"/>
      <c r="IE22" s="161"/>
      <c r="IF22" s="160"/>
      <c r="IG22" s="161"/>
      <c r="IH22" s="160"/>
      <c r="II22" s="161"/>
      <c r="IJ22" s="160"/>
      <c r="IK22" s="161"/>
      <c r="IL22" s="160"/>
      <c r="IM22" s="161"/>
      <c r="IN22" s="161"/>
      <c r="IO22" s="161"/>
      <c r="IP22" s="160"/>
      <c r="IQ22" s="164"/>
      <c r="IR22" s="167"/>
      <c r="IS22" s="161"/>
      <c r="IT22" s="161"/>
      <c r="IU22" s="160"/>
      <c r="IV22" s="161"/>
      <c r="IW22" s="160"/>
      <c r="IX22" s="161"/>
      <c r="IY22" s="160"/>
      <c r="IZ22" s="161"/>
      <c r="JA22" s="160"/>
      <c r="JB22" s="161"/>
      <c r="JC22" s="160"/>
      <c r="JD22" s="161"/>
      <c r="JE22" s="160"/>
      <c r="JF22" s="161"/>
      <c r="JG22" s="160"/>
      <c r="JH22" s="161"/>
      <c r="JI22" s="160"/>
      <c r="JJ22" s="161"/>
      <c r="JK22" s="160"/>
      <c r="JL22" s="161"/>
      <c r="JM22" s="160"/>
      <c r="JN22" s="161"/>
      <c r="JO22" s="160"/>
      <c r="JP22" s="161"/>
      <c r="JQ22" s="160"/>
      <c r="JR22" s="161"/>
      <c r="JS22" s="161"/>
      <c r="JT22" s="161"/>
      <c r="JU22" s="164"/>
      <c r="JV22" s="167"/>
      <c r="JW22" s="161"/>
      <c r="JX22" s="161"/>
      <c r="JY22" s="160"/>
      <c r="JZ22" s="161"/>
      <c r="KA22" s="160"/>
      <c r="KB22" s="161"/>
      <c r="KC22" s="160"/>
      <c r="KD22" s="161"/>
      <c r="KE22" s="160"/>
      <c r="KF22" s="161"/>
      <c r="KG22" s="160"/>
      <c r="KH22" s="161"/>
      <c r="KI22" s="160"/>
      <c r="KJ22" s="161"/>
      <c r="KK22" s="160"/>
      <c r="KL22" s="161"/>
      <c r="KM22" s="160"/>
      <c r="KN22" s="161"/>
      <c r="KO22" s="160"/>
      <c r="KP22" s="161"/>
      <c r="KQ22" s="160"/>
      <c r="KR22" s="161"/>
      <c r="KS22" s="160"/>
      <c r="KT22" s="161"/>
      <c r="KU22" s="160"/>
      <c r="KV22" s="161"/>
      <c r="KW22" s="161"/>
      <c r="KX22" s="161"/>
      <c r="KY22" s="161"/>
      <c r="KZ22" s="164"/>
      <c r="LA22" s="161"/>
      <c r="LB22" s="161"/>
      <c r="LC22" s="160"/>
      <c r="LD22" s="161"/>
      <c r="LE22" s="160"/>
      <c r="LF22" s="161"/>
      <c r="LG22" s="160"/>
      <c r="LH22" s="161"/>
      <c r="LI22" s="160"/>
      <c r="LJ22" s="161"/>
      <c r="LK22" s="160"/>
      <c r="LL22" s="161"/>
      <c r="LM22" s="160"/>
      <c r="LN22" s="161"/>
      <c r="LO22" s="160"/>
      <c r="LP22" s="161"/>
      <c r="LQ22" s="160"/>
      <c r="LR22" s="161"/>
      <c r="LS22" s="160"/>
      <c r="LT22" s="161"/>
      <c r="LU22" s="160"/>
      <c r="LV22" s="161"/>
      <c r="LW22" s="160"/>
      <c r="LX22" s="161"/>
      <c r="LY22" s="160"/>
      <c r="LZ22" s="161"/>
      <c r="MA22" s="161"/>
      <c r="MB22" s="161"/>
      <c r="MC22" s="160"/>
      <c r="MD22" s="164"/>
    </row>
    <row r="23" spans="2:342" s="49" customFormat="1" ht="18" customHeight="1" x14ac:dyDescent="0.4">
      <c r="B23" s="340"/>
      <c r="C23" s="317"/>
      <c r="D23" s="309"/>
      <c r="E23" s="319"/>
      <c r="F23" s="319"/>
      <c r="G23" s="320"/>
      <c r="H23" s="119" t="s">
        <v>215</v>
      </c>
      <c r="I23" s="159"/>
      <c r="J23" s="160"/>
      <c r="K23" s="161"/>
      <c r="L23" s="160"/>
      <c r="M23" s="161"/>
      <c r="N23" s="160"/>
      <c r="O23" s="161"/>
      <c r="P23" s="160"/>
      <c r="Q23" s="161"/>
      <c r="R23" s="160"/>
      <c r="S23" s="161"/>
      <c r="T23" s="160"/>
      <c r="U23" s="161"/>
      <c r="V23" s="160"/>
      <c r="W23" s="161"/>
      <c r="X23" s="160"/>
      <c r="Y23" s="161"/>
      <c r="Z23" s="160"/>
      <c r="AA23" s="161"/>
      <c r="AB23" s="160"/>
      <c r="AC23" s="161"/>
      <c r="AD23" s="160"/>
      <c r="AE23" s="161"/>
      <c r="AF23" s="160"/>
      <c r="AG23" s="161"/>
      <c r="AH23" s="160"/>
      <c r="AI23" s="161"/>
      <c r="AJ23" s="160"/>
      <c r="AK23" s="161"/>
      <c r="AL23" s="162"/>
      <c r="AM23" s="163"/>
      <c r="AN23" s="159"/>
      <c r="AO23" s="161"/>
      <c r="AP23" s="160"/>
      <c r="AQ23" s="161"/>
      <c r="AR23" s="160"/>
      <c r="AS23" s="161"/>
      <c r="AT23" s="160"/>
      <c r="AU23" s="161"/>
      <c r="AV23" s="160"/>
      <c r="AW23" s="161"/>
      <c r="AX23" s="160"/>
      <c r="AY23" s="161"/>
      <c r="AZ23" s="160"/>
      <c r="BA23" s="161"/>
      <c r="BB23" s="160"/>
      <c r="BC23" s="161"/>
      <c r="BD23" s="160"/>
      <c r="BE23" s="161"/>
      <c r="BF23" s="160"/>
      <c r="BG23" s="161"/>
      <c r="BH23" s="160"/>
      <c r="BI23" s="161"/>
      <c r="BJ23" s="160"/>
      <c r="BK23" s="161"/>
      <c r="BL23" s="160"/>
      <c r="BM23" s="161"/>
      <c r="BN23" s="160"/>
      <c r="BO23" s="164"/>
      <c r="BP23" s="161"/>
      <c r="BQ23" s="160"/>
      <c r="BR23" s="161"/>
      <c r="BS23" s="160"/>
      <c r="BT23" s="161"/>
      <c r="BU23" s="160"/>
      <c r="BV23" s="161"/>
      <c r="BW23" s="160"/>
      <c r="BX23" s="161"/>
      <c r="BY23" s="160"/>
      <c r="BZ23" s="161"/>
      <c r="CA23" s="160"/>
      <c r="CB23" s="161"/>
      <c r="CC23" s="160"/>
      <c r="CD23" s="161"/>
      <c r="CE23" s="160"/>
      <c r="CF23" s="161"/>
      <c r="CG23" s="160"/>
      <c r="CH23" s="161"/>
      <c r="CI23" s="160"/>
      <c r="CJ23" s="161"/>
      <c r="CK23" s="160"/>
      <c r="CL23" s="161"/>
      <c r="CM23" s="160"/>
      <c r="CN23" s="161"/>
      <c r="CO23" s="160"/>
      <c r="CP23" s="161"/>
      <c r="CQ23" s="160"/>
      <c r="CR23" s="161"/>
      <c r="CS23" s="162"/>
      <c r="CT23" s="165"/>
      <c r="CU23" s="166"/>
      <c r="CV23" s="161"/>
      <c r="CW23" s="160"/>
      <c r="CX23" s="161"/>
      <c r="CY23" s="160"/>
      <c r="CZ23" s="161"/>
      <c r="DA23" s="160"/>
      <c r="DB23" s="161"/>
      <c r="DC23" s="160"/>
      <c r="DD23" s="161"/>
      <c r="DE23" s="160"/>
      <c r="DF23" s="161"/>
      <c r="DG23" s="160"/>
      <c r="DH23" s="161"/>
      <c r="DI23" s="160"/>
      <c r="DJ23" s="161"/>
      <c r="DK23" s="160"/>
      <c r="DL23" s="161"/>
      <c r="DM23" s="160"/>
      <c r="DN23" s="161"/>
      <c r="DO23" s="160"/>
      <c r="DP23" s="161"/>
      <c r="DQ23" s="160"/>
      <c r="DR23" s="161"/>
      <c r="DS23" s="160"/>
      <c r="DT23" s="161"/>
      <c r="DU23" s="160"/>
      <c r="DV23" s="161"/>
      <c r="DW23" s="160"/>
      <c r="DX23" s="161"/>
      <c r="DY23" s="166"/>
      <c r="DZ23" s="161"/>
      <c r="EA23" s="161"/>
      <c r="EB23" s="160"/>
      <c r="EC23" s="161"/>
      <c r="ED23" s="160"/>
      <c r="EE23" s="161"/>
      <c r="EF23" s="160"/>
      <c r="EG23" s="161"/>
      <c r="EH23" s="160"/>
      <c r="EI23" s="161"/>
      <c r="EJ23" s="160"/>
      <c r="EK23" s="161"/>
      <c r="EL23" s="160"/>
      <c r="EM23" s="161"/>
      <c r="EN23" s="160"/>
      <c r="EO23" s="161"/>
      <c r="EP23" s="160"/>
      <c r="EQ23" s="161"/>
      <c r="ER23" s="160"/>
      <c r="ES23" s="161"/>
      <c r="ET23" s="160"/>
      <c r="EU23" s="161"/>
      <c r="EV23" s="160"/>
      <c r="EW23" s="161"/>
      <c r="EX23" s="160"/>
      <c r="EY23" s="161"/>
      <c r="EZ23" s="160"/>
      <c r="FA23" s="161"/>
      <c r="FB23" s="160"/>
      <c r="FC23" s="165"/>
      <c r="FD23" s="161"/>
      <c r="FE23" s="160"/>
      <c r="FF23" s="161"/>
      <c r="FG23" s="160"/>
      <c r="FH23" s="161"/>
      <c r="FI23" s="160"/>
      <c r="FJ23" s="161"/>
      <c r="FK23" s="160"/>
      <c r="FL23" s="161"/>
      <c r="FM23" s="160"/>
      <c r="FN23" s="161"/>
      <c r="FO23" s="160"/>
      <c r="FP23" s="161"/>
      <c r="FQ23" s="160"/>
      <c r="FR23" s="161"/>
      <c r="FS23" s="160"/>
      <c r="FT23" s="161"/>
      <c r="FU23" s="160"/>
      <c r="FV23" s="161"/>
      <c r="FW23" s="160"/>
      <c r="FX23" s="161"/>
      <c r="FY23" s="160"/>
      <c r="FZ23" s="161"/>
      <c r="GA23" s="160"/>
      <c r="GB23" s="161"/>
      <c r="GC23" s="160"/>
      <c r="GD23" s="161"/>
      <c r="GE23" s="160"/>
      <c r="GF23" s="161"/>
      <c r="GG23" s="163"/>
      <c r="GH23" s="167"/>
      <c r="GI23" s="161"/>
      <c r="GJ23" s="161"/>
      <c r="GK23" s="160"/>
      <c r="GL23" s="161"/>
      <c r="GM23" s="160"/>
      <c r="GN23" s="161"/>
      <c r="GO23" s="160"/>
      <c r="GP23" s="161"/>
      <c r="GQ23" s="160"/>
      <c r="GR23" s="161"/>
      <c r="GS23" s="160"/>
      <c r="GT23" s="161"/>
      <c r="GU23" s="160"/>
      <c r="GV23" s="161"/>
      <c r="GW23" s="160"/>
      <c r="GX23" s="161"/>
      <c r="GY23" s="160"/>
      <c r="GZ23" s="161"/>
      <c r="HA23" s="160"/>
      <c r="HB23" s="161"/>
      <c r="HC23" s="160"/>
      <c r="HD23" s="161"/>
      <c r="HE23" s="160"/>
      <c r="HF23" s="161"/>
      <c r="HG23" s="160"/>
      <c r="HH23" s="161"/>
      <c r="HI23" s="161"/>
      <c r="HJ23" s="161"/>
      <c r="HK23" s="160"/>
      <c r="HL23" s="164"/>
      <c r="HM23" s="167"/>
      <c r="HN23" s="161"/>
      <c r="HO23" s="161"/>
      <c r="HP23" s="160"/>
      <c r="HQ23" s="161"/>
      <c r="HR23" s="160"/>
      <c r="HS23" s="161"/>
      <c r="HT23" s="160"/>
      <c r="HU23" s="161"/>
      <c r="HV23" s="160"/>
      <c r="HW23" s="161"/>
      <c r="HX23" s="160"/>
      <c r="HY23" s="161"/>
      <c r="HZ23" s="160"/>
      <c r="IA23" s="161"/>
      <c r="IB23" s="160"/>
      <c r="IC23" s="161"/>
      <c r="ID23" s="160"/>
      <c r="IE23" s="161"/>
      <c r="IF23" s="160"/>
      <c r="IG23" s="161"/>
      <c r="IH23" s="160"/>
      <c r="II23" s="161"/>
      <c r="IJ23" s="160"/>
      <c r="IK23" s="161"/>
      <c r="IL23" s="160"/>
      <c r="IM23" s="161"/>
      <c r="IN23" s="161"/>
      <c r="IO23" s="161"/>
      <c r="IP23" s="160"/>
      <c r="IQ23" s="164"/>
      <c r="IR23" s="167"/>
      <c r="IS23" s="161"/>
      <c r="IT23" s="161"/>
      <c r="IU23" s="160"/>
      <c r="IV23" s="161"/>
      <c r="IW23" s="160"/>
      <c r="IX23" s="161"/>
      <c r="IY23" s="160"/>
      <c r="IZ23" s="161"/>
      <c r="JA23" s="160"/>
      <c r="JB23" s="161"/>
      <c r="JC23" s="160"/>
      <c r="JD23" s="161"/>
      <c r="JE23" s="160"/>
      <c r="JF23" s="161"/>
      <c r="JG23" s="160"/>
      <c r="JH23" s="161"/>
      <c r="JI23" s="160"/>
      <c r="JJ23" s="161"/>
      <c r="JK23" s="160"/>
      <c r="JL23" s="161"/>
      <c r="JM23" s="160"/>
      <c r="JN23" s="161"/>
      <c r="JO23" s="160"/>
      <c r="JP23" s="161"/>
      <c r="JQ23" s="160"/>
      <c r="JR23" s="161"/>
      <c r="JS23" s="161"/>
      <c r="JT23" s="161"/>
      <c r="JU23" s="164"/>
      <c r="JV23" s="167"/>
      <c r="JW23" s="161"/>
      <c r="JX23" s="161"/>
      <c r="JY23" s="160"/>
      <c r="JZ23" s="161"/>
      <c r="KA23" s="160"/>
      <c r="KB23" s="161"/>
      <c r="KC23" s="160"/>
      <c r="KD23" s="161"/>
      <c r="KE23" s="160"/>
      <c r="KF23" s="161"/>
      <c r="KG23" s="160"/>
      <c r="KH23" s="161"/>
      <c r="KI23" s="160"/>
      <c r="KJ23" s="161"/>
      <c r="KK23" s="160"/>
      <c r="KL23" s="161"/>
      <c r="KM23" s="160"/>
      <c r="KN23" s="161"/>
      <c r="KO23" s="160"/>
      <c r="KP23" s="161"/>
      <c r="KQ23" s="160"/>
      <c r="KR23" s="161"/>
      <c r="KS23" s="160"/>
      <c r="KT23" s="161"/>
      <c r="KU23" s="160"/>
      <c r="KV23" s="161"/>
      <c r="KW23" s="161"/>
      <c r="KX23" s="161"/>
      <c r="KY23" s="161"/>
      <c r="KZ23" s="164"/>
      <c r="LA23" s="161"/>
      <c r="LB23" s="161"/>
      <c r="LC23" s="160"/>
      <c r="LD23" s="161"/>
      <c r="LE23" s="160"/>
      <c r="LF23" s="161"/>
      <c r="LG23" s="160"/>
      <c r="LH23" s="161"/>
      <c r="LI23" s="160"/>
      <c r="LJ23" s="161"/>
      <c r="LK23" s="160"/>
      <c r="LL23" s="161"/>
      <c r="LM23" s="160"/>
      <c r="LN23" s="161"/>
      <c r="LO23" s="160"/>
      <c r="LP23" s="161"/>
      <c r="LQ23" s="160"/>
      <c r="LR23" s="161"/>
      <c r="LS23" s="160"/>
      <c r="LT23" s="161"/>
      <c r="LU23" s="160"/>
      <c r="LV23" s="161"/>
      <c r="LW23" s="160"/>
      <c r="LX23" s="161"/>
      <c r="LY23" s="160"/>
      <c r="LZ23" s="161"/>
      <c r="MA23" s="161"/>
      <c r="MB23" s="161"/>
      <c r="MC23" s="160"/>
      <c r="MD23" s="164"/>
    </row>
    <row r="24" spans="2:342" s="49" customFormat="1" ht="18" customHeight="1" x14ac:dyDescent="0.4">
      <c r="B24" s="340"/>
      <c r="C24" s="317" t="s">
        <v>310</v>
      </c>
      <c r="D24" s="325" t="s">
        <v>311</v>
      </c>
      <c r="E24" s="319">
        <f>F22+4</f>
        <v>45131</v>
      </c>
      <c r="F24" s="319">
        <f t="shared" ref="F24" si="6">E24+G24-1</f>
        <v>45152</v>
      </c>
      <c r="G24" s="320">
        <v>22</v>
      </c>
      <c r="H24" s="119" t="s">
        <v>214</v>
      </c>
      <c r="I24" s="159"/>
      <c r="J24" s="160"/>
      <c r="K24" s="161"/>
      <c r="L24" s="160"/>
      <c r="M24" s="161"/>
      <c r="N24" s="160"/>
      <c r="O24" s="161"/>
      <c r="P24" s="160"/>
      <c r="Q24" s="161"/>
      <c r="R24" s="160"/>
      <c r="S24" s="161"/>
      <c r="T24" s="160"/>
      <c r="U24" s="161"/>
      <c r="V24" s="160"/>
      <c r="W24" s="161"/>
      <c r="X24" s="160"/>
      <c r="Y24" s="161"/>
      <c r="Z24" s="160"/>
      <c r="AA24" s="161"/>
      <c r="AB24" s="160"/>
      <c r="AC24" s="161"/>
      <c r="AD24" s="160"/>
      <c r="AE24" s="161"/>
      <c r="AF24" s="160"/>
      <c r="AG24" s="161"/>
      <c r="AH24" s="160"/>
      <c r="AI24" s="161"/>
      <c r="AJ24" s="160"/>
      <c r="AK24" s="161"/>
      <c r="AL24" s="162"/>
      <c r="AM24" s="163"/>
      <c r="AN24" s="159"/>
      <c r="AO24" s="161"/>
      <c r="AP24" s="160"/>
      <c r="AQ24" s="161"/>
      <c r="AR24" s="160"/>
      <c r="AS24" s="161"/>
      <c r="AT24" s="160"/>
      <c r="AU24" s="161"/>
      <c r="AV24" s="160"/>
      <c r="AW24" s="161"/>
      <c r="AX24" s="160"/>
      <c r="AY24" s="161"/>
      <c r="AZ24" s="160"/>
      <c r="BA24" s="161"/>
      <c r="BB24" s="160"/>
      <c r="BC24" s="161"/>
      <c r="BD24" s="160"/>
      <c r="BE24" s="161"/>
      <c r="BF24" s="160"/>
      <c r="BG24" s="161"/>
      <c r="BH24" s="160"/>
      <c r="BI24" s="161"/>
      <c r="BJ24" s="160"/>
      <c r="BK24" s="161"/>
      <c r="BL24" s="160"/>
      <c r="BM24" s="161"/>
      <c r="BN24" s="160"/>
      <c r="BO24" s="164"/>
      <c r="BP24" s="161"/>
      <c r="BQ24" s="160"/>
      <c r="BR24" s="161"/>
      <c r="BS24" s="160"/>
      <c r="BT24" s="161"/>
      <c r="BU24" s="160"/>
      <c r="BV24" s="161"/>
      <c r="BW24" s="160"/>
      <c r="BX24" s="161"/>
      <c r="BY24" s="160"/>
      <c r="BZ24" s="161"/>
      <c r="CA24" s="160"/>
      <c r="CB24" s="161"/>
      <c r="CC24" s="160"/>
      <c r="CD24" s="161"/>
      <c r="CE24" s="160"/>
      <c r="CF24" s="161"/>
      <c r="CG24" s="160"/>
      <c r="CH24" s="161"/>
      <c r="CI24" s="160"/>
      <c r="CJ24" s="161"/>
      <c r="CK24" s="160"/>
      <c r="CL24" s="161"/>
      <c r="CM24" s="160"/>
      <c r="CN24" s="161"/>
      <c r="CO24" s="160"/>
      <c r="CP24" s="161"/>
      <c r="CQ24" s="160"/>
      <c r="CR24" s="161"/>
      <c r="CS24" s="162"/>
      <c r="CT24" s="165"/>
      <c r="CU24" s="166"/>
      <c r="CV24" s="161"/>
      <c r="CW24" s="160"/>
      <c r="CX24" s="161"/>
      <c r="CY24" s="160"/>
      <c r="CZ24" s="161"/>
      <c r="DA24" s="160"/>
      <c r="DB24" s="161"/>
      <c r="DC24" s="160"/>
      <c r="DD24" s="161"/>
      <c r="DE24" s="160"/>
      <c r="DF24" s="161"/>
      <c r="DG24" s="160"/>
      <c r="DH24" s="161"/>
      <c r="DI24" s="160"/>
      <c r="DJ24" s="161"/>
      <c r="DK24" s="160"/>
      <c r="DL24" s="161"/>
      <c r="DM24" s="160"/>
      <c r="DN24" s="161"/>
      <c r="DO24" s="160"/>
      <c r="DP24" s="161"/>
      <c r="DQ24" s="160"/>
      <c r="DR24" s="161"/>
      <c r="DS24" s="160"/>
      <c r="DT24" s="161"/>
      <c r="DU24" s="160"/>
      <c r="DV24" s="161"/>
      <c r="DW24" s="160"/>
      <c r="DX24" s="161"/>
      <c r="DY24" s="166"/>
      <c r="DZ24" s="161"/>
      <c r="EA24" s="161"/>
      <c r="EB24" s="160"/>
      <c r="EC24" s="161"/>
      <c r="ED24" s="160"/>
      <c r="EE24" s="161"/>
      <c r="EF24" s="160"/>
      <c r="EG24" s="161"/>
      <c r="EH24" s="160"/>
      <c r="EI24" s="161"/>
      <c r="EJ24" s="160"/>
      <c r="EK24" s="161"/>
      <c r="EL24" s="160"/>
      <c r="EM24" s="161"/>
      <c r="EN24" s="160"/>
      <c r="EO24" s="161"/>
      <c r="EP24" s="160"/>
      <c r="EQ24" s="161"/>
      <c r="ER24" s="160"/>
      <c r="ES24" s="161"/>
      <c r="ET24" s="160"/>
      <c r="EU24" s="161"/>
      <c r="EV24" s="160"/>
      <c r="EW24" s="161"/>
      <c r="EX24" s="160"/>
      <c r="EY24" s="161"/>
      <c r="EZ24" s="160"/>
      <c r="FA24" s="161"/>
      <c r="FB24" s="160"/>
      <c r="FC24" s="165"/>
      <c r="FD24" s="161"/>
      <c r="FE24" s="160"/>
      <c r="FF24" s="161"/>
      <c r="FG24" s="160"/>
      <c r="FH24" s="161"/>
      <c r="FI24" s="160"/>
      <c r="FJ24" s="161"/>
      <c r="FK24" s="160"/>
      <c r="FL24" s="161"/>
      <c r="FM24" s="160"/>
      <c r="FN24" s="161"/>
      <c r="FO24" s="160"/>
      <c r="FP24" s="161"/>
      <c r="FQ24" s="160"/>
      <c r="FR24" s="161"/>
      <c r="FS24" s="160"/>
      <c r="FT24" s="161"/>
      <c r="FU24" s="160"/>
      <c r="FV24" s="161"/>
      <c r="FW24" s="160"/>
      <c r="FX24" s="161"/>
      <c r="FY24" s="160"/>
      <c r="FZ24" s="161"/>
      <c r="GA24" s="160"/>
      <c r="GB24" s="161"/>
      <c r="GC24" s="160"/>
      <c r="GD24" s="161"/>
      <c r="GE24" s="160"/>
      <c r="GF24" s="161"/>
      <c r="GG24" s="163"/>
      <c r="GH24" s="167"/>
      <c r="GI24" s="161"/>
      <c r="GJ24" s="161"/>
      <c r="GK24" s="160"/>
      <c r="GL24" s="161"/>
      <c r="GM24" s="160"/>
      <c r="GN24" s="161"/>
      <c r="GO24" s="160"/>
      <c r="GP24" s="161"/>
      <c r="GQ24" s="160"/>
      <c r="GR24" s="161"/>
      <c r="GS24" s="160"/>
      <c r="GT24" s="161"/>
      <c r="GU24" s="160"/>
      <c r="GV24" s="161"/>
      <c r="GW24" s="160"/>
      <c r="GX24" s="161"/>
      <c r="GY24" s="160"/>
      <c r="GZ24" s="161"/>
      <c r="HA24" s="160"/>
      <c r="HB24" s="161"/>
      <c r="HC24" s="160"/>
      <c r="HD24" s="161"/>
      <c r="HE24" s="160"/>
      <c r="HF24" s="161"/>
      <c r="HG24" s="160"/>
      <c r="HH24" s="161"/>
      <c r="HI24" s="161"/>
      <c r="HJ24" s="161"/>
      <c r="HK24" s="160"/>
      <c r="HL24" s="164"/>
      <c r="HM24" s="167"/>
      <c r="HN24" s="161"/>
      <c r="HO24" s="161"/>
      <c r="HP24" s="160"/>
      <c r="HQ24" s="161"/>
      <c r="HR24" s="160"/>
      <c r="HS24" s="161"/>
      <c r="HT24" s="160"/>
      <c r="HU24" s="161"/>
      <c r="HV24" s="160"/>
      <c r="HW24" s="161"/>
      <c r="HX24" s="160"/>
      <c r="HY24" s="161"/>
      <c r="HZ24" s="160"/>
      <c r="IA24" s="161"/>
      <c r="IB24" s="160"/>
      <c r="IC24" s="161"/>
      <c r="ID24" s="160"/>
      <c r="IE24" s="161"/>
      <c r="IF24" s="160"/>
      <c r="IG24" s="161"/>
      <c r="IH24" s="160"/>
      <c r="II24" s="161"/>
      <c r="IJ24" s="160"/>
      <c r="IK24" s="161"/>
      <c r="IL24" s="160"/>
      <c r="IM24" s="161"/>
      <c r="IN24" s="161"/>
      <c r="IO24" s="161"/>
      <c r="IP24" s="160"/>
      <c r="IQ24" s="164"/>
      <c r="IR24" s="167"/>
      <c r="IS24" s="161"/>
      <c r="IT24" s="161"/>
      <c r="IU24" s="160"/>
      <c r="IV24" s="161"/>
      <c r="IW24" s="160"/>
      <c r="IX24" s="161"/>
      <c r="IY24" s="160"/>
      <c r="IZ24" s="161"/>
      <c r="JA24" s="160"/>
      <c r="JB24" s="161"/>
      <c r="JC24" s="160"/>
      <c r="JD24" s="161"/>
      <c r="JE24" s="160"/>
      <c r="JF24" s="161"/>
      <c r="JG24" s="160"/>
      <c r="JH24" s="161"/>
      <c r="JI24" s="160"/>
      <c r="JJ24" s="161"/>
      <c r="JK24" s="160"/>
      <c r="JL24" s="161"/>
      <c r="JM24" s="160"/>
      <c r="JN24" s="161"/>
      <c r="JO24" s="160"/>
      <c r="JP24" s="161"/>
      <c r="JQ24" s="160"/>
      <c r="JR24" s="161"/>
      <c r="JS24" s="161"/>
      <c r="JT24" s="161"/>
      <c r="JU24" s="164"/>
      <c r="JV24" s="167"/>
      <c r="JW24" s="161"/>
      <c r="JX24" s="161"/>
      <c r="JY24" s="160"/>
      <c r="JZ24" s="161"/>
      <c r="KA24" s="160"/>
      <c r="KB24" s="161"/>
      <c r="KC24" s="160"/>
      <c r="KD24" s="161"/>
      <c r="KE24" s="160"/>
      <c r="KF24" s="161"/>
      <c r="KG24" s="160"/>
      <c r="KH24" s="161"/>
      <c r="KI24" s="160"/>
      <c r="KJ24" s="161"/>
      <c r="KK24" s="160"/>
      <c r="KL24" s="161"/>
      <c r="KM24" s="160"/>
      <c r="KN24" s="161"/>
      <c r="KO24" s="160"/>
      <c r="KP24" s="161"/>
      <c r="KQ24" s="160"/>
      <c r="KR24" s="161"/>
      <c r="KS24" s="160"/>
      <c r="KT24" s="161"/>
      <c r="KU24" s="160"/>
      <c r="KV24" s="161"/>
      <c r="KW24" s="161"/>
      <c r="KX24" s="161"/>
      <c r="KY24" s="161"/>
      <c r="KZ24" s="164"/>
      <c r="LA24" s="161"/>
      <c r="LB24" s="161"/>
      <c r="LC24" s="160"/>
      <c r="LD24" s="161"/>
      <c r="LE24" s="160"/>
      <c r="LF24" s="161"/>
      <c r="LG24" s="160"/>
      <c r="LH24" s="161"/>
      <c r="LI24" s="160"/>
      <c r="LJ24" s="161"/>
      <c r="LK24" s="160"/>
      <c r="LL24" s="161"/>
      <c r="LM24" s="160"/>
      <c r="LN24" s="161"/>
      <c r="LO24" s="160"/>
      <c r="LP24" s="161"/>
      <c r="LQ24" s="160"/>
      <c r="LR24" s="161"/>
      <c r="LS24" s="160"/>
      <c r="LT24" s="161"/>
      <c r="LU24" s="160"/>
      <c r="LV24" s="161"/>
      <c r="LW24" s="160"/>
      <c r="LX24" s="161"/>
      <c r="LY24" s="160"/>
      <c r="LZ24" s="161"/>
      <c r="MA24" s="161"/>
      <c r="MB24" s="161"/>
      <c r="MC24" s="160"/>
      <c r="MD24" s="164"/>
    </row>
    <row r="25" spans="2:342" s="49" customFormat="1" ht="18" customHeight="1" x14ac:dyDescent="0.4">
      <c r="B25" s="340"/>
      <c r="C25" s="317"/>
      <c r="D25" s="324"/>
      <c r="E25" s="319"/>
      <c r="F25" s="319"/>
      <c r="G25" s="320"/>
      <c r="H25" s="119" t="s">
        <v>215</v>
      </c>
      <c r="I25" s="159"/>
      <c r="J25" s="160"/>
      <c r="K25" s="161"/>
      <c r="L25" s="160"/>
      <c r="M25" s="161"/>
      <c r="N25" s="160"/>
      <c r="O25" s="161"/>
      <c r="P25" s="160"/>
      <c r="Q25" s="161"/>
      <c r="R25" s="160"/>
      <c r="S25" s="161"/>
      <c r="T25" s="160"/>
      <c r="U25" s="161"/>
      <c r="V25" s="160"/>
      <c r="W25" s="161"/>
      <c r="X25" s="160"/>
      <c r="Y25" s="161"/>
      <c r="Z25" s="160"/>
      <c r="AA25" s="161"/>
      <c r="AB25" s="160"/>
      <c r="AC25" s="161"/>
      <c r="AD25" s="160"/>
      <c r="AE25" s="161"/>
      <c r="AF25" s="160"/>
      <c r="AG25" s="161"/>
      <c r="AH25" s="160"/>
      <c r="AI25" s="161"/>
      <c r="AJ25" s="160"/>
      <c r="AK25" s="161"/>
      <c r="AL25" s="162"/>
      <c r="AM25" s="163"/>
      <c r="AN25" s="159"/>
      <c r="AO25" s="161"/>
      <c r="AP25" s="160"/>
      <c r="AQ25" s="161"/>
      <c r="AR25" s="160"/>
      <c r="AS25" s="161"/>
      <c r="AT25" s="160"/>
      <c r="AU25" s="161"/>
      <c r="AV25" s="160"/>
      <c r="AW25" s="161"/>
      <c r="AX25" s="160"/>
      <c r="AY25" s="161"/>
      <c r="AZ25" s="160"/>
      <c r="BA25" s="161"/>
      <c r="BB25" s="160"/>
      <c r="BC25" s="161"/>
      <c r="BD25" s="160"/>
      <c r="BE25" s="161"/>
      <c r="BF25" s="160"/>
      <c r="BG25" s="161"/>
      <c r="BH25" s="160"/>
      <c r="BI25" s="161"/>
      <c r="BJ25" s="160"/>
      <c r="BK25" s="161"/>
      <c r="BL25" s="160"/>
      <c r="BM25" s="161"/>
      <c r="BN25" s="160"/>
      <c r="BO25" s="164"/>
      <c r="BP25" s="161"/>
      <c r="BQ25" s="160"/>
      <c r="BR25" s="161"/>
      <c r="BS25" s="160"/>
      <c r="BT25" s="161"/>
      <c r="BU25" s="160"/>
      <c r="BV25" s="161"/>
      <c r="BW25" s="160"/>
      <c r="BX25" s="161"/>
      <c r="BY25" s="160"/>
      <c r="BZ25" s="161"/>
      <c r="CA25" s="160"/>
      <c r="CB25" s="161"/>
      <c r="CC25" s="160"/>
      <c r="CD25" s="161"/>
      <c r="CE25" s="160"/>
      <c r="CF25" s="161"/>
      <c r="CG25" s="160"/>
      <c r="CH25" s="161"/>
      <c r="CI25" s="160"/>
      <c r="CJ25" s="161"/>
      <c r="CK25" s="160"/>
      <c r="CL25" s="161"/>
      <c r="CM25" s="160"/>
      <c r="CN25" s="161"/>
      <c r="CO25" s="160"/>
      <c r="CP25" s="161"/>
      <c r="CQ25" s="160"/>
      <c r="CR25" s="161"/>
      <c r="CS25" s="162"/>
      <c r="CT25" s="165"/>
      <c r="CU25" s="166"/>
      <c r="CV25" s="161"/>
      <c r="CW25" s="160"/>
      <c r="CX25" s="161"/>
      <c r="CY25" s="160"/>
      <c r="CZ25" s="161"/>
      <c r="DA25" s="160"/>
      <c r="DB25" s="161"/>
      <c r="DC25" s="160"/>
      <c r="DD25" s="161"/>
      <c r="DE25" s="160"/>
      <c r="DF25" s="161"/>
      <c r="DG25" s="160"/>
      <c r="DH25" s="161"/>
      <c r="DI25" s="160"/>
      <c r="DJ25" s="161"/>
      <c r="DK25" s="160"/>
      <c r="DL25" s="161"/>
      <c r="DM25" s="160"/>
      <c r="DN25" s="161"/>
      <c r="DO25" s="160"/>
      <c r="DP25" s="161"/>
      <c r="DQ25" s="160"/>
      <c r="DR25" s="161"/>
      <c r="DS25" s="160"/>
      <c r="DT25" s="161"/>
      <c r="DU25" s="160"/>
      <c r="DV25" s="161"/>
      <c r="DW25" s="160"/>
      <c r="DX25" s="161"/>
      <c r="DY25" s="166"/>
      <c r="DZ25" s="161"/>
      <c r="EA25" s="161"/>
      <c r="EB25" s="160"/>
      <c r="EC25" s="161"/>
      <c r="ED25" s="160"/>
      <c r="EE25" s="161"/>
      <c r="EF25" s="160"/>
      <c r="EG25" s="161"/>
      <c r="EH25" s="160"/>
      <c r="EI25" s="161"/>
      <c r="EJ25" s="160"/>
      <c r="EK25" s="161"/>
      <c r="EL25" s="160"/>
      <c r="EM25" s="161"/>
      <c r="EN25" s="160"/>
      <c r="EO25" s="161"/>
      <c r="EP25" s="160"/>
      <c r="EQ25" s="161"/>
      <c r="ER25" s="160"/>
      <c r="ES25" s="161"/>
      <c r="ET25" s="160"/>
      <c r="EU25" s="161"/>
      <c r="EV25" s="160"/>
      <c r="EW25" s="161"/>
      <c r="EX25" s="160"/>
      <c r="EY25" s="161"/>
      <c r="EZ25" s="160"/>
      <c r="FA25" s="161"/>
      <c r="FB25" s="160"/>
      <c r="FC25" s="165"/>
      <c r="FD25" s="161"/>
      <c r="FE25" s="160"/>
      <c r="FF25" s="161"/>
      <c r="FG25" s="160"/>
      <c r="FH25" s="161"/>
      <c r="FI25" s="160"/>
      <c r="FJ25" s="161"/>
      <c r="FK25" s="160"/>
      <c r="FL25" s="161"/>
      <c r="FM25" s="160"/>
      <c r="FN25" s="161"/>
      <c r="FO25" s="160"/>
      <c r="FP25" s="161"/>
      <c r="FQ25" s="160"/>
      <c r="FR25" s="161"/>
      <c r="FS25" s="160"/>
      <c r="FT25" s="161"/>
      <c r="FU25" s="160"/>
      <c r="FV25" s="161"/>
      <c r="FW25" s="160"/>
      <c r="FX25" s="161"/>
      <c r="FY25" s="160"/>
      <c r="FZ25" s="161"/>
      <c r="GA25" s="160"/>
      <c r="GB25" s="161"/>
      <c r="GC25" s="160"/>
      <c r="GD25" s="161"/>
      <c r="GE25" s="160"/>
      <c r="GF25" s="161"/>
      <c r="GG25" s="163"/>
      <c r="GH25" s="167"/>
      <c r="GI25" s="161"/>
      <c r="GJ25" s="161"/>
      <c r="GK25" s="160"/>
      <c r="GL25" s="161"/>
      <c r="GM25" s="160"/>
      <c r="GN25" s="161"/>
      <c r="GO25" s="160"/>
      <c r="GP25" s="161"/>
      <c r="GQ25" s="160"/>
      <c r="GR25" s="161"/>
      <c r="GS25" s="160"/>
      <c r="GT25" s="161"/>
      <c r="GU25" s="160"/>
      <c r="GV25" s="161"/>
      <c r="GW25" s="160"/>
      <c r="GX25" s="161"/>
      <c r="GY25" s="160"/>
      <c r="GZ25" s="161"/>
      <c r="HA25" s="160"/>
      <c r="HB25" s="161"/>
      <c r="HC25" s="160"/>
      <c r="HD25" s="161"/>
      <c r="HE25" s="160"/>
      <c r="HF25" s="161"/>
      <c r="HG25" s="160"/>
      <c r="HH25" s="161"/>
      <c r="HI25" s="161"/>
      <c r="HJ25" s="161"/>
      <c r="HK25" s="160"/>
      <c r="HL25" s="164"/>
      <c r="HM25" s="167"/>
      <c r="HN25" s="161"/>
      <c r="HO25" s="161"/>
      <c r="HP25" s="160"/>
      <c r="HQ25" s="161"/>
      <c r="HR25" s="160"/>
      <c r="HS25" s="161"/>
      <c r="HT25" s="160"/>
      <c r="HU25" s="161"/>
      <c r="HV25" s="160"/>
      <c r="HW25" s="161"/>
      <c r="HX25" s="160"/>
      <c r="HY25" s="161"/>
      <c r="HZ25" s="160"/>
      <c r="IA25" s="161"/>
      <c r="IB25" s="160"/>
      <c r="IC25" s="161"/>
      <c r="ID25" s="160"/>
      <c r="IE25" s="161"/>
      <c r="IF25" s="160"/>
      <c r="IG25" s="161"/>
      <c r="IH25" s="160"/>
      <c r="II25" s="161"/>
      <c r="IJ25" s="160"/>
      <c r="IK25" s="161"/>
      <c r="IL25" s="160"/>
      <c r="IM25" s="161"/>
      <c r="IN25" s="161"/>
      <c r="IO25" s="161"/>
      <c r="IP25" s="160"/>
      <c r="IQ25" s="164"/>
      <c r="IR25" s="167"/>
      <c r="IS25" s="161"/>
      <c r="IT25" s="161"/>
      <c r="IU25" s="160"/>
      <c r="IV25" s="161"/>
      <c r="IW25" s="160"/>
      <c r="IX25" s="161"/>
      <c r="IY25" s="160"/>
      <c r="IZ25" s="161"/>
      <c r="JA25" s="160"/>
      <c r="JB25" s="161"/>
      <c r="JC25" s="160"/>
      <c r="JD25" s="161"/>
      <c r="JE25" s="160"/>
      <c r="JF25" s="161"/>
      <c r="JG25" s="160"/>
      <c r="JH25" s="161"/>
      <c r="JI25" s="160"/>
      <c r="JJ25" s="161"/>
      <c r="JK25" s="160"/>
      <c r="JL25" s="161"/>
      <c r="JM25" s="160"/>
      <c r="JN25" s="161"/>
      <c r="JO25" s="160"/>
      <c r="JP25" s="161"/>
      <c r="JQ25" s="160"/>
      <c r="JR25" s="161"/>
      <c r="JS25" s="161"/>
      <c r="JT25" s="161"/>
      <c r="JU25" s="164"/>
      <c r="JV25" s="167"/>
      <c r="JW25" s="161"/>
      <c r="JX25" s="161"/>
      <c r="JY25" s="160"/>
      <c r="JZ25" s="161"/>
      <c r="KA25" s="160"/>
      <c r="KB25" s="161"/>
      <c r="KC25" s="160"/>
      <c r="KD25" s="161"/>
      <c r="KE25" s="160"/>
      <c r="KF25" s="161"/>
      <c r="KG25" s="160"/>
      <c r="KH25" s="161"/>
      <c r="KI25" s="160"/>
      <c r="KJ25" s="161"/>
      <c r="KK25" s="160"/>
      <c r="KL25" s="161"/>
      <c r="KM25" s="160"/>
      <c r="KN25" s="161"/>
      <c r="KO25" s="160"/>
      <c r="KP25" s="161"/>
      <c r="KQ25" s="160"/>
      <c r="KR25" s="161"/>
      <c r="KS25" s="160"/>
      <c r="KT25" s="161"/>
      <c r="KU25" s="160"/>
      <c r="KV25" s="161"/>
      <c r="KW25" s="161"/>
      <c r="KX25" s="161"/>
      <c r="KY25" s="161"/>
      <c r="KZ25" s="164"/>
      <c r="LA25" s="161"/>
      <c r="LB25" s="161"/>
      <c r="LC25" s="160"/>
      <c r="LD25" s="161"/>
      <c r="LE25" s="160"/>
      <c r="LF25" s="161"/>
      <c r="LG25" s="160"/>
      <c r="LH25" s="161"/>
      <c r="LI25" s="160"/>
      <c r="LJ25" s="161"/>
      <c r="LK25" s="160"/>
      <c r="LL25" s="161"/>
      <c r="LM25" s="160"/>
      <c r="LN25" s="161"/>
      <c r="LO25" s="160"/>
      <c r="LP25" s="161"/>
      <c r="LQ25" s="160"/>
      <c r="LR25" s="161"/>
      <c r="LS25" s="160"/>
      <c r="LT25" s="161"/>
      <c r="LU25" s="160"/>
      <c r="LV25" s="161"/>
      <c r="LW25" s="160"/>
      <c r="LX25" s="161"/>
      <c r="LY25" s="160"/>
      <c r="LZ25" s="161"/>
      <c r="MA25" s="161"/>
      <c r="MB25" s="161"/>
      <c r="MC25" s="160"/>
      <c r="MD25" s="164"/>
    </row>
    <row r="26" spans="2:342" s="49" customFormat="1" ht="18" customHeight="1" x14ac:dyDescent="0.4">
      <c r="B26" s="340"/>
      <c r="C26" s="317" t="s">
        <v>312</v>
      </c>
      <c r="D26" s="324" t="s">
        <v>313</v>
      </c>
      <c r="E26" s="319">
        <f>F24-4</f>
        <v>45148</v>
      </c>
      <c r="F26" s="319">
        <f>E26+G26-1</f>
        <v>45149</v>
      </c>
      <c r="G26" s="320">
        <v>2</v>
      </c>
      <c r="H26" s="119" t="s">
        <v>214</v>
      </c>
      <c r="I26" s="159"/>
      <c r="J26" s="160"/>
      <c r="K26" s="161"/>
      <c r="L26" s="160"/>
      <c r="M26" s="161"/>
      <c r="N26" s="160"/>
      <c r="O26" s="161"/>
      <c r="P26" s="160"/>
      <c r="Q26" s="161"/>
      <c r="R26" s="160"/>
      <c r="S26" s="161"/>
      <c r="T26" s="160"/>
      <c r="U26" s="161"/>
      <c r="V26" s="160"/>
      <c r="W26" s="161"/>
      <c r="X26" s="160"/>
      <c r="Y26" s="161"/>
      <c r="Z26" s="160"/>
      <c r="AA26" s="161"/>
      <c r="AB26" s="160"/>
      <c r="AC26" s="161"/>
      <c r="AD26" s="160"/>
      <c r="AE26" s="161"/>
      <c r="AF26" s="160"/>
      <c r="AG26" s="161"/>
      <c r="AH26" s="160"/>
      <c r="AI26" s="161"/>
      <c r="AJ26" s="160"/>
      <c r="AK26" s="161"/>
      <c r="AL26" s="162"/>
      <c r="AM26" s="163"/>
      <c r="AN26" s="159"/>
      <c r="AO26" s="161"/>
      <c r="AP26" s="160"/>
      <c r="AQ26" s="161"/>
      <c r="AR26" s="160"/>
      <c r="AS26" s="161"/>
      <c r="AT26" s="160"/>
      <c r="AU26" s="161"/>
      <c r="AV26" s="160"/>
      <c r="AW26" s="161"/>
      <c r="AX26" s="160"/>
      <c r="AY26" s="161"/>
      <c r="AZ26" s="160"/>
      <c r="BA26" s="161"/>
      <c r="BB26" s="160"/>
      <c r="BC26" s="161"/>
      <c r="BD26" s="160"/>
      <c r="BE26" s="161"/>
      <c r="BF26" s="160"/>
      <c r="BG26" s="161"/>
      <c r="BH26" s="160"/>
      <c r="BI26" s="161"/>
      <c r="BJ26" s="160"/>
      <c r="BK26" s="161"/>
      <c r="BL26" s="160"/>
      <c r="BM26" s="161"/>
      <c r="BN26" s="160"/>
      <c r="BO26" s="164"/>
      <c r="BP26" s="161"/>
      <c r="BQ26" s="160"/>
      <c r="BR26" s="161"/>
      <c r="BS26" s="160"/>
      <c r="BT26" s="161"/>
      <c r="BU26" s="160"/>
      <c r="BV26" s="161"/>
      <c r="BW26" s="160"/>
      <c r="BX26" s="161"/>
      <c r="BY26" s="160"/>
      <c r="BZ26" s="161"/>
      <c r="CA26" s="160"/>
      <c r="CB26" s="161"/>
      <c r="CC26" s="160"/>
      <c r="CD26" s="161"/>
      <c r="CE26" s="160"/>
      <c r="CF26" s="161"/>
      <c r="CG26" s="160"/>
      <c r="CH26" s="161"/>
      <c r="CI26" s="160"/>
      <c r="CJ26" s="161"/>
      <c r="CK26" s="160"/>
      <c r="CL26" s="161"/>
      <c r="CM26" s="160"/>
      <c r="CN26" s="161"/>
      <c r="CO26" s="160"/>
      <c r="CP26" s="161"/>
      <c r="CQ26" s="160"/>
      <c r="CR26" s="161"/>
      <c r="CS26" s="162"/>
      <c r="CT26" s="165"/>
      <c r="CU26" s="166"/>
      <c r="CV26" s="161"/>
      <c r="CW26" s="160"/>
      <c r="CX26" s="161"/>
      <c r="CY26" s="160"/>
      <c r="CZ26" s="161"/>
      <c r="DA26" s="160"/>
      <c r="DB26" s="161"/>
      <c r="DC26" s="160"/>
      <c r="DD26" s="161"/>
      <c r="DE26" s="160"/>
      <c r="DF26" s="161"/>
      <c r="DG26" s="160"/>
      <c r="DH26" s="161"/>
      <c r="DI26" s="160"/>
      <c r="DJ26" s="161"/>
      <c r="DK26" s="160"/>
      <c r="DL26" s="161"/>
      <c r="DM26" s="160"/>
      <c r="DN26" s="161"/>
      <c r="DO26" s="160"/>
      <c r="DP26" s="161"/>
      <c r="DQ26" s="160"/>
      <c r="DR26" s="161"/>
      <c r="DS26" s="160"/>
      <c r="DT26" s="161"/>
      <c r="DU26" s="160"/>
      <c r="DV26" s="161"/>
      <c r="DW26" s="160"/>
      <c r="DX26" s="161"/>
      <c r="DY26" s="166"/>
      <c r="DZ26" s="161"/>
      <c r="EA26" s="161"/>
      <c r="EB26" s="160"/>
      <c r="EC26" s="161"/>
      <c r="ED26" s="160"/>
      <c r="EE26" s="161"/>
      <c r="EF26" s="160"/>
      <c r="EG26" s="161"/>
      <c r="EH26" s="160"/>
      <c r="EI26" s="161"/>
      <c r="EJ26" s="160"/>
      <c r="EK26" s="161"/>
      <c r="EL26" s="160"/>
      <c r="EM26" s="161"/>
      <c r="EN26" s="160"/>
      <c r="EO26" s="161"/>
      <c r="EP26" s="160"/>
      <c r="EQ26" s="161"/>
      <c r="ER26" s="160"/>
      <c r="ES26" s="161"/>
      <c r="ET26" s="160"/>
      <c r="EU26" s="161"/>
      <c r="EV26" s="160"/>
      <c r="EW26" s="161"/>
      <c r="EX26" s="160"/>
      <c r="EY26" s="161"/>
      <c r="EZ26" s="160"/>
      <c r="FA26" s="161"/>
      <c r="FB26" s="160"/>
      <c r="FC26" s="165"/>
      <c r="FD26" s="161"/>
      <c r="FE26" s="160"/>
      <c r="FF26" s="161"/>
      <c r="FG26" s="160"/>
      <c r="FH26" s="161"/>
      <c r="FI26" s="160"/>
      <c r="FJ26" s="161"/>
      <c r="FK26" s="160"/>
      <c r="FL26" s="161"/>
      <c r="FM26" s="160"/>
      <c r="FN26" s="161"/>
      <c r="FO26" s="160"/>
      <c r="FP26" s="161"/>
      <c r="FQ26" s="160"/>
      <c r="FR26" s="161"/>
      <c r="FS26" s="160"/>
      <c r="FT26" s="161"/>
      <c r="FU26" s="160"/>
      <c r="FV26" s="161"/>
      <c r="FW26" s="160"/>
      <c r="FX26" s="161"/>
      <c r="FY26" s="160"/>
      <c r="FZ26" s="161"/>
      <c r="GA26" s="160"/>
      <c r="GB26" s="161"/>
      <c r="GC26" s="160"/>
      <c r="GD26" s="161"/>
      <c r="GE26" s="160"/>
      <c r="GF26" s="161"/>
      <c r="GG26" s="163"/>
      <c r="GH26" s="167"/>
      <c r="GI26" s="161"/>
      <c r="GJ26" s="161"/>
      <c r="GK26" s="160"/>
      <c r="GL26" s="161"/>
      <c r="GM26" s="160"/>
      <c r="GN26" s="161"/>
      <c r="GO26" s="160"/>
      <c r="GP26" s="161"/>
      <c r="GQ26" s="160"/>
      <c r="GR26" s="161"/>
      <c r="GS26" s="160"/>
      <c r="GT26" s="161"/>
      <c r="GU26" s="160"/>
      <c r="GV26" s="161"/>
      <c r="GW26" s="160"/>
      <c r="GX26" s="161"/>
      <c r="GY26" s="160"/>
      <c r="GZ26" s="161"/>
      <c r="HA26" s="160"/>
      <c r="HB26" s="161"/>
      <c r="HC26" s="160"/>
      <c r="HD26" s="161"/>
      <c r="HE26" s="160"/>
      <c r="HF26" s="161"/>
      <c r="HG26" s="160"/>
      <c r="HH26" s="161"/>
      <c r="HI26" s="161"/>
      <c r="HJ26" s="161"/>
      <c r="HK26" s="160"/>
      <c r="HL26" s="164"/>
      <c r="HM26" s="167"/>
      <c r="HN26" s="161"/>
      <c r="HO26" s="161"/>
      <c r="HP26" s="160"/>
      <c r="HQ26" s="161"/>
      <c r="HR26" s="160"/>
      <c r="HS26" s="161"/>
      <c r="HT26" s="160"/>
      <c r="HU26" s="161"/>
      <c r="HV26" s="160"/>
      <c r="HW26" s="161"/>
      <c r="HX26" s="160"/>
      <c r="HY26" s="161"/>
      <c r="HZ26" s="160"/>
      <c r="IA26" s="161"/>
      <c r="IB26" s="160"/>
      <c r="IC26" s="161"/>
      <c r="ID26" s="160"/>
      <c r="IE26" s="161"/>
      <c r="IF26" s="160"/>
      <c r="IG26" s="161"/>
      <c r="IH26" s="160"/>
      <c r="II26" s="161"/>
      <c r="IJ26" s="160"/>
      <c r="IK26" s="161"/>
      <c r="IL26" s="160"/>
      <c r="IM26" s="161"/>
      <c r="IN26" s="161"/>
      <c r="IO26" s="161"/>
      <c r="IP26" s="160"/>
      <c r="IQ26" s="164"/>
      <c r="IR26" s="167"/>
      <c r="IS26" s="161"/>
      <c r="IT26" s="161"/>
      <c r="IU26" s="160"/>
      <c r="IV26" s="161"/>
      <c r="IW26" s="160"/>
      <c r="IX26" s="161"/>
      <c r="IY26" s="160"/>
      <c r="IZ26" s="161"/>
      <c r="JA26" s="160"/>
      <c r="JB26" s="161"/>
      <c r="JC26" s="160"/>
      <c r="JD26" s="161"/>
      <c r="JE26" s="160"/>
      <c r="JF26" s="161"/>
      <c r="JG26" s="160"/>
      <c r="JH26" s="161"/>
      <c r="JI26" s="160"/>
      <c r="JJ26" s="161"/>
      <c r="JK26" s="160"/>
      <c r="JL26" s="161"/>
      <c r="JM26" s="160"/>
      <c r="JN26" s="161"/>
      <c r="JO26" s="160"/>
      <c r="JP26" s="161"/>
      <c r="JQ26" s="160"/>
      <c r="JR26" s="161"/>
      <c r="JS26" s="161"/>
      <c r="JT26" s="161"/>
      <c r="JU26" s="164"/>
      <c r="JV26" s="167"/>
      <c r="JW26" s="161"/>
      <c r="JX26" s="161"/>
      <c r="JY26" s="160"/>
      <c r="JZ26" s="161"/>
      <c r="KA26" s="160"/>
      <c r="KB26" s="161"/>
      <c r="KC26" s="160"/>
      <c r="KD26" s="161"/>
      <c r="KE26" s="160"/>
      <c r="KF26" s="161"/>
      <c r="KG26" s="160"/>
      <c r="KH26" s="161"/>
      <c r="KI26" s="160"/>
      <c r="KJ26" s="161"/>
      <c r="KK26" s="160"/>
      <c r="KL26" s="161"/>
      <c r="KM26" s="160"/>
      <c r="KN26" s="161"/>
      <c r="KO26" s="160"/>
      <c r="KP26" s="161"/>
      <c r="KQ26" s="160"/>
      <c r="KR26" s="161"/>
      <c r="KS26" s="160"/>
      <c r="KT26" s="161"/>
      <c r="KU26" s="160"/>
      <c r="KV26" s="161"/>
      <c r="KW26" s="161"/>
      <c r="KX26" s="161"/>
      <c r="KY26" s="161"/>
      <c r="KZ26" s="164"/>
      <c r="LA26" s="161"/>
      <c r="LB26" s="161"/>
      <c r="LC26" s="160"/>
      <c r="LD26" s="161"/>
      <c r="LE26" s="160"/>
      <c r="LF26" s="161"/>
      <c r="LG26" s="160"/>
      <c r="LH26" s="161"/>
      <c r="LI26" s="160"/>
      <c r="LJ26" s="161"/>
      <c r="LK26" s="160"/>
      <c r="LL26" s="161"/>
      <c r="LM26" s="160"/>
      <c r="LN26" s="161"/>
      <c r="LO26" s="160"/>
      <c r="LP26" s="161"/>
      <c r="LQ26" s="160"/>
      <c r="LR26" s="161"/>
      <c r="LS26" s="160"/>
      <c r="LT26" s="161"/>
      <c r="LU26" s="160"/>
      <c r="LV26" s="161"/>
      <c r="LW26" s="160"/>
      <c r="LX26" s="161"/>
      <c r="LY26" s="160"/>
      <c r="LZ26" s="161"/>
      <c r="MA26" s="161"/>
      <c r="MB26" s="161"/>
      <c r="MC26" s="160"/>
      <c r="MD26" s="164"/>
    </row>
    <row r="27" spans="2:342" s="49" customFormat="1" ht="18" customHeight="1" x14ac:dyDescent="0.4">
      <c r="B27" s="340"/>
      <c r="C27" s="317"/>
      <c r="D27" s="324"/>
      <c r="E27" s="319"/>
      <c r="F27" s="319"/>
      <c r="G27" s="320"/>
      <c r="H27" s="119" t="s">
        <v>215</v>
      </c>
      <c r="I27" s="159"/>
      <c r="J27" s="160"/>
      <c r="K27" s="161"/>
      <c r="L27" s="160"/>
      <c r="M27" s="161"/>
      <c r="N27" s="160"/>
      <c r="O27" s="161"/>
      <c r="P27" s="160"/>
      <c r="Q27" s="161"/>
      <c r="R27" s="160"/>
      <c r="S27" s="161"/>
      <c r="T27" s="160"/>
      <c r="U27" s="161"/>
      <c r="V27" s="160"/>
      <c r="W27" s="161"/>
      <c r="X27" s="160"/>
      <c r="Y27" s="161"/>
      <c r="Z27" s="160"/>
      <c r="AA27" s="161"/>
      <c r="AB27" s="160"/>
      <c r="AC27" s="161"/>
      <c r="AD27" s="160"/>
      <c r="AE27" s="161"/>
      <c r="AF27" s="160"/>
      <c r="AG27" s="161"/>
      <c r="AH27" s="160"/>
      <c r="AI27" s="161"/>
      <c r="AJ27" s="160"/>
      <c r="AK27" s="161"/>
      <c r="AL27" s="162"/>
      <c r="AM27" s="163"/>
      <c r="AN27" s="159"/>
      <c r="AO27" s="161"/>
      <c r="AP27" s="160"/>
      <c r="AQ27" s="161"/>
      <c r="AR27" s="160"/>
      <c r="AS27" s="161"/>
      <c r="AT27" s="160"/>
      <c r="AU27" s="161"/>
      <c r="AV27" s="160"/>
      <c r="AW27" s="161"/>
      <c r="AX27" s="160"/>
      <c r="AY27" s="161"/>
      <c r="AZ27" s="160"/>
      <c r="BA27" s="161"/>
      <c r="BB27" s="160"/>
      <c r="BC27" s="161"/>
      <c r="BD27" s="160"/>
      <c r="BE27" s="161"/>
      <c r="BF27" s="160"/>
      <c r="BG27" s="161"/>
      <c r="BH27" s="160"/>
      <c r="BI27" s="161"/>
      <c r="BJ27" s="160"/>
      <c r="BK27" s="161"/>
      <c r="BL27" s="160"/>
      <c r="BM27" s="161"/>
      <c r="BN27" s="160"/>
      <c r="BO27" s="164"/>
      <c r="BP27" s="161"/>
      <c r="BQ27" s="160"/>
      <c r="BR27" s="161"/>
      <c r="BS27" s="160"/>
      <c r="BT27" s="161"/>
      <c r="BU27" s="160"/>
      <c r="BV27" s="161"/>
      <c r="BW27" s="160"/>
      <c r="BX27" s="161"/>
      <c r="BY27" s="160"/>
      <c r="BZ27" s="161"/>
      <c r="CA27" s="160"/>
      <c r="CB27" s="161"/>
      <c r="CC27" s="160"/>
      <c r="CD27" s="161"/>
      <c r="CE27" s="160"/>
      <c r="CF27" s="161"/>
      <c r="CG27" s="160"/>
      <c r="CH27" s="161"/>
      <c r="CI27" s="160"/>
      <c r="CJ27" s="161"/>
      <c r="CK27" s="160"/>
      <c r="CL27" s="161"/>
      <c r="CM27" s="160"/>
      <c r="CN27" s="161"/>
      <c r="CO27" s="160"/>
      <c r="CP27" s="161"/>
      <c r="CQ27" s="160"/>
      <c r="CR27" s="161"/>
      <c r="CS27" s="162"/>
      <c r="CT27" s="165"/>
      <c r="CU27" s="166"/>
      <c r="CV27" s="161"/>
      <c r="CW27" s="160"/>
      <c r="CX27" s="161"/>
      <c r="CY27" s="160"/>
      <c r="CZ27" s="161"/>
      <c r="DA27" s="160"/>
      <c r="DB27" s="161"/>
      <c r="DC27" s="160"/>
      <c r="DD27" s="161"/>
      <c r="DE27" s="160"/>
      <c r="DF27" s="161"/>
      <c r="DG27" s="160"/>
      <c r="DH27" s="161"/>
      <c r="DI27" s="160"/>
      <c r="DJ27" s="161"/>
      <c r="DK27" s="160"/>
      <c r="DL27" s="161"/>
      <c r="DM27" s="160"/>
      <c r="DN27" s="161"/>
      <c r="DO27" s="160"/>
      <c r="DP27" s="161"/>
      <c r="DQ27" s="160"/>
      <c r="DR27" s="161"/>
      <c r="DS27" s="160"/>
      <c r="DT27" s="161"/>
      <c r="DU27" s="160"/>
      <c r="DV27" s="161"/>
      <c r="DW27" s="160"/>
      <c r="DX27" s="161"/>
      <c r="DY27" s="166"/>
      <c r="DZ27" s="161"/>
      <c r="EA27" s="161"/>
      <c r="EB27" s="160"/>
      <c r="EC27" s="161"/>
      <c r="ED27" s="160"/>
      <c r="EE27" s="161"/>
      <c r="EF27" s="160"/>
      <c r="EG27" s="161"/>
      <c r="EH27" s="160"/>
      <c r="EI27" s="161"/>
      <c r="EJ27" s="160"/>
      <c r="EK27" s="161"/>
      <c r="EL27" s="160"/>
      <c r="EM27" s="161"/>
      <c r="EN27" s="160"/>
      <c r="EO27" s="161"/>
      <c r="EP27" s="160"/>
      <c r="EQ27" s="161"/>
      <c r="ER27" s="160"/>
      <c r="ES27" s="161"/>
      <c r="ET27" s="160"/>
      <c r="EU27" s="161"/>
      <c r="EV27" s="160"/>
      <c r="EW27" s="161"/>
      <c r="EX27" s="160"/>
      <c r="EY27" s="161"/>
      <c r="EZ27" s="160"/>
      <c r="FA27" s="161"/>
      <c r="FB27" s="160"/>
      <c r="FC27" s="165"/>
      <c r="FD27" s="161"/>
      <c r="FE27" s="160"/>
      <c r="FF27" s="161"/>
      <c r="FG27" s="160"/>
      <c r="FH27" s="161"/>
      <c r="FI27" s="160"/>
      <c r="FJ27" s="161"/>
      <c r="FK27" s="160"/>
      <c r="FL27" s="161"/>
      <c r="FM27" s="160"/>
      <c r="FN27" s="161"/>
      <c r="FO27" s="160"/>
      <c r="FP27" s="161"/>
      <c r="FQ27" s="160"/>
      <c r="FR27" s="161"/>
      <c r="FS27" s="160"/>
      <c r="FT27" s="161"/>
      <c r="FU27" s="160"/>
      <c r="FV27" s="161"/>
      <c r="FW27" s="160"/>
      <c r="FX27" s="161"/>
      <c r="FY27" s="160"/>
      <c r="FZ27" s="161"/>
      <c r="GA27" s="160"/>
      <c r="GB27" s="161"/>
      <c r="GC27" s="160"/>
      <c r="GD27" s="161"/>
      <c r="GE27" s="160"/>
      <c r="GF27" s="161"/>
      <c r="GG27" s="163"/>
      <c r="GH27" s="167"/>
      <c r="GI27" s="161"/>
      <c r="GJ27" s="161"/>
      <c r="GK27" s="160"/>
      <c r="GL27" s="161"/>
      <c r="GM27" s="160"/>
      <c r="GN27" s="161"/>
      <c r="GO27" s="160"/>
      <c r="GP27" s="161"/>
      <c r="GQ27" s="160"/>
      <c r="GR27" s="161"/>
      <c r="GS27" s="160"/>
      <c r="GT27" s="161"/>
      <c r="GU27" s="160"/>
      <c r="GV27" s="161"/>
      <c r="GW27" s="160"/>
      <c r="GX27" s="161"/>
      <c r="GY27" s="160"/>
      <c r="GZ27" s="161"/>
      <c r="HA27" s="160"/>
      <c r="HB27" s="161"/>
      <c r="HC27" s="160"/>
      <c r="HD27" s="161"/>
      <c r="HE27" s="160"/>
      <c r="HF27" s="161"/>
      <c r="HG27" s="160"/>
      <c r="HH27" s="161"/>
      <c r="HI27" s="161"/>
      <c r="HJ27" s="161"/>
      <c r="HK27" s="160"/>
      <c r="HL27" s="164"/>
      <c r="HM27" s="167"/>
      <c r="HN27" s="161"/>
      <c r="HO27" s="161"/>
      <c r="HP27" s="160"/>
      <c r="HQ27" s="161"/>
      <c r="HR27" s="160"/>
      <c r="HS27" s="161"/>
      <c r="HT27" s="160"/>
      <c r="HU27" s="161"/>
      <c r="HV27" s="160"/>
      <c r="HW27" s="161"/>
      <c r="HX27" s="160"/>
      <c r="HY27" s="161"/>
      <c r="HZ27" s="160"/>
      <c r="IA27" s="161"/>
      <c r="IB27" s="160"/>
      <c r="IC27" s="161"/>
      <c r="ID27" s="160"/>
      <c r="IE27" s="161"/>
      <c r="IF27" s="160"/>
      <c r="IG27" s="161"/>
      <c r="IH27" s="160"/>
      <c r="II27" s="161"/>
      <c r="IJ27" s="160"/>
      <c r="IK27" s="161"/>
      <c r="IL27" s="160"/>
      <c r="IM27" s="161"/>
      <c r="IN27" s="161"/>
      <c r="IO27" s="161"/>
      <c r="IP27" s="160"/>
      <c r="IQ27" s="164"/>
      <c r="IR27" s="167"/>
      <c r="IS27" s="161"/>
      <c r="IT27" s="161"/>
      <c r="IU27" s="160"/>
      <c r="IV27" s="161"/>
      <c r="IW27" s="160"/>
      <c r="IX27" s="161"/>
      <c r="IY27" s="160"/>
      <c r="IZ27" s="161"/>
      <c r="JA27" s="160"/>
      <c r="JB27" s="161"/>
      <c r="JC27" s="160"/>
      <c r="JD27" s="161"/>
      <c r="JE27" s="160"/>
      <c r="JF27" s="161"/>
      <c r="JG27" s="160"/>
      <c r="JH27" s="161"/>
      <c r="JI27" s="160"/>
      <c r="JJ27" s="161"/>
      <c r="JK27" s="160"/>
      <c r="JL27" s="161"/>
      <c r="JM27" s="160"/>
      <c r="JN27" s="161"/>
      <c r="JO27" s="160"/>
      <c r="JP27" s="161"/>
      <c r="JQ27" s="160"/>
      <c r="JR27" s="161"/>
      <c r="JS27" s="161"/>
      <c r="JT27" s="161"/>
      <c r="JU27" s="164"/>
      <c r="JV27" s="167"/>
      <c r="JW27" s="161"/>
      <c r="JX27" s="161"/>
      <c r="JY27" s="160"/>
      <c r="JZ27" s="161"/>
      <c r="KA27" s="160"/>
      <c r="KB27" s="161"/>
      <c r="KC27" s="160"/>
      <c r="KD27" s="161"/>
      <c r="KE27" s="160"/>
      <c r="KF27" s="161"/>
      <c r="KG27" s="160"/>
      <c r="KH27" s="161"/>
      <c r="KI27" s="160"/>
      <c r="KJ27" s="161"/>
      <c r="KK27" s="160"/>
      <c r="KL27" s="161"/>
      <c r="KM27" s="160"/>
      <c r="KN27" s="161"/>
      <c r="KO27" s="160"/>
      <c r="KP27" s="161"/>
      <c r="KQ27" s="160"/>
      <c r="KR27" s="161"/>
      <c r="KS27" s="160"/>
      <c r="KT27" s="161"/>
      <c r="KU27" s="160"/>
      <c r="KV27" s="161"/>
      <c r="KW27" s="161"/>
      <c r="KX27" s="161"/>
      <c r="KY27" s="161"/>
      <c r="KZ27" s="164"/>
      <c r="LA27" s="161"/>
      <c r="LB27" s="161"/>
      <c r="LC27" s="160"/>
      <c r="LD27" s="161"/>
      <c r="LE27" s="160"/>
      <c r="LF27" s="161"/>
      <c r="LG27" s="160"/>
      <c r="LH27" s="161"/>
      <c r="LI27" s="160"/>
      <c r="LJ27" s="161"/>
      <c r="LK27" s="160"/>
      <c r="LL27" s="161"/>
      <c r="LM27" s="160"/>
      <c r="LN27" s="161"/>
      <c r="LO27" s="160"/>
      <c r="LP27" s="161"/>
      <c r="LQ27" s="160"/>
      <c r="LR27" s="161"/>
      <c r="LS27" s="160"/>
      <c r="LT27" s="161"/>
      <c r="LU27" s="160"/>
      <c r="LV27" s="161"/>
      <c r="LW27" s="160"/>
      <c r="LX27" s="161"/>
      <c r="LY27" s="160"/>
      <c r="LZ27" s="161"/>
      <c r="MA27" s="161"/>
      <c r="MB27" s="161"/>
      <c r="MC27" s="160"/>
      <c r="MD27" s="164"/>
    </row>
    <row r="28" spans="2:342" s="49" customFormat="1" ht="18" customHeight="1" x14ac:dyDescent="0.4">
      <c r="B28" s="340"/>
      <c r="C28" s="317" t="s">
        <v>314</v>
      </c>
      <c r="D28" s="325" t="s">
        <v>314</v>
      </c>
      <c r="E28" s="319">
        <f>F26+5</f>
        <v>45154</v>
      </c>
      <c r="F28" s="319">
        <f t="shared" ref="F28" si="7">E28+G28-1</f>
        <v>45154</v>
      </c>
      <c r="G28" s="320">
        <v>1</v>
      </c>
      <c r="H28" s="119" t="s">
        <v>214</v>
      </c>
      <c r="I28" s="159"/>
      <c r="J28" s="160"/>
      <c r="K28" s="161"/>
      <c r="L28" s="160"/>
      <c r="M28" s="161"/>
      <c r="N28" s="160"/>
      <c r="O28" s="161"/>
      <c r="P28" s="160"/>
      <c r="Q28" s="161"/>
      <c r="R28" s="160"/>
      <c r="S28" s="161"/>
      <c r="T28" s="160"/>
      <c r="U28" s="161"/>
      <c r="V28" s="160"/>
      <c r="W28" s="161"/>
      <c r="X28" s="160"/>
      <c r="Y28" s="161"/>
      <c r="Z28" s="160"/>
      <c r="AA28" s="161"/>
      <c r="AB28" s="160"/>
      <c r="AC28" s="161"/>
      <c r="AD28" s="160"/>
      <c r="AE28" s="161"/>
      <c r="AF28" s="160"/>
      <c r="AG28" s="161"/>
      <c r="AH28" s="160"/>
      <c r="AI28" s="161"/>
      <c r="AJ28" s="160"/>
      <c r="AK28" s="161"/>
      <c r="AL28" s="162"/>
      <c r="AM28" s="163"/>
      <c r="AN28" s="159"/>
      <c r="AO28" s="161"/>
      <c r="AP28" s="160"/>
      <c r="AQ28" s="161"/>
      <c r="AR28" s="160"/>
      <c r="AS28" s="161"/>
      <c r="AT28" s="160"/>
      <c r="AU28" s="161"/>
      <c r="AV28" s="160"/>
      <c r="AW28" s="161"/>
      <c r="AX28" s="160"/>
      <c r="AY28" s="161"/>
      <c r="AZ28" s="160"/>
      <c r="BA28" s="161"/>
      <c r="BB28" s="160"/>
      <c r="BC28" s="161"/>
      <c r="BD28" s="160"/>
      <c r="BE28" s="161"/>
      <c r="BF28" s="160"/>
      <c r="BG28" s="161"/>
      <c r="BH28" s="160"/>
      <c r="BI28" s="161"/>
      <c r="BJ28" s="160"/>
      <c r="BK28" s="161"/>
      <c r="BL28" s="160"/>
      <c r="BM28" s="161"/>
      <c r="BN28" s="160"/>
      <c r="BO28" s="164"/>
      <c r="BP28" s="161"/>
      <c r="BQ28" s="160"/>
      <c r="BR28" s="161"/>
      <c r="BS28" s="160"/>
      <c r="BT28" s="161"/>
      <c r="BU28" s="160"/>
      <c r="BV28" s="161"/>
      <c r="BW28" s="160"/>
      <c r="BX28" s="161"/>
      <c r="BY28" s="160"/>
      <c r="BZ28" s="161"/>
      <c r="CA28" s="160"/>
      <c r="CB28" s="161"/>
      <c r="CC28" s="160"/>
      <c r="CD28" s="161"/>
      <c r="CE28" s="160"/>
      <c r="CF28" s="161"/>
      <c r="CG28" s="160"/>
      <c r="CH28" s="161"/>
      <c r="CI28" s="160"/>
      <c r="CJ28" s="161"/>
      <c r="CK28" s="160"/>
      <c r="CL28" s="161"/>
      <c r="CM28" s="160"/>
      <c r="CN28" s="161"/>
      <c r="CO28" s="160"/>
      <c r="CP28" s="161"/>
      <c r="CQ28" s="160"/>
      <c r="CR28" s="161"/>
      <c r="CS28" s="162"/>
      <c r="CT28" s="165"/>
      <c r="CU28" s="166"/>
      <c r="CV28" s="161"/>
      <c r="CW28" s="160"/>
      <c r="CX28" s="161"/>
      <c r="CY28" s="160"/>
      <c r="CZ28" s="161"/>
      <c r="DA28" s="160"/>
      <c r="DB28" s="161"/>
      <c r="DC28" s="160"/>
      <c r="DD28" s="161"/>
      <c r="DE28" s="160"/>
      <c r="DF28" s="161"/>
      <c r="DG28" s="160"/>
      <c r="DH28" s="161"/>
      <c r="DI28" s="160"/>
      <c r="DJ28" s="161"/>
      <c r="DK28" s="160"/>
      <c r="DL28" s="161"/>
      <c r="DM28" s="160"/>
      <c r="DN28" s="161"/>
      <c r="DO28" s="160"/>
      <c r="DP28" s="161"/>
      <c r="DQ28" s="160"/>
      <c r="DR28" s="161"/>
      <c r="DS28" s="160"/>
      <c r="DT28" s="161"/>
      <c r="DU28" s="160"/>
      <c r="DV28" s="161"/>
      <c r="DW28" s="160"/>
      <c r="DX28" s="161"/>
      <c r="DY28" s="166"/>
      <c r="DZ28" s="161"/>
      <c r="EA28" s="161"/>
      <c r="EB28" s="160"/>
      <c r="EC28" s="161"/>
      <c r="ED28" s="160"/>
      <c r="EE28" s="161"/>
      <c r="EF28" s="160"/>
      <c r="EG28" s="161"/>
      <c r="EH28" s="160"/>
      <c r="EI28" s="161"/>
      <c r="EJ28" s="160"/>
      <c r="EK28" s="161"/>
      <c r="EL28" s="160"/>
      <c r="EM28" s="161"/>
      <c r="EN28" s="160"/>
      <c r="EO28" s="161"/>
      <c r="EP28" s="160"/>
      <c r="EQ28" s="161"/>
      <c r="ER28" s="160"/>
      <c r="ES28" s="161"/>
      <c r="ET28" s="160"/>
      <c r="EU28" s="161"/>
      <c r="EV28" s="160"/>
      <c r="EW28" s="161"/>
      <c r="EX28" s="160"/>
      <c r="EY28" s="161"/>
      <c r="EZ28" s="160"/>
      <c r="FA28" s="161"/>
      <c r="FB28" s="160"/>
      <c r="FC28" s="165"/>
      <c r="FD28" s="161"/>
      <c r="FE28" s="160"/>
      <c r="FF28" s="161"/>
      <c r="FG28" s="160"/>
      <c r="FH28" s="161"/>
      <c r="FI28" s="160"/>
      <c r="FJ28" s="161"/>
      <c r="FK28" s="160"/>
      <c r="FL28" s="161"/>
      <c r="FM28" s="160"/>
      <c r="FN28" s="161"/>
      <c r="FO28" s="160"/>
      <c r="FP28" s="161"/>
      <c r="FQ28" s="160"/>
      <c r="FR28" s="161"/>
      <c r="FS28" s="160"/>
      <c r="FT28" s="161"/>
      <c r="FU28" s="160"/>
      <c r="FV28" s="161"/>
      <c r="FW28" s="160"/>
      <c r="FX28" s="161"/>
      <c r="FY28" s="160"/>
      <c r="FZ28" s="161"/>
      <c r="GA28" s="160"/>
      <c r="GB28" s="161"/>
      <c r="GC28" s="160"/>
      <c r="GD28" s="161"/>
      <c r="GE28" s="160"/>
      <c r="GF28" s="161"/>
      <c r="GG28" s="163"/>
      <c r="GH28" s="167"/>
      <c r="GI28" s="161"/>
      <c r="GJ28" s="161"/>
      <c r="GK28" s="160"/>
      <c r="GL28" s="161"/>
      <c r="GM28" s="160"/>
      <c r="GN28" s="161"/>
      <c r="GO28" s="160"/>
      <c r="GP28" s="161"/>
      <c r="GQ28" s="160"/>
      <c r="GR28" s="161"/>
      <c r="GS28" s="160"/>
      <c r="GT28" s="161"/>
      <c r="GU28" s="160"/>
      <c r="GV28" s="161"/>
      <c r="GW28" s="160"/>
      <c r="GX28" s="161"/>
      <c r="GY28" s="160"/>
      <c r="GZ28" s="161"/>
      <c r="HA28" s="160"/>
      <c r="HB28" s="161"/>
      <c r="HC28" s="160"/>
      <c r="HD28" s="161"/>
      <c r="HE28" s="160"/>
      <c r="HF28" s="161"/>
      <c r="HG28" s="160"/>
      <c r="HH28" s="161"/>
      <c r="HI28" s="161"/>
      <c r="HJ28" s="161"/>
      <c r="HK28" s="160"/>
      <c r="HL28" s="164"/>
      <c r="HM28" s="167"/>
      <c r="HN28" s="161"/>
      <c r="HO28" s="161"/>
      <c r="HP28" s="160"/>
      <c r="HQ28" s="161"/>
      <c r="HR28" s="160"/>
      <c r="HS28" s="161"/>
      <c r="HT28" s="160"/>
      <c r="HU28" s="161"/>
      <c r="HV28" s="160"/>
      <c r="HW28" s="161"/>
      <c r="HX28" s="160"/>
      <c r="HY28" s="161"/>
      <c r="HZ28" s="160"/>
      <c r="IA28" s="161"/>
      <c r="IB28" s="160"/>
      <c r="IC28" s="161"/>
      <c r="ID28" s="160"/>
      <c r="IE28" s="161"/>
      <c r="IF28" s="160"/>
      <c r="IG28" s="161"/>
      <c r="IH28" s="160"/>
      <c r="II28" s="161"/>
      <c r="IJ28" s="160"/>
      <c r="IK28" s="161"/>
      <c r="IL28" s="160"/>
      <c r="IM28" s="161"/>
      <c r="IN28" s="161"/>
      <c r="IO28" s="161"/>
      <c r="IP28" s="160"/>
      <c r="IQ28" s="164"/>
      <c r="IR28" s="167"/>
      <c r="IS28" s="161"/>
      <c r="IT28" s="161"/>
      <c r="IU28" s="160"/>
      <c r="IV28" s="161"/>
      <c r="IW28" s="160"/>
      <c r="IX28" s="161"/>
      <c r="IY28" s="160"/>
      <c r="IZ28" s="161"/>
      <c r="JA28" s="160"/>
      <c r="JB28" s="161"/>
      <c r="JC28" s="160"/>
      <c r="JD28" s="161"/>
      <c r="JE28" s="160"/>
      <c r="JF28" s="161"/>
      <c r="JG28" s="160"/>
      <c r="JH28" s="161"/>
      <c r="JI28" s="160"/>
      <c r="JJ28" s="161"/>
      <c r="JK28" s="160"/>
      <c r="JL28" s="161"/>
      <c r="JM28" s="160"/>
      <c r="JN28" s="161"/>
      <c r="JO28" s="160"/>
      <c r="JP28" s="161"/>
      <c r="JQ28" s="160"/>
      <c r="JR28" s="161"/>
      <c r="JS28" s="161"/>
      <c r="JT28" s="161"/>
      <c r="JU28" s="164"/>
      <c r="JV28" s="167"/>
      <c r="JW28" s="161"/>
      <c r="JX28" s="161"/>
      <c r="JY28" s="160"/>
      <c r="JZ28" s="161"/>
      <c r="KA28" s="160"/>
      <c r="KB28" s="161"/>
      <c r="KC28" s="160"/>
      <c r="KD28" s="161"/>
      <c r="KE28" s="160"/>
      <c r="KF28" s="161"/>
      <c r="KG28" s="160"/>
      <c r="KH28" s="161"/>
      <c r="KI28" s="160"/>
      <c r="KJ28" s="161"/>
      <c r="KK28" s="160"/>
      <c r="KL28" s="161"/>
      <c r="KM28" s="160"/>
      <c r="KN28" s="161"/>
      <c r="KO28" s="160"/>
      <c r="KP28" s="161"/>
      <c r="KQ28" s="160"/>
      <c r="KR28" s="161"/>
      <c r="KS28" s="160"/>
      <c r="KT28" s="161"/>
      <c r="KU28" s="160"/>
      <c r="KV28" s="161"/>
      <c r="KW28" s="161"/>
      <c r="KX28" s="161"/>
      <c r="KY28" s="161"/>
      <c r="KZ28" s="164"/>
      <c r="LA28" s="161"/>
      <c r="LB28" s="161"/>
      <c r="LC28" s="160"/>
      <c r="LD28" s="161"/>
      <c r="LE28" s="160"/>
      <c r="LF28" s="161"/>
      <c r="LG28" s="160"/>
      <c r="LH28" s="161"/>
      <c r="LI28" s="160"/>
      <c r="LJ28" s="161"/>
      <c r="LK28" s="160"/>
      <c r="LL28" s="161"/>
      <c r="LM28" s="160"/>
      <c r="LN28" s="161"/>
      <c r="LO28" s="160"/>
      <c r="LP28" s="161"/>
      <c r="LQ28" s="160"/>
      <c r="LR28" s="161"/>
      <c r="LS28" s="160"/>
      <c r="LT28" s="161"/>
      <c r="LU28" s="160"/>
      <c r="LV28" s="161"/>
      <c r="LW28" s="160"/>
      <c r="LX28" s="161"/>
      <c r="LY28" s="160"/>
      <c r="LZ28" s="161"/>
      <c r="MA28" s="161"/>
      <c r="MB28" s="161"/>
      <c r="MC28" s="160"/>
      <c r="MD28" s="164"/>
    </row>
    <row r="29" spans="2:342" s="49" customFormat="1" ht="18" customHeight="1" x14ac:dyDescent="0.4">
      <c r="B29" s="340"/>
      <c r="C29" s="317"/>
      <c r="D29" s="324"/>
      <c r="E29" s="319"/>
      <c r="F29" s="319"/>
      <c r="G29" s="320"/>
      <c r="H29" s="119" t="s">
        <v>215</v>
      </c>
      <c r="I29" s="159"/>
      <c r="J29" s="160"/>
      <c r="K29" s="161"/>
      <c r="L29" s="160"/>
      <c r="M29" s="161"/>
      <c r="N29" s="160"/>
      <c r="O29" s="161"/>
      <c r="P29" s="160"/>
      <c r="Q29" s="161"/>
      <c r="R29" s="160"/>
      <c r="S29" s="161"/>
      <c r="T29" s="160"/>
      <c r="U29" s="161"/>
      <c r="V29" s="160"/>
      <c r="W29" s="161"/>
      <c r="X29" s="160"/>
      <c r="Y29" s="161"/>
      <c r="Z29" s="160"/>
      <c r="AA29" s="161"/>
      <c r="AB29" s="160"/>
      <c r="AC29" s="161"/>
      <c r="AD29" s="160"/>
      <c r="AE29" s="161"/>
      <c r="AF29" s="160"/>
      <c r="AG29" s="161"/>
      <c r="AH29" s="160"/>
      <c r="AI29" s="161"/>
      <c r="AJ29" s="160"/>
      <c r="AK29" s="161"/>
      <c r="AL29" s="162"/>
      <c r="AM29" s="163"/>
      <c r="AN29" s="159"/>
      <c r="AO29" s="161"/>
      <c r="AP29" s="160"/>
      <c r="AQ29" s="161"/>
      <c r="AR29" s="160"/>
      <c r="AS29" s="161"/>
      <c r="AT29" s="160"/>
      <c r="AU29" s="161"/>
      <c r="AV29" s="160"/>
      <c r="AW29" s="161"/>
      <c r="AX29" s="160"/>
      <c r="AY29" s="161"/>
      <c r="AZ29" s="160"/>
      <c r="BA29" s="161"/>
      <c r="BB29" s="160"/>
      <c r="BC29" s="161"/>
      <c r="BD29" s="160"/>
      <c r="BE29" s="161"/>
      <c r="BF29" s="160"/>
      <c r="BG29" s="161"/>
      <c r="BH29" s="160"/>
      <c r="BI29" s="161"/>
      <c r="BJ29" s="160"/>
      <c r="BK29" s="161"/>
      <c r="BL29" s="160"/>
      <c r="BM29" s="161"/>
      <c r="BN29" s="160"/>
      <c r="BO29" s="164"/>
      <c r="BP29" s="161"/>
      <c r="BQ29" s="160"/>
      <c r="BR29" s="161"/>
      <c r="BS29" s="160"/>
      <c r="BT29" s="161"/>
      <c r="BU29" s="160"/>
      <c r="BV29" s="161"/>
      <c r="BW29" s="160"/>
      <c r="BX29" s="161"/>
      <c r="BY29" s="160"/>
      <c r="BZ29" s="161"/>
      <c r="CA29" s="160"/>
      <c r="CB29" s="161"/>
      <c r="CC29" s="160"/>
      <c r="CD29" s="161"/>
      <c r="CE29" s="160"/>
      <c r="CF29" s="161"/>
      <c r="CG29" s="160"/>
      <c r="CH29" s="161"/>
      <c r="CI29" s="160"/>
      <c r="CJ29" s="161"/>
      <c r="CK29" s="160"/>
      <c r="CL29" s="161"/>
      <c r="CM29" s="160"/>
      <c r="CN29" s="161"/>
      <c r="CO29" s="160"/>
      <c r="CP29" s="161"/>
      <c r="CQ29" s="160"/>
      <c r="CR29" s="161"/>
      <c r="CS29" s="162"/>
      <c r="CT29" s="165"/>
      <c r="CU29" s="166"/>
      <c r="CV29" s="161"/>
      <c r="CW29" s="160"/>
      <c r="CX29" s="161"/>
      <c r="CY29" s="160"/>
      <c r="CZ29" s="161"/>
      <c r="DA29" s="160"/>
      <c r="DB29" s="161"/>
      <c r="DC29" s="160"/>
      <c r="DD29" s="161"/>
      <c r="DE29" s="160"/>
      <c r="DF29" s="161"/>
      <c r="DG29" s="160"/>
      <c r="DH29" s="161"/>
      <c r="DI29" s="160"/>
      <c r="DJ29" s="161"/>
      <c r="DK29" s="160"/>
      <c r="DL29" s="161"/>
      <c r="DM29" s="160"/>
      <c r="DN29" s="161"/>
      <c r="DO29" s="160"/>
      <c r="DP29" s="161"/>
      <c r="DQ29" s="160"/>
      <c r="DR29" s="161"/>
      <c r="DS29" s="160"/>
      <c r="DT29" s="161"/>
      <c r="DU29" s="160"/>
      <c r="DV29" s="161"/>
      <c r="DW29" s="160"/>
      <c r="DX29" s="161"/>
      <c r="DY29" s="166"/>
      <c r="DZ29" s="161"/>
      <c r="EA29" s="161"/>
      <c r="EB29" s="160"/>
      <c r="EC29" s="161"/>
      <c r="ED29" s="160"/>
      <c r="EE29" s="161"/>
      <c r="EF29" s="160"/>
      <c r="EG29" s="161"/>
      <c r="EH29" s="160"/>
      <c r="EI29" s="161"/>
      <c r="EJ29" s="160"/>
      <c r="EK29" s="161"/>
      <c r="EL29" s="160"/>
      <c r="EM29" s="161"/>
      <c r="EN29" s="160"/>
      <c r="EO29" s="161"/>
      <c r="EP29" s="160"/>
      <c r="EQ29" s="161"/>
      <c r="ER29" s="160"/>
      <c r="ES29" s="161"/>
      <c r="ET29" s="160"/>
      <c r="EU29" s="161"/>
      <c r="EV29" s="160"/>
      <c r="EW29" s="161"/>
      <c r="EX29" s="160"/>
      <c r="EY29" s="161"/>
      <c r="EZ29" s="160"/>
      <c r="FA29" s="161"/>
      <c r="FB29" s="160"/>
      <c r="FC29" s="165"/>
      <c r="FD29" s="161"/>
      <c r="FE29" s="160"/>
      <c r="FF29" s="161"/>
      <c r="FG29" s="160"/>
      <c r="FH29" s="161"/>
      <c r="FI29" s="160"/>
      <c r="FJ29" s="161"/>
      <c r="FK29" s="160"/>
      <c r="FL29" s="161"/>
      <c r="FM29" s="160"/>
      <c r="FN29" s="161"/>
      <c r="FO29" s="160"/>
      <c r="FP29" s="161"/>
      <c r="FQ29" s="160"/>
      <c r="FR29" s="161"/>
      <c r="FS29" s="160"/>
      <c r="FT29" s="161"/>
      <c r="FU29" s="160"/>
      <c r="FV29" s="161"/>
      <c r="FW29" s="160"/>
      <c r="FX29" s="161"/>
      <c r="FY29" s="160"/>
      <c r="FZ29" s="161"/>
      <c r="GA29" s="160"/>
      <c r="GB29" s="161"/>
      <c r="GC29" s="160"/>
      <c r="GD29" s="161"/>
      <c r="GE29" s="160"/>
      <c r="GF29" s="161"/>
      <c r="GG29" s="163"/>
      <c r="GH29" s="167"/>
      <c r="GI29" s="161"/>
      <c r="GJ29" s="161"/>
      <c r="GK29" s="160"/>
      <c r="GL29" s="161"/>
      <c r="GM29" s="160"/>
      <c r="GN29" s="161"/>
      <c r="GO29" s="160"/>
      <c r="GP29" s="161"/>
      <c r="GQ29" s="160"/>
      <c r="GR29" s="161"/>
      <c r="GS29" s="160"/>
      <c r="GT29" s="161"/>
      <c r="GU29" s="160"/>
      <c r="GV29" s="161"/>
      <c r="GW29" s="160"/>
      <c r="GX29" s="161"/>
      <c r="GY29" s="160"/>
      <c r="GZ29" s="161"/>
      <c r="HA29" s="160"/>
      <c r="HB29" s="161"/>
      <c r="HC29" s="160"/>
      <c r="HD29" s="161"/>
      <c r="HE29" s="160"/>
      <c r="HF29" s="161"/>
      <c r="HG29" s="160"/>
      <c r="HH29" s="161"/>
      <c r="HI29" s="161"/>
      <c r="HJ29" s="161"/>
      <c r="HK29" s="160"/>
      <c r="HL29" s="164"/>
      <c r="HM29" s="167"/>
      <c r="HN29" s="161"/>
      <c r="HO29" s="161"/>
      <c r="HP29" s="160"/>
      <c r="HQ29" s="161"/>
      <c r="HR29" s="160"/>
      <c r="HS29" s="161"/>
      <c r="HT29" s="160"/>
      <c r="HU29" s="161"/>
      <c r="HV29" s="160"/>
      <c r="HW29" s="161"/>
      <c r="HX29" s="160"/>
      <c r="HY29" s="161"/>
      <c r="HZ29" s="160"/>
      <c r="IA29" s="161"/>
      <c r="IB29" s="160"/>
      <c r="IC29" s="161"/>
      <c r="ID29" s="160"/>
      <c r="IE29" s="161"/>
      <c r="IF29" s="160"/>
      <c r="IG29" s="161"/>
      <c r="IH29" s="160"/>
      <c r="II29" s="161"/>
      <c r="IJ29" s="160"/>
      <c r="IK29" s="161"/>
      <c r="IL29" s="160"/>
      <c r="IM29" s="161"/>
      <c r="IN29" s="161"/>
      <c r="IO29" s="161"/>
      <c r="IP29" s="160"/>
      <c r="IQ29" s="164"/>
      <c r="IR29" s="167"/>
      <c r="IS29" s="161"/>
      <c r="IT29" s="161"/>
      <c r="IU29" s="160"/>
      <c r="IV29" s="161"/>
      <c r="IW29" s="160"/>
      <c r="IX29" s="161"/>
      <c r="IY29" s="160"/>
      <c r="IZ29" s="161"/>
      <c r="JA29" s="160"/>
      <c r="JB29" s="161"/>
      <c r="JC29" s="160"/>
      <c r="JD29" s="161"/>
      <c r="JE29" s="160"/>
      <c r="JF29" s="161"/>
      <c r="JG29" s="160"/>
      <c r="JH29" s="161"/>
      <c r="JI29" s="160"/>
      <c r="JJ29" s="161"/>
      <c r="JK29" s="160"/>
      <c r="JL29" s="161"/>
      <c r="JM29" s="160"/>
      <c r="JN29" s="161"/>
      <c r="JO29" s="160"/>
      <c r="JP29" s="161"/>
      <c r="JQ29" s="160"/>
      <c r="JR29" s="161"/>
      <c r="JS29" s="161"/>
      <c r="JT29" s="161"/>
      <c r="JU29" s="164"/>
      <c r="JV29" s="167"/>
      <c r="JW29" s="161"/>
      <c r="JX29" s="161"/>
      <c r="JY29" s="160"/>
      <c r="JZ29" s="161"/>
      <c r="KA29" s="160"/>
      <c r="KB29" s="161"/>
      <c r="KC29" s="160"/>
      <c r="KD29" s="161"/>
      <c r="KE29" s="160"/>
      <c r="KF29" s="161"/>
      <c r="KG29" s="160"/>
      <c r="KH29" s="161"/>
      <c r="KI29" s="160"/>
      <c r="KJ29" s="161"/>
      <c r="KK29" s="160"/>
      <c r="KL29" s="161"/>
      <c r="KM29" s="160"/>
      <c r="KN29" s="161"/>
      <c r="KO29" s="160"/>
      <c r="KP29" s="161"/>
      <c r="KQ29" s="160"/>
      <c r="KR29" s="161"/>
      <c r="KS29" s="160"/>
      <c r="KT29" s="161"/>
      <c r="KU29" s="160"/>
      <c r="KV29" s="161"/>
      <c r="KW29" s="161"/>
      <c r="KX29" s="161"/>
      <c r="KY29" s="161"/>
      <c r="KZ29" s="164"/>
      <c r="LA29" s="161"/>
      <c r="LB29" s="161"/>
      <c r="LC29" s="160"/>
      <c r="LD29" s="161"/>
      <c r="LE29" s="160"/>
      <c r="LF29" s="161"/>
      <c r="LG29" s="160"/>
      <c r="LH29" s="161"/>
      <c r="LI29" s="160"/>
      <c r="LJ29" s="161"/>
      <c r="LK29" s="160"/>
      <c r="LL29" s="161"/>
      <c r="LM29" s="160"/>
      <c r="LN29" s="161"/>
      <c r="LO29" s="160"/>
      <c r="LP29" s="161"/>
      <c r="LQ29" s="160"/>
      <c r="LR29" s="161"/>
      <c r="LS29" s="160"/>
      <c r="LT29" s="161"/>
      <c r="LU29" s="160"/>
      <c r="LV29" s="161"/>
      <c r="LW29" s="160"/>
      <c r="LX29" s="161"/>
      <c r="LY29" s="160"/>
      <c r="LZ29" s="161"/>
      <c r="MA29" s="161"/>
      <c r="MB29" s="161"/>
      <c r="MC29" s="160"/>
      <c r="MD29" s="164"/>
    </row>
    <row r="30" spans="2:342" s="49" customFormat="1" ht="18" customHeight="1" x14ac:dyDescent="0.4">
      <c r="B30" s="340"/>
      <c r="C30" s="317" t="s">
        <v>315</v>
      </c>
      <c r="D30" s="308" t="s">
        <v>315</v>
      </c>
      <c r="E30" s="319">
        <f>F28+1</f>
        <v>45155</v>
      </c>
      <c r="F30" s="319">
        <f>E30+G30-1</f>
        <v>45161</v>
      </c>
      <c r="G30" s="320">
        <v>7</v>
      </c>
      <c r="H30" s="119" t="s">
        <v>214</v>
      </c>
      <c r="I30" s="169"/>
      <c r="J30" s="170"/>
      <c r="K30" s="171"/>
      <c r="L30" s="170"/>
      <c r="M30" s="171"/>
      <c r="N30" s="170"/>
      <c r="O30" s="171"/>
      <c r="P30" s="170"/>
      <c r="Q30" s="171"/>
      <c r="R30" s="170"/>
      <c r="S30" s="171"/>
      <c r="T30" s="170"/>
      <c r="U30" s="171"/>
      <c r="V30" s="170"/>
      <c r="W30" s="171"/>
      <c r="X30" s="170"/>
      <c r="Y30" s="171"/>
      <c r="Z30" s="170"/>
      <c r="AA30" s="171"/>
      <c r="AB30" s="170"/>
      <c r="AC30" s="171"/>
      <c r="AD30" s="170"/>
      <c r="AE30" s="171"/>
      <c r="AF30" s="170"/>
      <c r="AG30" s="171"/>
      <c r="AH30" s="170"/>
      <c r="AI30" s="171"/>
      <c r="AJ30" s="170"/>
      <c r="AK30" s="171"/>
      <c r="AL30" s="172"/>
      <c r="AM30" s="173"/>
      <c r="AN30" s="169"/>
      <c r="AO30" s="171"/>
      <c r="AP30" s="170"/>
      <c r="AQ30" s="171"/>
      <c r="AR30" s="170"/>
      <c r="AS30" s="171"/>
      <c r="AT30" s="170"/>
      <c r="AU30" s="171"/>
      <c r="AV30" s="170"/>
      <c r="AW30" s="171"/>
      <c r="AX30" s="170"/>
      <c r="AY30" s="171"/>
      <c r="AZ30" s="170"/>
      <c r="BA30" s="171"/>
      <c r="BB30" s="170"/>
      <c r="BC30" s="171"/>
      <c r="BD30" s="170"/>
      <c r="BE30" s="171"/>
      <c r="BF30" s="170"/>
      <c r="BG30" s="171"/>
      <c r="BH30" s="170"/>
      <c r="BI30" s="171"/>
      <c r="BJ30" s="170"/>
      <c r="BK30" s="171"/>
      <c r="BL30" s="170"/>
      <c r="BM30" s="171"/>
      <c r="BN30" s="170"/>
      <c r="BO30" s="174"/>
      <c r="BP30" s="171"/>
      <c r="BQ30" s="170"/>
      <c r="BR30" s="171"/>
      <c r="BS30" s="170"/>
      <c r="BT30" s="171"/>
      <c r="BU30" s="170"/>
      <c r="BV30" s="171"/>
      <c r="BW30" s="170"/>
      <c r="BX30" s="171"/>
      <c r="BY30" s="170"/>
      <c r="BZ30" s="171"/>
      <c r="CA30" s="170"/>
      <c r="CB30" s="171"/>
      <c r="CC30" s="170"/>
      <c r="CD30" s="171"/>
      <c r="CE30" s="170"/>
      <c r="CF30" s="171"/>
      <c r="CG30" s="170"/>
      <c r="CH30" s="171"/>
      <c r="CI30" s="170"/>
      <c r="CJ30" s="171"/>
      <c r="CK30" s="170"/>
      <c r="CL30" s="171"/>
      <c r="CM30" s="170"/>
      <c r="CN30" s="171"/>
      <c r="CO30" s="170"/>
      <c r="CP30" s="171"/>
      <c r="CQ30" s="170"/>
      <c r="CR30" s="171"/>
      <c r="CS30" s="172"/>
      <c r="CT30" s="175"/>
      <c r="CU30" s="176"/>
      <c r="CV30" s="171"/>
      <c r="CW30" s="170"/>
      <c r="CX30" s="171"/>
      <c r="CY30" s="170"/>
      <c r="CZ30" s="171"/>
      <c r="DA30" s="170"/>
      <c r="DB30" s="171"/>
      <c r="DC30" s="170"/>
      <c r="DD30" s="171"/>
      <c r="DE30" s="170"/>
      <c r="DF30" s="171"/>
      <c r="DG30" s="170"/>
      <c r="DH30" s="171"/>
      <c r="DI30" s="170"/>
      <c r="DJ30" s="171"/>
      <c r="DK30" s="170"/>
      <c r="DL30" s="171"/>
      <c r="DM30" s="170"/>
      <c r="DN30" s="171"/>
      <c r="DO30" s="170"/>
      <c r="DP30" s="171"/>
      <c r="DQ30" s="170"/>
      <c r="DR30" s="171"/>
      <c r="DS30" s="170"/>
      <c r="DT30" s="171"/>
      <c r="DU30" s="170"/>
      <c r="DV30" s="171"/>
      <c r="DW30" s="170"/>
      <c r="DX30" s="171"/>
      <c r="DY30" s="176"/>
      <c r="DZ30" s="171"/>
      <c r="EA30" s="171"/>
      <c r="EB30" s="170"/>
      <c r="EC30" s="171"/>
      <c r="ED30" s="170"/>
      <c r="EE30" s="171"/>
      <c r="EF30" s="170"/>
      <c r="EG30" s="171"/>
      <c r="EH30" s="170"/>
      <c r="EI30" s="171"/>
      <c r="EJ30" s="170"/>
      <c r="EK30" s="171"/>
      <c r="EL30" s="170"/>
      <c r="EM30" s="171"/>
      <c r="EN30" s="170"/>
      <c r="EO30" s="171"/>
      <c r="EP30" s="170"/>
      <c r="EQ30" s="171"/>
      <c r="ER30" s="170"/>
      <c r="ES30" s="171"/>
      <c r="ET30" s="170"/>
      <c r="EU30" s="171"/>
      <c r="EV30" s="170"/>
      <c r="EW30" s="171"/>
      <c r="EX30" s="170"/>
      <c r="EY30" s="171"/>
      <c r="EZ30" s="170"/>
      <c r="FA30" s="171"/>
      <c r="FB30" s="170"/>
      <c r="FC30" s="175"/>
      <c r="FD30" s="171"/>
      <c r="FE30" s="170"/>
      <c r="FF30" s="171"/>
      <c r="FG30" s="170"/>
      <c r="FH30" s="171"/>
      <c r="FI30" s="170"/>
      <c r="FJ30" s="171"/>
      <c r="FK30" s="170"/>
      <c r="FL30" s="171"/>
      <c r="FM30" s="170"/>
      <c r="FN30" s="171"/>
      <c r="FO30" s="170"/>
      <c r="FP30" s="171"/>
      <c r="FQ30" s="170"/>
      <c r="FR30" s="171"/>
      <c r="FS30" s="170"/>
      <c r="FT30" s="171"/>
      <c r="FU30" s="170"/>
      <c r="FV30" s="171"/>
      <c r="FW30" s="170"/>
      <c r="FX30" s="171"/>
      <c r="FY30" s="171"/>
      <c r="FZ30" s="171"/>
      <c r="GA30" s="170"/>
      <c r="GB30" s="171"/>
      <c r="GC30" s="170"/>
      <c r="GD30" s="171"/>
      <c r="GE30" s="170"/>
      <c r="GF30" s="171"/>
      <c r="GG30" s="173"/>
      <c r="GH30" s="177"/>
      <c r="GI30" s="171"/>
      <c r="GJ30" s="171"/>
      <c r="GK30" s="170"/>
      <c r="GL30" s="171"/>
      <c r="GM30" s="170"/>
      <c r="GN30" s="171"/>
      <c r="GO30" s="170"/>
      <c r="GP30" s="171"/>
      <c r="GQ30" s="170"/>
      <c r="GR30" s="171"/>
      <c r="GS30" s="170"/>
      <c r="GT30" s="171"/>
      <c r="GU30" s="170"/>
      <c r="GV30" s="171"/>
      <c r="GW30" s="170"/>
      <c r="GX30" s="171"/>
      <c r="GY30" s="170"/>
      <c r="GZ30" s="171"/>
      <c r="HA30" s="170"/>
      <c r="HB30" s="171"/>
      <c r="HC30" s="170"/>
      <c r="HD30" s="171"/>
      <c r="HE30" s="170"/>
      <c r="HF30" s="171"/>
      <c r="HG30" s="170"/>
      <c r="HH30" s="171"/>
      <c r="HI30" s="171"/>
      <c r="HJ30" s="171"/>
      <c r="HK30" s="170"/>
      <c r="HL30" s="174"/>
      <c r="HM30" s="177"/>
      <c r="HN30" s="171"/>
      <c r="HO30" s="171"/>
      <c r="HP30" s="170"/>
      <c r="HQ30" s="171"/>
      <c r="HR30" s="170"/>
      <c r="HS30" s="171"/>
      <c r="HT30" s="170"/>
      <c r="HU30" s="171"/>
      <c r="HV30" s="170"/>
      <c r="HW30" s="171"/>
      <c r="HX30" s="170"/>
      <c r="HY30" s="171"/>
      <c r="HZ30" s="170"/>
      <c r="IA30" s="171"/>
      <c r="IB30" s="170"/>
      <c r="IC30" s="171"/>
      <c r="ID30" s="170"/>
      <c r="IE30" s="171"/>
      <c r="IF30" s="170"/>
      <c r="IG30" s="171"/>
      <c r="IH30" s="170"/>
      <c r="II30" s="171"/>
      <c r="IJ30" s="170"/>
      <c r="IK30" s="171"/>
      <c r="IL30" s="170"/>
      <c r="IM30" s="171"/>
      <c r="IN30" s="171"/>
      <c r="IO30" s="171"/>
      <c r="IP30" s="170"/>
      <c r="IQ30" s="174"/>
      <c r="IR30" s="177"/>
      <c r="IS30" s="171"/>
      <c r="IT30" s="171"/>
      <c r="IU30" s="170"/>
      <c r="IV30" s="171"/>
      <c r="IW30" s="170"/>
      <c r="IX30" s="171"/>
      <c r="IY30" s="170"/>
      <c r="IZ30" s="171"/>
      <c r="JA30" s="170"/>
      <c r="JB30" s="171"/>
      <c r="JC30" s="170"/>
      <c r="JD30" s="171"/>
      <c r="JE30" s="170"/>
      <c r="JF30" s="171"/>
      <c r="JG30" s="170"/>
      <c r="JH30" s="171"/>
      <c r="JI30" s="170"/>
      <c r="JJ30" s="171"/>
      <c r="JK30" s="170"/>
      <c r="JL30" s="171"/>
      <c r="JM30" s="170"/>
      <c r="JN30" s="171"/>
      <c r="JO30" s="170"/>
      <c r="JP30" s="171"/>
      <c r="JQ30" s="170"/>
      <c r="JR30" s="171"/>
      <c r="JS30" s="171"/>
      <c r="JT30" s="171"/>
      <c r="JU30" s="174"/>
      <c r="JV30" s="177"/>
      <c r="JW30" s="171"/>
      <c r="JX30" s="171"/>
      <c r="JY30" s="170"/>
      <c r="JZ30" s="171"/>
      <c r="KA30" s="170"/>
      <c r="KB30" s="171"/>
      <c r="KC30" s="170"/>
      <c r="KD30" s="171"/>
      <c r="KE30" s="170"/>
      <c r="KF30" s="171"/>
      <c r="KG30" s="170"/>
      <c r="KH30" s="171"/>
      <c r="KI30" s="170"/>
      <c r="KJ30" s="171"/>
      <c r="KK30" s="170"/>
      <c r="KL30" s="171"/>
      <c r="KM30" s="170"/>
      <c r="KN30" s="171"/>
      <c r="KO30" s="170"/>
      <c r="KP30" s="171"/>
      <c r="KQ30" s="170"/>
      <c r="KR30" s="171"/>
      <c r="KS30" s="170"/>
      <c r="KT30" s="171"/>
      <c r="KU30" s="170"/>
      <c r="KV30" s="171"/>
      <c r="KW30" s="171"/>
      <c r="KX30" s="171"/>
      <c r="KY30" s="171"/>
      <c r="KZ30" s="174"/>
      <c r="LA30" s="171"/>
      <c r="LB30" s="171"/>
      <c r="LC30" s="170"/>
      <c r="LD30" s="171"/>
      <c r="LE30" s="170"/>
      <c r="LF30" s="171"/>
      <c r="LG30" s="170"/>
      <c r="LH30" s="171"/>
      <c r="LI30" s="170"/>
      <c r="LJ30" s="171"/>
      <c r="LK30" s="170"/>
      <c r="LL30" s="171"/>
      <c r="LM30" s="170"/>
      <c r="LN30" s="171"/>
      <c r="LO30" s="170"/>
      <c r="LP30" s="171"/>
      <c r="LQ30" s="170"/>
      <c r="LR30" s="171"/>
      <c r="LS30" s="170"/>
      <c r="LT30" s="171"/>
      <c r="LU30" s="170"/>
      <c r="LV30" s="171"/>
      <c r="LW30" s="170"/>
      <c r="LX30" s="171"/>
      <c r="LY30" s="170"/>
      <c r="LZ30" s="171"/>
      <c r="MA30" s="171"/>
      <c r="MB30" s="171"/>
      <c r="MC30" s="170"/>
      <c r="MD30" s="174"/>
    </row>
    <row r="31" spans="2:342" s="49" customFormat="1" ht="18" customHeight="1" x14ac:dyDescent="0.4">
      <c r="B31" s="340"/>
      <c r="C31" s="317"/>
      <c r="D31" s="309"/>
      <c r="E31" s="319"/>
      <c r="F31" s="319"/>
      <c r="G31" s="320"/>
      <c r="H31" s="119" t="s">
        <v>215</v>
      </c>
      <c r="I31" s="169"/>
      <c r="J31" s="170"/>
      <c r="K31" s="171"/>
      <c r="L31" s="170"/>
      <c r="M31" s="171"/>
      <c r="N31" s="170"/>
      <c r="O31" s="171"/>
      <c r="P31" s="170"/>
      <c r="Q31" s="171"/>
      <c r="R31" s="170"/>
      <c r="S31" s="171"/>
      <c r="T31" s="170"/>
      <c r="U31" s="171"/>
      <c r="V31" s="170"/>
      <c r="W31" s="171"/>
      <c r="X31" s="170"/>
      <c r="Y31" s="171"/>
      <c r="Z31" s="170"/>
      <c r="AA31" s="171"/>
      <c r="AB31" s="170"/>
      <c r="AC31" s="171"/>
      <c r="AD31" s="170"/>
      <c r="AE31" s="171"/>
      <c r="AF31" s="170"/>
      <c r="AG31" s="171"/>
      <c r="AH31" s="170"/>
      <c r="AI31" s="171"/>
      <c r="AJ31" s="170"/>
      <c r="AK31" s="171"/>
      <c r="AL31" s="172"/>
      <c r="AM31" s="173"/>
      <c r="AN31" s="169"/>
      <c r="AO31" s="171"/>
      <c r="AP31" s="170"/>
      <c r="AQ31" s="171"/>
      <c r="AR31" s="170"/>
      <c r="AS31" s="171"/>
      <c r="AT31" s="170"/>
      <c r="AU31" s="171"/>
      <c r="AV31" s="170"/>
      <c r="AW31" s="171"/>
      <c r="AX31" s="170"/>
      <c r="AY31" s="171"/>
      <c r="AZ31" s="170"/>
      <c r="BA31" s="171"/>
      <c r="BB31" s="170"/>
      <c r="BC31" s="171"/>
      <c r="BD31" s="170"/>
      <c r="BE31" s="171"/>
      <c r="BF31" s="170"/>
      <c r="BG31" s="171"/>
      <c r="BH31" s="170"/>
      <c r="BI31" s="171"/>
      <c r="BJ31" s="170"/>
      <c r="BK31" s="171"/>
      <c r="BL31" s="170"/>
      <c r="BM31" s="171"/>
      <c r="BN31" s="170"/>
      <c r="BO31" s="174"/>
      <c r="BP31" s="171"/>
      <c r="BQ31" s="170"/>
      <c r="BR31" s="171"/>
      <c r="BS31" s="170"/>
      <c r="BT31" s="171"/>
      <c r="BU31" s="170"/>
      <c r="BV31" s="171"/>
      <c r="BW31" s="170"/>
      <c r="BX31" s="171"/>
      <c r="BY31" s="170"/>
      <c r="BZ31" s="171"/>
      <c r="CA31" s="170"/>
      <c r="CB31" s="171"/>
      <c r="CC31" s="170"/>
      <c r="CD31" s="171"/>
      <c r="CE31" s="170"/>
      <c r="CF31" s="171"/>
      <c r="CG31" s="170"/>
      <c r="CH31" s="171"/>
      <c r="CI31" s="170"/>
      <c r="CJ31" s="171"/>
      <c r="CK31" s="170"/>
      <c r="CL31" s="171"/>
      <c r="CM31" s="170"/>
      <c r="CN31" s="171"/>
      <c r="CO31" s="170"/>
      <c r="CP31" s="171"/>
      <c r="CQ31" s="170"/>
      <c r="CR31" s="171"/>
      <c r="CS31" s="172"/>
      <c r="CT31" s="175"/>
      <c r="CU31" s="176"/>
      <c r="CV31" s="171"/>
      <c r="CW31" s="170"/>
      <c r="CX31" s="171"/>
      <c r="CY31" s="170"/>
      <c r="CZ31" s="171"/>
      <c r="DA31" s="170"/>
      <c r="DB31" s="171"/>
      <c r="DC31" s="170"/>
      <c r="DD31" s="171"/>
      <c r="DE31" s="170"/>
      <c r="DF31" s="171"/>
      <c r="DG31" s="170"/>
      <c r="DH31" s="171"/>
      <c r="DI31" s="170"/>
      <c r="DJ31" s="171"/>
      <c r="DK31" s="170"/>
      <c r="DL31" s="171"/>
      <c r="DM31" s="170"/>
      <c r="DN31" s="171"/>
      <c r="DO31" s="170"/>
      <c r="DP31" s="171"/>
      <c r="DQ31" s="170"/>
      <c r="DR31" s="171"/>
      <c r="DS31" s="170"/>
      <c r="DT31" s="171"/>
      <c r="DU31" s="170"/>
      <c r="DV31" s="171"/>
      <c r="DW31" s="170"/>
      <c r="DX31" s="171"/>
      <c r="DY31" s="176"/>
      <c r="DZ31" s="171"/>
      <c r="EA31" s="171"/>
      <c r="EB31" s="170"/>
      <c r="EC31" s="171"/>
      <c r="ED31" s="170"/>
      <c r="EE31" s="171"/>
      <c r="EF31" s="170"/>
      <c r="EG31" s="171"/>
      <c r="EH31" s="170"/>
      <c r="EI31" s="171"/>
      <c r="EJ31" s="170"/>
      <c r="EK31" s="171"/>
      <c r="EL31" s="170"/>
      <c r="EM31" s="171"/>
      <c r="EN31" s="170"/>
      <c r="EO31" s="171"/>
      <c r="EP31" s="170"/>
      <c r="EQ31" s="171"/>
      <c r="ER31" s="170"/>
      <c r="ES31" s="171"/>
      <c r="ET31" s="170"/>
      <c r="EU31" s="171"/>
      <c r="EV31" s="170"/>
      <c r="EW31" s="171"/>
      <c r="EX31" s="170"/>
      <c r="EY31" s="171"/>
      <c r="EZ31" s="170"/>
      <c r="FA31" s="171"/>
      <c r="FB31" s="170"/>
      <c r="FC31" s="175"/>
      <c r="FD31" s="171"/>
      <c r="FE31" s="170"/>
      <c r="FF31" s="171"/>
      <c r="FG31" s="170"/>
      <c r="FH31" s="171"/>
      <c r="FI31" s="170"/>
      <c r="FJ31" s="171"/>
      <c r="FK31" s="170"/>
      <c r="FL31" s="171"/>
      <c r="FM31" s="170"/>
      <c r="FN31" s="171"/>
      <c r="FO31" s="170"/>
      <c r="FP31" s="171"/>
      <c r="FQ31" s="170"/>
      <c r="FR31" s="171"/>
      <c r="FS31" s="170"/>
      <c r="FT31" s="171"/>
      <c r="FU31" s="170"/>
      <c r="FV31" s="171"/>
      <c r="FW31" s="170"/>
      <c r="FX31" s="171"/>
      <c r="FY31" s="170"/>
      <c r="FZ31" s="171"/>
      <c r="GA31" s="170"/>
      <c r="GB31" s="171"/>
      <c r="GC31" s="170"/>
      <c r="GD31" s="171"/>
      <c r="GE31" s="170"/>
      <c r="GF31" s="171"/>
      <c r="GG31" s="173"/>
      <c r="GH31" s="177"/>
      <c r="GI31" s="171"/>
      <c r="GJ31" s="171"/>
      <c r="GK31" s="170"/>
      <c r="GL31" s="171"/>
      <c r="GM31" s="170"/>
      <c r="GN31" s="171"/>
      <c r="GO31" s="170"/>
      <c r="GP31" s="171"/>
      <c r="GQ31" s="170"/>
      <c r="GR31" s="171"/>
      <c r="GS31" s="170"/>
      <c r="GT31" s="171"/>
      <c r="GU31" s="170"/>
      <c r="GV31" s="171"/>
      <c r="GW31" s="170"/>
      <c r="GX31" s="171"/>
      <c r="GY31" s="170"/>
      <c r="GZ31" s="171"/>
      <c r="HA31" s="170"/>
      <c r="HB31" s="171"/>
      <c r="HC31" s="170"/>
      <c r="HD31" s="171"/>
      <c r="HE31" s="170"/>
      <c r="HF31" s="171"/>
      <c r="HG31" s="170"/>
      <c r="HH31" s="171"/>
      <c r="HI31" s="171"/>
      <c r="HJ31" s="171"/>
      <c r="HK31" s="170"/>
      <c r="HL31" s="174"/>
      <c r="HM31" s="177"/>
      <c r="HN31" s="171"/>
      <c r="HO31" s="171"/>
      <c r="HP31" s="170"/>
      <c r="HQ31" s="171"/>
      <c r="HR31" s="170"/>
      <c r="HS31" s="171"/>
      <c r="HT31" s="170"/>
      <c r="HU31" s="171"/>
      <c r="HV31" s="170"/>
      <c r="HW31" s="171"/>
      <c r="HX31" s="170"/>
      <c r="HY31" s="171"/>
      <c r="HZ31" s="170"/>
      <c r="IA31" s="171"/>
      <c r="IB31" s="170"/>
      <c r="IC31" s="171"/>
      <c r="ID31" s="170"/>
      <c r="IE31" s="171"/>
      <c r="IF31" s="170"/>
      <c r="IG31" s="171"/>
      <c r="IH31" s="170"/>
      <c r="II31" s="171"/>
      <c r="IJ31" s="170"/>
      <c r="IK31" s="171"/>
      <c r="IL31" s="170"/>
      <c r="IM31" s="171"/>
      <c r="IN31" s="171"/>
      <c r="IO31" s="171"/>
      <c r="IP31" s="170"/>
      <c r="IQ31" s="174"/>
      <c r="IR31" s="177"/>
      <c r="IS31" s="171"/>
      <c r="IT31" s="171"/>
      <c r="IU31" s="170"/>
      <c r="IV31" s="171"/>
      <c r="IW31" s="170"/>
      <c r="IX31" s="171"/>
      <c r="IY31" s="170"/>
      <c r="IZ31" s="171"/>
      <c r="JA31" s="170"/>
      <c r="JB31" s="171"/>
      <c r="JC31" s="170"/>
      <c r="JD31" s="171"/>
      <c r="JE31" s="170"/>
      <c r="JF31" s="171"/>
      <c r="JG31" s="170"/>
      <c r="JH31" s="171"/>
      <c r="JI31" s="170"/>
      <c r="JJ31" s="171"/>
      <c r="JK31" s="170"/>
      <c r="JL31" s="171"/>
      <c r="JM31" s="170"/>
      <c r="JN31" s="171"/>
      <c r="JO31" s="170"/>
      <c r="JP31" s="171"/>
      <c r="JQ31" s="170"/>
      <c r="JR31" s="171"/>
      <c r="JS31" s="171"/>
      <c r="JT31" s="171"/>
      <c r="JU31" s="174"/>
      <c r="JV31" s="177"/>
      <c r="JW31" s="171"/>
      <c r="JX31" s="171"/>
      <c r="JY31" s="170"/>
      <c r="JZ31" s="171"/>
      <c r="KA31" s="170"/>
      <c r="KB31" s="171"/>
      <c r="KC31" s="170"/>
      <c r="KD31" s="171"/>
      <c r="KE31" s="170"/>
      <c r="KF31" s="171"/>
      <c r="KG31" s="170"/>
      <c r="KH31" s="171"/>
      <c r="KI31" s="170"/>
      <c r="KJ31" s="171"/>
      <c r="KK31" s="170"/>
      <c r="KL31" s="171"/>
      <c r="KM31" s="170"/>
      <c r="KN31" s="171"/>
      <c r="KO31" s="170"/>
      <c r="KP31" s="171"/>
      <c r="KQ31" s="170"/>
      <c r="KR31" s="171"/>
      <c r="KS31" s="170"/>
      <c r="KT31" s="171"/>
      <c r="KU31" s="170"/>
      <c r="KV31" s="171"/>
      <c r="KW31" s="171"/>
      <c r="KX31" s="171"/>
      <c r="KY31" s="171"/>
      <c r="KZ31" s="174"/>
      <c r="LA31" s="171"/>
      <c r="LB31" s="171"/>
      <c r="LC31" s="170"/>
      <c r="LD31" s="171"/>
      <c r="LE31" s="170"/>
      <c r="LF31" s="171"/>
      <c r="LG31" s="170"/>
      <c r="LH31" s="171"/>
      <c r="LI31" s="170"/>
      <c r="LJ31" s="171"/>
      <c r="LK31" s="170"/>
      <c r="LL31" s="171"/>
      <c r="LM31" s="170"/>
      <c r="LN31" s="171"/>
      <c r="LO31" s="170"/>
      <c r="LP31" s="171"/>
      <c r="LQ31" s="170"/>
      <c r="LR31" s="171"/>
      <c r="LS31" s="170"/>
      <c r="LT31" s="171"/>
      <c r="LU31" s="170"/>
      <c r="LV31" s="171"/>
      <c r="LW31" s="170"/>
      <c r="LX31" s="171"/>
      <c r="LY31" s="170"/>
      <c r="LZ31" s="171"/>
      <c r="MA31" s="171"/>
      <c r="MB31" s="171"/>
      <c r="MC31" s="170"/>
      <c r="MD31" s="174"/>
    </row>
    <row r="32" spans="2:342" s="49" customFormat="1" ht="18" customHeight="1" x14ac:dyDescent="0.4">
      <c r="B32" s="340"/>
      <c r="C32" s="317"/>
      <c r="D32" s="308" t="s">
        <v>316</v>
      </c>
      <c r="E32" s="319">
        <f>F30</f>
        <v>45161</v>
      </c>
      <c r="F32" s="319">
        <f t="shared" ref="F32" si="8">E32+G32-1</f>
        <v>45161</v>
      </c>
      <c r="G32" s="320">
        <v>1</v>
      </c>
      <c r="H32" s="119" t="s">
        <v>214</v>
      </c>
      <c r="I32" s="169"/>
      <c r="J32" s="170"/>
      <c r="K32" s="171"/>
      <c r="L32" s="170"/>
      <c r="M32" s="171"/>
      <c r="N32" s="170"/>
      <c r="O32" s="171"/>
      <c r="P32" s="170"/>
      <c r="Q32" s="171"/>
      <c r="R32" s="170"/>
      <c r="S32" s="171"/>
      <c r="T32" s="170"/>
      <c r="U32" s="171"/>
      <c r="V32" s="170"/>
      <c r="W32" s="171"/>
      <c r="X32" s="170"/>
      <c r="Y32" s="171"/>
      <c r="Z32" s="170"/>
      <c r="AA32" s="171"/>
      <c r="AB32" s="170"/>
      <c r="AC32" s="171"/>
      <c r="AD32" s="170"/>
      <c r="AE32" s="171"/>
      <c r="AF32" s="170"/>
      <c r="AG32" s="171"/>
      <c r="AH32" s="170"/>
      <c r="AI32" s="171"/>
      <c r="AJ32" s="170"/>
      <c r="AK32" s="171"/>
      <c r="AL32" s="172"/>
      <c r="AM32" s="173"/>
      <c r="AN32" s="169"/>
      <c r="AO32" s="171"/>
      <c r="AP32" s="170"/>
      <c r="AQ32" s="171"/>
      <c r="AR32" s="170"/>
      <c r="AS32" s="171"/>
      <c r="AT32" s="170"/>
      <c r="AU32" s="171"/>
      <c r="AV32" s="170"/>
      <c r="AW32" s="171"/>
      <c r="AX32" s="170"/>
      <c r="AY32" s="171"/>
      <c r="AZ32" s="170"/>
      <c r="BA32" s="171"/>
      <c r="BB32" s="170"/>
      <c r="BC32" s="171"/>
      <c r="BD32" s="170"/>
      <c r="BE32" s="171"/>
      <c r="BF32" s="170"/>
      <c r="BG32" s="171"/>
      <c r="BH32" s="170"/>
      <c r="BI32" s="171"/>
      <c r="BJ32" s="170"/>
      <c r="BK32" s="171"/>
      <c r="BL32" s="170"/>
      <c r="BM32" s="171"/>
      <c r="BN32" s="170"/>
      <c r="BO32" s="174"/>
      <c r="BP32" s="171"/>
      <c r="BQ32" s="170"/>
      <c r="BR32" s="171"/>
      <c r="BS32" s="170"/>
      <c r="BT32" s="171"/>
      <c r="BU32" s="170"/>
      <c r="BV32" s="171"/>
      <c r="BW32" s="170"/>
      <c r="BX32" s="171"/>
      <c r="BY32" s="170"/>
      <c r="BZ32" s="171"/>
      <c r="CA32" s="170"/>
      <c r="CB32" s="171"/>
      <c r="CC32" s="170"/>
      <c r="CD32" s="171"/>
      <c r="CE32" s="170"/>
      <c r="CF32" s="171"/>
      <c r="CG32" s="170"/>
      <c r="CH32" s="171"/>
      <c r="CI32" s="170"/>
      <c r="CJ32" s="171"/>
      <c r="CK32" s="170"/>
      <c r="CL32" s="171"/>
      <c r="CM32" s="170"/>
      <c r="CN32" s="171"/>
      <c r="CO32" s="170"/>
      <c r="CP32" s="171"/>
      <c r="CQ32" s="170"/>
      <c r="CR32" s="171"/>
      <c r="CS32" s="172"/>
      <c r="CT32" s="175"/>
      <c r="CU32" s="176"/>
      <c r="CV32" s="171"/>
      <c r="CW32" s="170"/>
      <c r="CX32" s="171"/>
      <c r="CY32" s="170"/>
      <c r="CZ32" s="171"/>
      <c r="DA32" s="170"/>
      <c r="DB32" s="171"/>
      <c r="DC32" s="170"/>
      <c r="DD32" s="171"/>
      <c r="DE32" s="170"/>
      <c r="DF32" s="171"/>
      <c r="DG32" s="170"/>
      <c r="DH32" s="171"/>
      <c r="DI32" s="170"/>
      <c r="DJ32" s="171"/>
      <c r="DK32" s="170"/>
      <c r="DL32" s="171"/>
      <c r="DM32" s="170"/>
      <c r="DN32" s="171"/>
      <c r="DO32" s="170"/>
      <c r="DP32" s="171"/>
      <c r="DQ32" s="170"/>
      <c r="DR32" s="171"/>
      <c r="DS32" s="170"/>
      <c r="DT32" s="171"/>
      <c r="DU32" s="170"/>
      <c r="DV32" s="171"/>
      <c r="DW32" s="170"/>
      <c r="DX32" s="171"/>
      <c r="DY32" s="176"/>
      <c r="DZ32" s="171"/>
      <c r="EA32" s="171"/>
      <c r="EB32" s="170"/>
      <c r="EC32" s="171"/>
      <c r="ED32" s="170"/>
      <c r="EE32" s="171"/>
      <c r="EF32" s="170"/>
      <c r="EG32" s="171"/>
      <c r="EH32" s="170"/>
      <c r="EI32" s="171"/>
      <c r="EJ32" s="170"/>
      <c r="EK32" s="171"/>
      <c r="EL32" s="170"/>
      <c r="EM32" s="171"/>
      <c r="EN32" s="170"/>
      <c r="EO32" s="171"/>
      <c r="EP32" s="170"/>
      <c r="EQ32" s="171"/>
      <c r="ER32" s="170"/>
      <c r="ES32" s="171"/>
      <c r="ET32" s="170"/>
      <c r="EU32" s="171"/>
      <c r="EV32" s="170"/>
      <c r="EW32" s="171"/>
      <c r="EX32" s="170"/>
      <c r="EY32" s="171"/>
      <c r="EZ32" s="170"/>
      <c r="FA32" s="171"/>
      <c r="FB32" s="170"/>
      <c r="FC32" s="175"/>
      <c r="FD32" s="171"/>
      <c r="FE32" s="170"/>
      <c r="FF32" s="171"/>
      <c r="FG32" s="170"/>
      <c r="FH32" s="171"/>
      <c r="FI32" s="170"/>
      <c r="FJ32" s="171"/>
      <c r="FK32" s="170"/>
      <c r="FL32" s="171"/>
      <c r="FM32" s="170"/>
      <c r="FN32" s="171"/>
      <c r="FO32" s="170"/>
      <c r="FP32" s="171"/>
      <c r="FQ32" s="170"/>
      <c r="FR32" s="171"/>
      <c r="FS32" s="170"/>
      <c r="FT32" s="171"/>
      <c r="FU32" s="170"/>
      <c r="FV32" s="171"/>
      <c r="FW32" s="171"/>
      <c r="FX32" s="171"/>
      <c r="FY32" s="178"/>
      <c r="FZ32" s="179"/>
      <c r="GA32" s="178"/>
      <c r="GB32" s="179"/>
      <c r="GC32" s="178"/>
      <c r="GD32" s="179"/>
      <c r="GE32" s="178"/>
      <c r="GF32" s="179"/>
      <c r="GG32" s="180"/>
      <c r="GH32" s="181"/>
      <c r="GI32" s="179"/>
      <c r="GJ32" s="171"/>
      <c r="GK32" s="170"/>
      <c r="GL32" s="171"/>
      <c r="GM32" s="170"/>
      <c r="GN32" s="171"/>
      <c r="GO32" s="170"/>
      <c r="GP32" s="171"/>
      <c r="GQ32" s="170"/>
      <c r="GR32" s="171"/>
      <c r="GS32" s="170"/>
      <c r="GT32" s="171"/>
      <c r="GU32" s="170"/>
      <c r="GV32" s="171"/>
      <c r="GW32" s="170"/>
      <c r="GX32" s="171"/>
      <c r="GY32" s="170"/>
      <c r="GZ32" s="171"/>
      <c r="HA32" s="170"/>
      <c r="HB32" s="171"/>
      <c r="HC32" s="170"/>
      <c r="HD32" s="171"/>
      <c r="HE32" s="170"/>
      <c r="HF32" s="171"/>
      <c r="HG32" s="170"/>
      <c r="HH32" s="171"/>
      <c r="HI32" s="171"/>
      <c r="HJ32" s="171"/>
      <c r="HK32" s="170"/>
      <c r="HL32" s="174"/>
      <c r="HM32" s="181"/>
      <c r="HN32" s="179"/>
      <c r="HO32" s="171"/>
      <c r="HP32" s="170"/>
      <c r="HQ32" s="171"/>
      <c r="HR32" s="170"/>
      <c r="HS32" s="171"/>
      <c r="HT32" s="170"/>
      <c r="HU32" s="171"/>
      <c r="HV32" s="170"/>
      <c r="HW32" s="171"/>
      <c r="HX32" s="170"/>
      <c r="HY32" s="171"/>
      <c r="HZ32" s="170"/>
      <c r="IA32" s="171"/>
      <c r="IB32" s="170"/>
      <c r="IC32" s="171"/>
      <c r="ID32" s="170"/>
      <c r="IE32" s="171"/>
      <c r="IF32" s="170"/>
      <c r="IG32" s="171"/>
      <c r="IH32" s="170"/>
      <c r="II32" s="171"/>
      <c r="IJ32" s="170"/>
      <c r="IK32" s="171"/>
      <c r="IL32" s="170"/>
      <c r="IM32" s="171"/>
      <c r="IN32" s="171"/>
      <c r="IO32" s="171"/>
      <c r="IP32" s="170"/>
      <c r="IQ32" s="174"/>
      <c r="IR32" s="181"/>
      <c r="IS32" s="179"/>
      <c r="IT32" s="171"/>
      <c r="IU32" s="170"/>
      <c r="IV32" s="171"/>
      <c r="IW32" s="170"/>
      <c r="IX32" s="171"/>
      <c r="IY32" s="170"/>
      <c r="IZ32" s="171"/>
      <c r="JA32" s="170"/>
      <c r="JB32" s="171"/>
      <c r="JC32" s="170"/>
      <c r="JD32" s="171"/>
      <c r="JE32" s="170"/>
      <c r="JF32" s="171"/>
      <c r="JG32" s="170"/>
      <c r="JH32" s="171"/>
      <c r="JI32" s="170"/>
      <c r="JJ32" s="171"/>
      <c r="JK32" s="170"/>
      <c r="JL32" s="171"/>
      <c r="JM32" s="170"/>
      <c r="JN32" s="171"/>
      <c r="JO32" s="170"/>
      <c r="JP32" s="171"/>
      <c r="JQ32" s="170"/>
      <c r="JR32" s="171"/>
      <c r="JS32" s="171"/>
      <c r="JT32" s="171"/>
      <c r="JU32" s="174"/>
      <c r="JV32" s="181"/>
      <c r="JW32" s="179"/>
      <c r="JX32" s="171"/>
      <c r="JY32" s="170"/>
      <c r="JZ32" s="171"/>
      <c r="KA32" s="170"/>
      <c r="KB32" s="171"/>
      <c r="KC32" s="170"/>
      <c r="KD32" s="171"/>
      <c r="KE32" s="170"/>
      <c r="KF32" s="171"/>
      <c r="KG32" s="170"/>
      <c r="KH32" s="171"/>
      <c r="KI32" s="170"/>
      <c r="KJ32" s="171"/>
      <c r="KK32" s="170"/>
      <c r="KL32" s="171"/>
      <c r="KM32" s="170"/>
      <c r="KN32" s="171"/>
      <c r="KO32" s="170"/>
      <c r="KP32" s="171"/>
      <c r="KQ32" s="170"/>
      <c r="KR32" s="171"/>
      <c r="KS32" s="170"/>
      <c r="KT32" s="171"/>
      <c r="KU32" s="170"/>
      <c r="KV32" s="171"/>
      <c r="KW32" s="171"/>
      <c r="KX32" s="171"/>
      <c r="KY32" s="171"/>
      <c r="KZ32" s="174"/>
      <c r="LA32" s="179"/>
      <c r="LB32" s="171"/>
      <c r="LC32" s="170"/>
      <c r="LD32" s="171"/>
      <c r="LE32" s="170"/>
      <c r="LF32" s="171"/>
      <c r="LG32" s="170"/>
      <c r="LH32" s="171"/>
      <c r="LI32" s="170"/>
      <c r="LJ32" s="171"/>
      <c r="LK32" s="170"/>
      <c r="LL32" s="171"/>
      <c r="LM32" s="170"/>
      <c r="LN32" s="171"/>
      <c r="LO32" s="170"/>
      <c r="LP32" s="171"/>
      <c r="LQ32" s="170"/>
      <c r="LR32" s="171"/>
      <c r="LS32" s="170"/>
      <c r="LT32" s="171"/>
      <c r="LU32" s="170"/>
      <c r="LV32" s="171"/>
      <c r="LW32" s="170"/>
      <c r="LX32" s="171"/>
      <c r="LY32" s="170"/>
      <c r="LZ32" s="171"/>
      <c r="MA32" s="171"/>
      <c r="MB32" s="171"/>
      <c r="MC32" s="170"/>
      <c r="MD32" s="174"/>
    </row>
    <row r="33" spans="2:342" s="49" customFormat="1" ht="18" customHeight="1" thickBot="1" x14ac:dyDescent="0.45">
      <c r="B33" s="340"/>
      <c r="C33" s="318"/>
      <c r="D33" s="321"/>
      <c r="E33" s="322"/>
      <c r="F33" s="322"/>
      <c r="G33" s="323"/>
      <c r="H33" s="182" t="s">
        <v>215</v>
      </c>
      <c r="I33" s="183"/>
      <c r="J33" s="184"/>
      <c r="K33" s="185"/>
      <c r="L33" s="184"/>
      <c r="M33" s="185"/>
      <c r="N33" s="184"/>
      <c r="O33" s="185"/>
      <c r="P33" s="184"/>
      <c r="Q33" s="185"/>
      <c r="R33" s="184"/>
      <c r="S33" s="185"/>
      <c r="T33" s="184"/>
      <c r="U33" s="185"/>
      <c r="V33" s="184"/>
      <c r="W33" s="185"/>
      <c r="X33" s="184"/>
      <c r="Y33" s="185"/>
      <c r="Z33" s="184"/>
      <c r="AA33" s="185"/>
      <c r="AB33" s="184"/>
      <c r="AC33" s="185"/>
      <c r="AD33" s="184"/>
      <c r="AE33" s="185"/>
      <c r="AF33" s="184"/>
      <c r="AG33" s="185"/>
      <c r="AH33" s="184"/>
      <c r="AI33" s="185"/>
      <c r="AJ33" s="184"/>
      <c r="AK33" s="185"/>
      <c r="AL33" s="186"/>
      <c r="AM33" s="187"/>
      <c r="AN33" s="183"/>
      <c r="AO33" s="185"/>
      <c r="AP33" s="184"/>
      <c r="AQ33" s="185"/>
      <c r="AR33" s="184"/>
      <c r="AS33" s="185"/>
      <c r="AT33" s="184"/>
      <c r="AU33" s="185"/>
      <c r="AV33" s="184"/>
      <c r="AW33" s="185"/>
      <c r="AX33" s="184"/>
      <c r="AY33" s="185"/>
      <c r="AZ33" s="184"/>
      <c r="BA33" s="185"/>
      <c r="BB33" s="184"/>
      <c r="BC33" s="185"/>
      <c r="BD33" s="184"/>
      <c r="BE33" s="185"/>
      <c r="BF33" s="184"/>
      <c r="BG33" s="185"/>
      <c r="BH33" s="184"/>
      <c r="BI33" s="185"/>
      <c r="BJ33" s="184"/>
      <c r="BK33" s="185"/>
      <c r="BL33" s="184"/>
      <c r="BM33" s="185"/>
      <c r="BN33" s="184"/>
      <c r="BO33" s="188"/>
      <c r="BP33" s="185"/>
      <c r="BQ33" s="184"/>
      <c r="BR33" s="185"/>
      <c r="BS33" s="184"/>
      <c r="BT33" s="185"/>
      <c r="BU33" s="184"/>
      <c r="BV33" s="185"/>
      <c r="BW33" s="184"/>
      <c r="BX33" s="185"/>
      <c r="BY33" s="184"/>
      <c r="BZ33" s="185"/>
      <c r="CA33" s="184"/>
      <c r="CB33" s="185"/>
      <c r="CC33" s="184"/>
      <c r="CD33" s="185"/>
      <c r="CE33" s="184"/>
      <c r="CF33" s="185"/>
      <c r="CG33" s="184"/>
      <c r="CH33" s="185"/>
      <c r="CI33" s="184"/>
      <c r="CJ33" s="185"/>
      <c r="CK33" s="184"/>
      <c r="CL33" s="185"/>
      <c r="CM33" s="184"/>
      <c r="CN33" s="185"/>
      <c r="CO33" s="184"/>
      <c r="CP33" s="185"/>
      <c r="CQ33" s="184"/>
      <c r="CR33" s="185"/>
      <c r="CS33" s="186"/>
      <c r="CT33" s="189"/>
      <c r="CU33" s="190"/>
      <c r="CV33" s="185"/>
      <c r="CW33" s="184"/>
      <c r="CX33" s="185"/>
      <c r="CY33" s="184"/>
      <c r="CZ33" s="185"/>
      <c r="DA33" s="184"/>
      <c r="DB33" s="185"/>
      <c r="DC33" s="184"/>
      <c r="DD33" s="185"/>
      <c r="DE33" s="184"/>
      <c r="DF33" s="185"/>
      <c r="DG33" s="184"/>
      <c r="DH33" s="185"/>
      <c r="DI33" s="184"/>
      <c r="DJ33" s="185"/>
      <c r="DK33" s="184"/>
      <c r="DL33" s="185"/>
      <c r="DM33" s="184"/>
      <c r="DN33" s="185"/>
      <c r="DO33" s="184"/>
      <c r="DP33" s="185"/>
      <c r="DQ33" s="184"/>
      <c r="DR33" s="185"/>
      <c r="DS33" s="184"/>
      <c r="DT33" s="185"/>
      <c r="DU33" s="184"/>
      <c r="DV33" s="185"/>
      <c r="DW33" s="184"/>
      <c r="DX33" s="185"/>
      <c r="DY33" s="190"/>
      <c r="DZ33" s="185"/>
      <c r="EA33" s="185"/>
      <c r="EB33" s="184"/>
      <c r="EC33" s="185"/>
      <c r="ED33" s="184"/>
      <c r="EE33" s="185"/>
      <c r="EF33" s="184"/>
      <c r="EG33" s="185"/>
      <c r="EH33" s="184"/>
      <c r="EI33" s="185"/>
      <c r="EJ33" s="184"/>
      <c r="EK33" s="185"/>
      <c r="EL33" s="184"/>
      <c r="EM33" s="185"/>
      <c r="EN33" s="184"/>
      <c r="EO33" s="185"/>
      <c r="EP33" s="184"/>
      <c r="EQ33" s="185"/>
      <c r="ER33" s="184"/>
      <c r="ES33" s="185"/>
      <c r="ET33" s="184"/>
      <c r="EU33" s="185"/>
      <c r="EV33" s="184"/>
      <c r="EW33" s="185"/>
      <c r="EX33" s="184"/>
      <c r="EY33" s="185"/>
      <c r="EZ33" s="184"/>
      <c r="FA33" s="185"/>
      <c r="FB33" s="184"/>
      <c r="FC33" s="189"/>
      <c r="FD33" s="185"/>
      <c r="FE33" s="184"/>
      <c r="FF33" s="185"/>
      <c r="FG33" s="184"/>
      <c r="FH33" s="185"/>
      <c r="FI33" s="184"/>
      <c r="FJ33" s="185"/>
      <c r="FK33" s="184"/>
      <c r="FL33" s="185"/>
      <c r="FM33" s="184"/>
      <c r="FN33" s="185"/>
      <c r="FO33" s="184"/>
      <c r="FP33" s="185"/>
      <c r="FQ33" s="184"/>
      <c r="FR33" s="185"/>
      <c r="FS33" s="184"/>
      <c r="FT33" s="185"/>
      <c r="FU33" s="184"/>
      <c r="FV33" s="185"/>
      <c r="FW33" s="184"/>
      <c r="FX33" s="185"/>
      <c r="FY33" s="184"/>
      <c r="FZ33" s="185"/>
      <c r="GA33" s="184"/>
      <c r="GB33" s="185"/>
      <c r="GC33" s="184"/>
      <c r="GD33" s="185"/>
      <c r="GE33" s="184"/>
      <c r="GF33" s="185"/>
      <c r="GG33" s="187"/>
      <c r="GH33" s="191"/>
      <c r="GI33" s="185"/>
      <c r="GJ33" s="185"/>
      <c r="GK33" s="184"/>
      <c r="GL33" s="185"/>
      <c r="GM33" s="184"/>
      <c r="GN33" s="185"/>
      <c r="GO33" s="184"/>
      <c r="GP33" s="185"/>
      <c r="GQ33" s="184"/>
      <c r="GR33" s="185"/>
      <c r="GS33" s="184"/>
      <c r="GT33" s="185"/>
      <c r="GU33" s="184"/>
      <c r="GV33" s="185"/>
      <c r="GW33" s="184"/>
      <c r="GX33" s="185"/>
      <c r="GY33" s="184"/>
      <c r="GZ33" s="185"/>
      <c r="HA33" s="184"/>
      <c r="HB33" s="185"/>
      <c r="HC33" s="184"/>
      <c r="HD33" s="185"/>
      <c r="HE33" s="184"/>
      <c r="HF33" s="185"/>
      <c r="HG33" s="184"/>
      <c r="HH33" s="185"/>
      <c r="HI33" s="185"/>
      <c r="HJ33" s="185"/>
      <c r="HK33" s="184"/>
      <c r="HL33" s="188"/>
      <c r="HM33" s="191"/>
      <c r="HN33" s="185"/>
      <c r="HO33" s="185"/>
      <c r="HP33" s="184"/>
      <c r="HQ33" s="185"/>
      <c r="HR33" s="184"/>
      <c r="HS33" s="185"/>
      <c r="HT33" s="184"/>
      <c r="HU33" s="185"/>
      <c r="HV33" s="184"/>
      <c r="HW33" s="185"/>
      <c r="HX33" s="184"/>
      <c r="HY33" s="185"/>
      <c r="HZ33" s="184"/>
      <c r="IA33" s="185"/>
      <c r="IB33" s="184"/>
      <c r="IC33" s="185"/>
      <c r="ID33" s="184"/>
      <c r="IE33" s="185"/>
      <c r="IF33" s="184"/>
      <c r="IG33" s="185"/>
      <c r="IH33" s="184"/>
      <c r="II33" s="185"/>
      <c r="IJ33" s="184"/>
      <c r="IK33" s="185"/>
      <c r="IL33" s="184"/>
      <c r="IM33" s="185"/>
      <c r="IN33" s="185"/>
      <c r="IO33" s="185"/>
      <c r="IP33" s="184"/>
      <c r="IQ33" s="188"/>
      <c r="IR33" s="191"/>
      <c r="IS33" s="185"/>
      <c r="IT33" s="185"/>
      <c r="IU33" s="184"/>
      <c r="IV33" s="185"/>
      <c r="IW33" s="184"/>
      <c r="IX33" s="185"/>
      <c r="IY33" s="184"/>
      <c r="IZ33" s="185"/>
      <c r="JA33" s="184"/>
      <c r="JB33" s="185"/>
      <c r="JC33" s="184"/>
      <c r="JD33" s="185"/>
      <c r="JE33" s="184"/>
      <c r="JF33" s="185"/>
      <c r="JG33" s="184"/>
      <c r="JH33" s="185"/>
      <c r="JI33" s="184"/>
      <c r="JJ33" s="185"/>
      <c r="JK33" s="184"/>
      <c r="JL33" s="185"/>
      <c r="JM33" s="184"/>
      <c r="JN33" s="185"/>
      <c r="JO33" s="184"/>
      <c r="JP33" s="185"/>
      <c r="JQ33" s="184"/>
      <c r="JR33" s="185"/>
      <c r="JS33" s="185"/>
      <c r="JT33" s="185"/>
      <c r="JU33" s="188"/>
      <c r="JV33" s="191"/>
      <c r="JW33" s="185"/>
      <c r="JX33" s="185"/>
      <c r="JY33" s="184"/>
      <c r="JZ33" s="185"/>
      <c r="KA33" s="184"/>
      <c r="KB33" s="185"/>
      <c r="KC33" s="184"/>
      <c r="KD33" s="185"/>
      <c r="KE33" s="184"/>
      <c r="KF33" s="185"/>
      <c r="KG33" s="184"/>
      <c r="KH33" s="185"/>
      <c r="KI33" s="184"/>
      <c r="KJ33" s="185"/>
      <c r="KK33" s="184"/>
      <c r="KL33" s="185"/>
      <c r="KM33" s="184"/>
      <c r="KN33" s="185"/>
      <c r="KO33" s="184"/>
      <c r="KP33" s="185"/>
      <c r="KQ33" s="184"/>
      <c r="KR33" s="185"/>
      <c r="KS33" s="184"/>
      <c r="KT33" s="185"/>
      <c r="KU33" s="184"/>
      <c r="KV33" s="185"/>
      <c r="KW33" s="185"/>
      <c r="KX33" s="185"/>
      <c r="KY33" s="185"/>
      <c r="KZ33" s="188"/>
      <c r="LA33" s="185"/>
      <c r="LB33" s="185"/>
      <c r="LC33" s="184"/>
      <c r="LD33" s="185"/>
      <c r="LE33" s="184"/>
      <c r="LF33" s="185"/>
      <c r="LG33" s="184"/>
      <c r="LH33" s="185"/>
      <c r="LI33" s="184"/>
      <c r="LJ33" s="185"/>
      <c r="LK33" s="184"/>
      <c r="LL33" s="185"/>
      <c r="LM33" s="184"/>
      <c r="LN33" s="185"/>
      <c r="LO33" s="184"/>
      <c r="LP33" s="185"/>
      <c r="LQ33" s="184"/>
      <c r="LR33" s="185"/>
      <c r="LS33" s="184"/>
      <c r="LT33" s="185"/>
      <c r="LU33" s="184"/>
      <c r="LV33" s="185"/>
      <c r="LW33" s="184"/>
      <c r="LX33" s="185"/>
      <c r="LY33" s="184"/>
      <c r="LZ33" s="185"/>
      <c r="MA33" s="185"/>
      <c r="MB33" s="185"/>
      <c r="MC33" s="184"/>
      <c r="MD33" s="188"/>
    </row>
    <row r="34" spans="2:342" ht="18" customHeight="1" x14ac:dyDescent="0.4">
      <c r="B34" s="340"/>
      <c r="C34" s="313" t="s">
        <v>317</v>
      </c>
      <c r="D34" s="315" t="s">
        <v>318</v>
      </c>
      <c r="E34" s="311">
        <f>F32+1</f>
        <v>45162</v>
      </c>
      <c r="F34" s="311">
        <f t="shared" ref="F34:F48" si="9">E34+G34-1</f>
        <v>45163</v>
      </c>
      <c r="G34" s="316">
        <v>2</v>
      </c>
      <c r="H34" s="192" t="s">
        <v>214</v>
      </c>
      <c r="I34" s="193"/>
      <c r="J34" s="194"/>
      <c r="K34" s="195"/>
      <c r="L34" s="194"/>
      <c r="M34" s="195"/>
      <c r="N34" s="194"/>
      <c r="O34" s="195"/>
      <c r="P34" s="194"/>
      <c r="Q34" s="195"/>
      <c r="R34" s="194"/>
      <c r="S34" s="195"/>
      <c r="T34" s="194"/>
      <c r="U34" s="195"/>
      <c r="V34" s="194"/>
      <c r="W34" s="195"/>
      <c r="X34" s="194"/>
      <c r="Y34" s="195"/>
      <c r="Z34" s="194"/>
      <c r="AA34" s="195"/>
      <c r="AB34" s="194"/>
      <c r="AC34" s="195"/>
      <c r="AD34" s="194"/>
      <c r="AE34" s="195"/>
      <c r="AF34" s="194"/>
      <c r="AG34" s="195"/>
      <c r="AH34" s="194"/>
      <c r="AI34" s="195"/>
      <c r="AJ34" s="194"/>
      <c r="AK34" s="195"/>
      <c r="AL34" s="196"/>
      <c r="AM34" s="197"/>
      <c r="AN34" s="193"/>
      <c r="AO34" s="195"/>
      <c r="AP34" s="194"/>
      <c r="AQ34" s="195"/>
      <c r="AR34" s="194"/>
      <c r="AS34" s="195"/>
      <c r="AT34" s="194"/>
      <c r="AU34" s="195"/>
      <c r="AV34" s="194"/>
      <c r="AW34" s="195"/>
      <c r="AX34" s="194"/>
      <c r="AY34" s="195"/>
      <c r="AZ34" s="194"/>
      <c r="BA34" s="195"/>
      <c r="BB34" s="194"/>
      <c r="BC34" s="195"/>
      <c r="BD34" s="194"/>
      <c r="BE34" s="195"/>
      <c r="BF34" s="194"/>
      <c r="BG34" s="195"/>
      <c r="BH34" s="194"/>
      <c r="BI34" s="195"/>
      <c r="BJ34" s="194"/>
      <c r="BK34" s="195"/>
      <c r="BL34" s="194"/>
      <c r="BM34" s="195"/>
      <c r="BN34" s="194"/>
      <c r="BO34" s="198"/>
      <c r="BP34" s="195"/>
      <c r="BQ34" s="194"/>
      <c r="BR34" s="195"/>
      <c r="BS34" s="194"/>
      <c r="BT34" s="195"/>
      <c r="BU34" s="194"/>
      <c r="BV34" s="195"/>
      <c r="BW34" s="194"/>
      <c r="BX34" s="195"/>
      <c r="BY34" s="194"/>
      <c r="BZ34" s="195"/>
      <c r="CA34" s="194"/>
      <c r="CB34" s="195"/>
      <c r="CC34" s="194"/>
      <c r="CD34" s="195"/>
      <c r="CE34" s="194"/>
      <c r="CF34" s="195"/>
      <c r="CG34" s="194"/>
      <c r="CH34" s="195"/>
      <c r="CI34" s="194"/>
      <c r="CJ34" s="195"/>
      <c r="CK34" s="194"/>
      <c r="CL34" s="195"/>
      <c r="CM34" s="194"/>
      <c r="CN34" s="195"/>
      <c r="CO34" s="194"/>
      <c r="CP34" s="195"/>
      <c r="CQ34" s="194"/>
      <c r="CR34" s="195"/>
      <c r="CS34" s="196"/>
      <c r="CT34" s="199"/>
      <c r="CU34" s="200"/>
      <c r="CV34" s="195"/>
      <c r="CW34" s="194"/>
      <c r="CX34" s="195"/>
      <c r="CY34" s="194"/>
      <c r="CZ34" s="195"/>
      <c r="DA34" s="194"/>
      <c r="DB34" s="195"/>
      <c r="DC34" s="194"/>
      <c r="DD34" s="195"/>
      <c r="DE34" s="194"/>
      <c r="DF34" s="195"/>
      <c r="DG34" s="194"/>
      <c r="DH34" s="195"/>
      <c r="DI34" s="194"/>
      <c r="DJ34" s="195"/>
      <c r="DK34" s="194"/>
      <c r="DL34" s="195"/>
      <c r="DM34" s="194"/>
      <c r="DN34" s="195"/>
      <c r="DO34" s="194"/>
      <c r="DP34" s="195"/>
      <c r="DQ34" s="194"/>
      <c r="DR34" s="195"/>
      <c r="DS34" s="194"/>
      <c r="DT34" s="195"/>
      <c r="DU34" s="194"/>
      <c r="DV34" s="195"/>
      <c r="DW34" s="194"/>
      <c r="DX34" s="195"/>
      <c r="DY34" s="200"/>
      <c r="DZ34" s="195"/>
      <c r="EA34" s="195"/>
      <c r="EB34" s="194"/>
      <c r="EC34" s="195"/>
      <c r="ED34" s="194"/>
      <c r="EE34" s="195"/>
      <c r="EF34" s="194"/>
      <c r="EG34" s="195"/>
      <c r="EH34" s="194"/>
      <c r="EI34" s="195"/>
      <c r="EJ34" s="194"/>
      <c r="EK34" s="195"/>
      <c r="EL34" s="194"/>
      <c r="EM34" s="195"/>
      <c r="EN34" s="194"/>
      <c r="EO34" s="195"/>
      <c r="EP34" s="194"/>
      <c r="EQ34" s="195"/>
      <c r="ER34" s="194"/>
      <c r="ES34" s="195"/>
      <c r="ET34" s="194"/>
      <c r="EU34" s="195"/>
      <c r="EV34" s="194"/>
      <c r="EW34" s="195"/>
      <c r="EX34" s="194"/>
      <c r="EY34" s="195"/>
      <c r="EZ34" s="194"/>
      <c r="FA34" s="195"/>
      <c r="FB34" s="194"/>
      <c r="FC34" s="199"/>
      <c r="FD34" s="195"/>
      <c r="FE34" s="194"/>
      <c r="FF34" s="195"/>
      <c r="FG34" s="194"/>
      <c r="FH34" s="195"/>
      <c r="FI34" s="194"/>
      <c r="FJ34" s="195"/>
      <c r="FK34" s="194"/>
      <c r="FL34" s="195"/>
      <c r="FM34" s="194"/>
      <c r="FN34" s="195"/>
      <c r="FO34" s="194"/>
      <c r="FP34" s="195"/>
      <c r="FQ34" s="194"/>
      <c r="FR34" s="195"/>
      <c r="FS34" s="194"/>
      <c r="FT34" s="195"/>
      <c r="FU34" s="194"/>
      <c r="FV34" s="195"/>
      <c r="FW34" s="194"/>
      <c r="FX34" s="195"/>
      <c r="FY34" s="194"/>
      <c r="FZ34" s="195"/>
      <c r="GA34" s="194"/>
      <c r="GB34" s="195"/>
      <c r="GC34" s="194"/>
      <c r="GD34" s="195"/>
      <c r="GE34" s="194"/>
      <c r="GF34" s="195"/>
      <c r="GG34" s="197"/>
      <c r="GH34" s="201"/>
      <c r="GI34" s="195"/>
      <c r="GJ34" s="195"/>
      <c r="GK34" s="194"/>
      <c r="GL34" s="195"/>
      <c r="GM34" s="194"/>
      <c r="GN34" s="195"/>
      <c r="GO34" s="194"/>
      <c r="GP34" s="195"/>
      <c r="GQ34" s="194"/>
      <c r="GR34" s="195"/>
      <c r="GS34" s="194"/>
      <c r="GT34" s="195"/>
      <c r="GU34" s="194"/>
      <c r="GV34" s="195"/>
      <c r="GW34" s="194"/>
      <c r="GX34" s="195"/>
      <c r="GY34" s="194"/>
      <c r="GZ34" s="195"/>
      <c r="HA34" s="194"/>
      <c r="HB34" s="195"/>
      <c r="HC34" s="194"/>
      <c r="HD34" s="195"/>
      <c r="HE34" s="194"/>
      <c r="HF34" s="195"/>
      <c r="HG34" s="194"/>
      <c r="HH34" s="195"/>
      <c r="HI34" s="195"/>
      <c r="HJ34" s="195"/>
      <c r="HK34" s="194"/>
      <c r="HL34" s="198"/>
      <c r="HM34" s="201"/>
      <c r="HN34" s="195"/>
      <c r="HO34" s="195"/>
      <c r="HP34" s="194"/>
      <c r="HQ34" s="195"/>
      <c r="HR34" s="194"/>
      <c r="HS34" s="195"/>
      <c r="HT34" s="194"/>
      <c r="HU34" s="195"/>
      <c r="HV34" s="194"/>
      <c r="HW34" s="195"/>
      <c r="HX34" s="194"/>
      <c r="HY34" s="195"/>
      <c r="HZ34" s="194"/>
      <c r="IA34" s="195"/>
      <c r="IB34" s="194"/>
      <c r="IC34" s="195"/>
      <c r="ID34" s="194"/>
      <c r="IE34" s="195"/>
      <c r="IF34" s="194"/>
      <c r="IG34" s="195"/>
      <c r="IH34" s="194"/>
      <c r="II34" s="195"/>
      <c r="IJ34" s="194"/>
      <c r="IK34" s="195"/>
      <c r="IL34" s="194"/>
      <c r="IM34" s="195"/>
      <c r="IN34" s="195"/>
      <c r="IO34" s="195"/>
      <c r="IP34" s="194"/>
      <c r="IQ34" s="198"/>
      <c r="IR34" s="201"/>
      <c r="IS34" s="195"/>
      <c r="IT34" s="195"/>
      <c r="IU34" s="194"/>
      <c r="IV34" s="195"/>
      <c r="IW34" s="194"/>
      <c r="IX34" s="195"/>
      <c r="IY34" s="194"/>
      <c r="IZ34" s="195"/>
      <c r="JA34" s="194"/>
      <c r="JB34" s="195"/>
      <c r="JC34" s="194"/>
      <c r="JD34" s="195"/>
      <c r="JE34" s="194"/>
      <c r="JF34" s="195"/>
      <c r="JG34" s="194"/>
      <c r="JH34" s="195"/>
      <c r="JI34" s="194"/>
      <c r="JJ34" s="195"/>
      <c r="JK34" s="194"/>
      <c r="JL34" s="195"/>
      <c r="JM34" s="194"/>
      <c r="JN34" s="195"/>
      <c r="JO34" s="194"/>
      <c r="JP34" s="195"/>
      <c r="JQ34" s="194"/>
      <c r="JR34" s="195"/>
      <c r="JS34" s="195"/>
      <c r="JT34" s="195"/>
      <c r="JU34" s="198"/>
      <c r="JV34" s="201"/>
      <c r="JW34" s="195"/>
      <c r="JX34" s="195"/>
      <c r="JY34" s="194"/>
      <c r="JZ34" s="195"/>
      <c r="KA34" s="194"/>
      <c r="KB34" s="195"/>
      <c r="KC34" s="194"/>
      <c r="KD34" s="195"/>
      <c r="KE34" s="194"/>
      <c r="KF34" s="195"/>
      <c r="KG34" s="194"/>
      <c r="KH34" s="195"/>
      <c r="KI34" s="194"/>
      <c r="KJ34" s="195"/>
      <c r="KK34" s="194"/>
      <c r="KL34" s="195"/>
      <c r="KM34" s="194"/>
      <c r="KN34" s="195"/>
      <c r="KO34" s="194"/>
      <c r="KP34" s="195"/>
      <c r="KQ34" s="194"/>
      <c r="KR34" s="195"/>
      <c r="KS34" s="194"/>
      <c r="KT34" s="195"/>
      <c r="KU34" s="194"/>
      <c r="KV34" s="195"/>
      <c r="KW34" s="195"/>
      <c r="KX34" s="195"/>
      <c r="KY34" s="195"/>
      <c r="KZ34" s="198"/>
      <c r="LA34" s="195"/>
      <c r="LB34" s="195"/>
      <c r="LC34" s="194"/>
      <c r="LD34" s="195"/>
      <c r="LE34" s="194"/>
      <c r="LF34" s="195"/>
      <c r="LG34" s="194"/>
      <c r="LH34" s="195"/>
      <c r="LI34" s="194"/>
      <c r="LJ34" s="195"/>
      <c r="LK34" s="194"/>
      <c r="LL34" s="195"/>
      <c r="LM34" s="194"/>
      <c r="LN34" s="195"/>
      <c r="LO34" s="194"/>
      <c r="LP34" s="195"/>
      <c r="LQ34" s="194"/>
      <c r="LR34" s="195"/>
      <c r="LS34" s="194"/>
      <c r="LT34" s="195"/>
      <c r="LU34" s="194"/>
      <c r="LV34" s="195"/>
      <c r="LW34" s="194"/>
      <c r="LX34" s="195"/>
      <c r="LY34" s="194"/>
      <c r="LZ34" s="195"/>
      <c r="MA34" s="195"/>
      <c r="MB34" s="195"/>
      <c r="MC34" s="194"/>
      <c r="MD34" s="198"/>
    </row>
    <row r="35" spans="2:342" ht="18" customHeight="1" x14ac:dyDescent="0.4">
      <c r="B35" s="340"/>
      <c r="C35" s="314"/>
      <c r="D35" s="309"/>
      <c r="E35" s="310"/>
      <c r="F35" s="310"/>
      <c r="G35" s="312"/>
      <c r="H35" s="119" t="s">
        <v>215</v>
      </c>
      <c r="I35" s="58"/>
      <c r="J35" s="59"/>
      <c r="K35" s="60"/>
      <c r="L35" s="59"/>
      <c r="M35" s="60"/>
      <c r="N35" s="59"/>
      <c r="O35" s="60"/>
      <c r="P35" s="59"/>
      <c r="Q35" s="60"/>
      <c r="R35" s="59"/>
      <c r="S35" s="60"/>
      <c r="T35" s="59"/>
      <c r="U35" s="60"/>
      <c r="V35" s="59"/>
      <c r="W35" s="60"/>
      <c r="X35" s="59"/>
      <c r="Y35" s="60"/>
      <c r="Z35" s="59"/>
      <c r="AA35" s="60"/>
      <c r="AB35" s="59"/>
      <c r="AC35" s="60"/>
      <c r="AD35" s="59"/>
      <c r="AE35" s="60"/>
      <c r="AF35" s="59"/>
      <c r="AG35" s="60"/>
      <c r="AH35" s="59"/>
      <c r="AI35" s="60"/>
      <c r="AJ35" s="59"/>
      <c r="AK35" s="60"/>
      <c r="AL35" s="202"/>
      <c r="AM35" s="62"/>
      <c r="AN35" s="58"/>
      <c r="AO35" s="60"/>
      <c r="AP35" s="59"/>
      <c r="AQ35" s="60"/>
      <c r="AR35" s="59"/>
      <c r="AS35" s="60"/>
      <c r="AT35" s="59"/>
      <c r="AU35" s="60"/>
      <c r="AV35" s="59"/>
      <c r="AW35" s="60"/>
      <c r="AX35" s="59"/>
      <c r="AY35" s="60"/>
      <c r="AZ35" s="59"/>
      <c r="BA35" s="60"/>
      <c r="BB35" s="59"/>
      <c r="BC35" s="60"/>
      <c r="BD35" s="59"/>
      <c r="BE35" s="60"/>
      <c r="BF35" s="59"/>
      <c r="BG35" s="60"/>
      <c r="BH35" s="59"/>
      <c r="BI35" s="60"/>
      <c r="BJ35" s="59"/>
      <c r="BK35" s="60"/>
      <c r="BL35" s="59"/>
      <c r="BM35" s="60"/>
      <c r="BN35" s="59"/>
      <c r="BO35" s="203"/>
      <c r="BP35" s="60"/>
      <c r="BQ35" s="59"/>
      <c r="BR35" s="60"/>
      <c r="BS35" s="59"/>
      <c r="BT35" s="60"/>
      <c r="BU35" s="59"/>
      <c r="BV35" s="60"/>
      <c r="BW35" s="59"/>
      <c r="BX35" s="60"/>
      <c r="BY35" s="59"/>
      <c r="BZ35" s="60"/>
      <c r="CA35" s="59"/>
      <c r="CB35" s="60"/>
      <c r="CC35" s="59"/>
      <c r="CD35" s="60"/>
      <c r="CE35" s="59"/>
      <c r="CF35" s="60"/>
      <c r="CG35" s="59"/>
      <c r="CH35" s="60"/>
      <c r="CI35" s="59"/>
      <c r="CJ35" s="60"/>
      <c r="CK35" s="59"/>
      <c r="CL35" s="60"/>
      <c r="CM35" s="59"/>
      <c r="CN35" s="60"/>
      <c r="CO35" s="59"/>
      <c r="CP35" s="60"/>
      <c r="CQ35" s="59"/>
      <c r="CR35" s="60"/>
      <c r="CS35" s="202"/>
      <c r="CT35" s="204"/>
      <c r="CU35" s="205"/>
      <c r="CV35" s="60"/>
      <c r="CW35" s="59"/>
      <c r="CX35" s="60"/>
      <c r="CY35" s="59"/>
      <c r="CZ35" s="60"/>
      <c r="DA35" s="59"/>
      <c r="DB35" s="60"/>
      <c r="DC35" s="59"/>
      <c r="DD35" s="60"/>
      <c r="DE35" s="59"/>
      <c r="DF35" s="60"/>
      <c r="DG35" s="59"/>
      <c r="DH35" s="60"/>
      <c r="DI35" s="59"/>
      <c r="DJ35" s="60"/>
      <c r="DK35" s="59"/>
      <c r="DL35" s="60"/>
      <c r="DM35" s="59"/>
      <c r="DN35" s="60"/>
      <c r="DO35" s="59"/>
      <c r="DP35" s="60"/>
      <c r="DQ35" s="59"/>
      <c r="DR35" s="60"/>
      <c r="DS35" s="59"/>
      <c r="DT35" s="60"/>
      <c r="DU35" s="59"/>
      <c r="DV35" s="60"/>
      <c r="DW35" s="59"/>
      <c r="DX35" s="60"/>
      <c r="DY35" s="205"/>
      <c r="DZ35" s="60"/>
      <c r="EA35" s="60"/>
      <c r="EB35" s="59"/>
      <c r="EC35" s="60"/>
      <c r="ED35" s="59"/>
      <c r="EE35" s="60"/>
      <c r="EF35" s="59"/>
      <c r="EG35" s="60"/>
      <c r="EH35" s="59"/>
      <c r="EI35" s="60"/>
      <c r="EJ35" s="59"/>
      <c r="EK35" s="60"/>
      <c r="EL35" s="59"/>
      <c r="EM35" s="60"/>
      <c r="EN35" s="59"/>
      <c r="EO35" s="60"/>
      <c r="EP35" s="59"/>
      <c r="EQ35" s="60"/>
      <c r="ER35" s="59"/>
      <c r="ES35" s="60"/>
      <c r="ET35" s="59"/>
      <c r="EU35" s="60"/>
      <c r="EV35" s="59"/>
      <c r="EW35" s="60"/>
      <c r="EX35" s="59"/>
      <c r="EY35" s="60"/>
      <c r="EZ35" s="59"/>
      <c r="FA35" s="60"/>
      <c r="FB35" s="59"/>
      <c r="FC35" s="204"/>
      <c r="FD35" s="60"/>
      <c r="FE35" s="59"/>
      <c r="FF35" s="60"/>
      <c r="FG35" s="59"/>
      <c r="FH35" s="60"/>
      <c r="FI35" s="59"/>
      <c r="FJ35" s="60"/>
      <c r="FK35" s="59"/>
      <c r="FL35" s="60"/>
      <c r="FM35" s="59"/>
      <c r="FN35" s="60"/>
      <c r="FO35" s="59"/>
      <c r="FP35" s="60"/>
      <c r="FQ35" s="59"/>
      <c r="FR35" s="60"/>
      <c r="FS35" s="59"/>
      <c r="FT35" s="60"/>
      <c r="FU35" s="59"/>
      <c r="FV35" s="60"/>
      <c r="FW35" s="59"/>
      <c r="FX35" s="60"/>
      <c r="FY35" s="59"/>
      <c r="FZ35" s="60"/>
      <c r="GA35" s="59"/>
      <c r="GB35" s="60"/>
      <c r="GC35" s="59"/>
      <c r="GD35" s="60"/>
      <c r="GE35" s="59"/>
      <c r="GF35" s="60"/>
      <c r="GG35" s="62"/>
      <c r="GH35" s="206"/>
      <c r="GI35" s="60"/>
      <c r="GJ35" s="60"/>
      <c r="GK35" s="59"/>
      <c r="GL35" s="60"/>
      <c r="GM35" s="59"/>
      <c r="GN35" s="60"/>
      <c r="GO35" s="59"/>
      <c r="GP35" s="60"/>
      <c r="GQ35" s="59"/>
      <c r="GR35" s="60"/>
      <c r="GS35" s="59"/>
      <c r="GT35" s="60"/>
      <c r="GU35" s="59"/>
      <c r="GV35" s="60"/>
      <c r="GW35" s="59"/>
      <c r="GX35" s="60"/>
      <c r="GY35" s="59"/>
      <c r="GZ35" s="60"/>
      <c r="HA35" s="59"/>
      <c r="HB35" s="60"/>
      <c r="HC35" s="59"/>
      <c r="HD35" s="60"/>
      <c r="HE35" s="59"/>
      <c r="HF35" s="60"/>
      <c r="HG35" s="59"/>
      <c r="HH35" s="60"/>
      <c r="HI35" s="60"/>
      <c r="HJ35" s="60"/>
      <c r="HK35" s="59"/>
      <c r="HL35" s="203"/>
      <c r="HM35" s="206"/>
      <c r="HN35" s="60"/>
      <c r="HO35" s="60"/>
      <c r="HP35" s="59"/>
      <c r="HQ35" s="60"/>
      <c r="HR35" s="59"/>
      <c r="HS35" s="60"/>
      <c r="HT35" s="59"/>
      <c r="HU35" s="60"/>
      <c r="HV35" s="59"/>
      <c r="HW35" s="60"/>
      <c r="HX35" s="59"/>
      <c r="HY35" s="60"/>
      <c r="HZ35" s="59"/>
      <c r="IA35" s="60"/>
      <c r="IB35" s="59"/>
      <c r="IC35" s="60"/>
      <c r="ID35" s="59"/>
      <c r="IE35" s="60"/>
      <c r="IF35" s="59"/>
      <c r="IG35" s="60"/>
      <c r="IH35" s="59"/>
      <c r="II35" s="60"/>
      <c r="IJ35" s="59"/>
      <c r="IK35" s="60"/>
      <c r="IL35" s="59"/>
      <c r="IM35" s="60"/>
      <c r="IN35" s="60"/>
      <c r="IO35" s="60"/>
      <c r="IP35" s="59"/>
      <c r="IQ35" s="203"/>
      <c r="IR35" s="206"/>
      <c r="IS35" s="60"/>
      <c r="IT35" s="60"/>
      <c r="IU35" s="59"/>
      <c r="IV35" s="60"/>
      <c r="IW35" s="59"/>
      <c r="IX35" s="60"/>
      <c r="IY35" s="59"/>
      <c r="IZ35" s="60"/>
      <c r="JA35" s="59"/>
      <c r="JB35" s="60"/>
      <c r="JC35" s="59"/>
      <c r="JD35" s="60"/>
      <c r="JE35" s="59"/>
      <c r="JF35" s="60"/>
      <c r="JG35" s="59"/>
      <c r="JH35" s="60"/>
      <c r="JI35" s="59"/>
      <c r="JJ35" s="60"/>
      <c r="JK35" s="59"/>
      <c r="JL35" s="60"/>
      <c r="JM35" s="59"/>
      <c r="JN35" s="60"/>
      <c r="JO35" s="59"/>
      <c r="JP35" s="60"/>
      <c r="JQ35" s="59"/>
      <c r="JR35" s="60"/>
      <c r="JS35" s="60"/>
      <c r="JT35" s="60"/>
      <c r="JU35" s="203"/>
      <c r="JV35" s="206"/>
      <c r="JW35" s="60"/>
      <c r="JX35" s="60"/>
      <c r="JY35" s="59"/>
      <c r="JZ35" s="60"/>
      <c r="KA35" s="59"/>
      <c r="KB35" s="60"/>
      <c r="KC35" s="59"/>
      <c r="KD35" s="60"/>
      <c r="KE35" s="59"/>
      <c r="KF35" s="60"/>
      <c r="KG35" s="59"/>
      <c r="KH35" s="60"/>
      <c r="KI35" s="59"/>
      <c r="KJ35" s="60"/>
      <c r="KK35" s="59"/>
      <c r="KL35" s="60"/>
      <c r="KM35" s="59"/>
      <c r="KN35" s="60"/>
      <c r="KO35" s="59"/>
      <c r="KP35" s="60"/>
      <c r="KQ35" s="59"/>
      <c r="KR35" s="60"/>
      <c r="KS35" s="59"/>
      <c r="KT35" s="60"/>
      <c r="KU35" s="59"/>
      <c r="KV35" s="60"/>
      <c r="KW35" s="60"/>
      <c r="KX35" s="60"/>
      <c r="KY35" s="60"/>
      <c r="KZ35" s="203"/>
      <c r="LA35" s="60"/>
      <c r="LB35" s="60"/>
      <c r="LC35" s="59"/>
      <c r="LD35" s="60"/>
      <c r="LE35" s="59"/>
      <c r="LF35" s="60"/>
      <c r="LG35" s="59"/>
      <c r="LH35" s="60"/>
      <c r="LI35" s="59"/>
      <c r="LJ35" s="60"/>
      <c r="LK35" s="59"/>
      <c r="LL35" s="60"/>
      <c r="LM35" s="59"/>
      <c r="LN35" s="60"/>
      <c r="LO35" s="59"/>
      <c r="LP35" s="60"/>
      <c r="LQ35" s="59"/>
      <c r="LR35" s="60"/>
      <c r="LS35" s="59"/>
      <c r="LT35" s="60"/>
      <c r="LU35" s="59"/>
      <c r="LV35" s="60"/>
      <c r="LW35" s="59"/>
      <c r="LX35" s="60"/>
      <c r="LY35" s="59"/>
      <c r="LZ35" s="60"/>
      <c r="MA35" s="60"/>
      <c r="MB35" s="60"/>
      <c r="MC35" s="59"/>
      <c r="MD35" s="203"/>
    </row>
    <row r="36" spans="2:342" ht="18" customHeight="1" x14ac:dyDescent="0.4">
      <c r="B36" s="340"/>
      <c r="C36" s="314"/>
      <c r="D36" s="308" t="s">
        <v>319</v>
      </c>
      <c r="E36" s="303">
        <f>F34+1</f>
        <v>45164</v>
      </c>
      <c r="F36" s="311">
        <f t="shared" si="9"/>
        <v>45184</v>
      </c>
      <c r="G36" s="306">
        <v>21</v>
      </c>
      <c r="H36" s="119" t="s">
        <v>214</v>
      </c>
      <c r="I36" s="55"/>
      <c r="J36" s="56"/>
      <c r="K36" s="57"/>
      <c r="L36" s="56"/>
      <c r="M36" s="57"/>
      <c r="N36" s="56"/>
      <c r="O36" s="57"/>
      <c r="P36" s="56"/>
      <c r="Q36" s="57"/>
      <c r="R36" s="56"/>
      <c r="S36" s="57"/>
      <c r="T36" s="56"/>
      <c r="U36" s="57"/>
      <c r="V36" s="56"/>
      <c r="W36" s="57"/>
      <c r="X36" s="56"/>
      <c r="Y36" s="57"/>
      <c r="Z36" s="56"/>
      <c r="AA36" s="57"/>
      <c r="AB36" s="56"/>
      <c r="AC36" s="57"/>
      <c r="AD36" s="56"/>
      <c r="AE36" s="57"/>
      <c r="AF36" s="56"/>
      <c r="AG36" s="57"/>
      <c r="AH36" s="56"/>
      <c r="AI36" s="57"/>
      <c r="AJ36" s="56"/>
      <c r="AK36" s="57"/>
      <c r="AL36" s="207"/>
      <c r="AM36" s="61"/>
      <c r="AN36" s="55"/>
      <c r="AO36" s="57"/>
      <c r="AP36" s="56"/>
      <c r="AQ36" s="57"/>
      <c r="AR36" s="56"/>
      <c r="AS36" s="57"/>
      <c r="AT36" s="56"/>
      <c r="AU36" s="57"/>
      <c r="AV36" s="56"/>
      <c r="AW36" s="57"/>
      <c r="AX36" s="56"/>
      <c r="AY36" s="57"/>
      <c r="AZ36" s="56"/>
      <c r="BA36" s="57"/>
      <c r="BB36" s="56"/>
      <c r="BC36" s="57"/>
      <c r="BD36" s="56"/>
      <c r="BE36" s="57"/>
      <c r="BF36" s="56"/>
      <c r="BG36" s="57"/>
      <c r="BH36" s="56"/>
      <c r="BI36" s="57"/>
      <c r="BJ36" s="56"/>
      <c r="BK36" s="57"/>
      <c r="BL36" s="56"/>
      <c r="BM36" s="57"/>
      <c r="BN36" s="56"/>
      <c r="BO36" s="208"/>
      <c r="BP36" s="57"/>
      <c r="BQ36" s="56"/>
      <c r="BR36" s="57"/>
      <c r="BS36" s="56"/>
      <c r="BT36" s="57"/>
      <c r="BU36" s="56"/>
      <c r="BV36" s="57"/>
      <c r="BW36" s="56"/>
      <c r="BX36" s="57"/>
      <c r="BY36" s="56"/>
      <c r="BZ36" s="57"/>
      <c r="CA36" s="56"/>
      <c r="CB36" s="57"/>
      <c r="CC36" s="56"/>
      <c r="CD36" s="57"/>
      <c r="CE36" s="56"/>
      <c r="CF36" s="57"/>
      <c r="CG36" s="56"/>
      <c r="CH36" s="57"/>
      <c r="CI36" s="56"/>
      <c r="CJ36" s="57"/>
      <c r="CK36" s="56"/>
      <c r="CL36" s="57"/>
      <c r="CM36" s="56"/>
      <c r="CN36" s="57"/>
      <c r="CO36" s="56"/>
      <c r="CP36" s="57"/>
      <c r="CQ36" s="56"/>
      <c r="CR36" s="57"/>
      <c r="CS36" s="207"/>
      <c r="CT36" s="209"/>
      <c r="CU36" s="210"/>
      <c r="CV36" s="57"/>
      <c r="CW36" s="56"/>
      <c r="CX36" s="57"/>
      <c r="CY36" s="56"/>
      <c r="CZ36" s="57"/>
      <c r="DA36" s="56"/>
      <c r="DB36" s="57"/>
      <c r="DC36" s="56"/>
      <c r="DD36" s="57"/>
      <c r="DE36" s="56"/>
      <c r="DF36" s="57"/>
      <c r="DG36" s="56"/>
      <c r="DH36" s="57"/>
      <c r="DI36" s="56"/>
      <c r="DJ36" s="57"/>
      <c r="DK36" s="56"/>
      <c r="DL36" s="57"/>
      <c r="DM36" s="56"/>
      <c r="DN36" s="57"/>
      <c r="DO36" s="56"/>
      <c r="DP36" s="57"/>
      <c r="DQ36" s="56"/>
      <c r="DR36" s="57"/>
      <c r="DS36" s="56"/>
      <c r="DT36" s="57"/>
      <c r="DU36" s="56"/>
      <c r="DV36" s="57"/>
      <c r="DW36" s="56"/>
      <c r="DX36" s="57"/>
      <c r="DY36" s="210"/>
      <c r="DZ36" s="57"/>
      <c r="EA36" s="57"/>
      <c r="EB36" s="56"/>
      <c r="EC36" s="57"/>
      <c r="ED36" s="56"/>
      <c r="EE36" s="57"/>
      <c r="EF36" s="56"/>
      <c r="EG36" s="57"/>
      <c r="EH36" s="56"/>
      <c r="EI36" s="57"/>
      <c r="EJ36" s="56"/>
      <c r="EK36" s="57"/>
      <c r="EL36" s="56"/>
      <c r="EM36" s="57"/>
      <c r="EN36" s="56"/>
      <c r="EO36" s="57"/>
      <c r="EP36" s="56"/>
      <c r="EQ36" s="57"/>
      <c r="ER36" s="56"/>
      <c r="ES36" s="57"/>
      <c r="ET36" s="56"/>
      <c r="EU36" s="57"/>
      <c r="EV36" s="56"/>
      <c r="EW36" s="57"/>
      <c r="EX36" s="56"/>
      <c r="EY36" s="57"/>
      <c r="EZ36" s="56"/>
      <c r="FA36" s="57"/>
      <c r="FB36" s="56"/>
      <c r="FC36" s="209"/>
      <c r="FD36" s="57"/>
      <c r="FE36" s="56"/>
      <c r="FF36" s="57"/>
      <c r="FG36" s="56"/>
      <c r="FH36" s="57"/>
      <c r="FI36" s="56"/>
      <c r="FJ36" s="57"/>
      <c r="FK36" s="56"/>
      <c r="FL36" s="57"/>
      <c r="FM36" s="56"/>
      <c r="FN36" s="57"/>
      <c r="FO36" s="56"/>
      <c r="FP36" s="57"/>
      <c r="FQ36" s="56"/>
      <c r="FR36" s="57"/>
      <c r="FS36" s="56"/>
      <c r="FT36" s="57"/>
      <c r="FU36" s="56"/>
      <c r="FV36" s="57"/>
      <c r="FW36" s="56"/>
      <c r="FX36" s="57"/>
      <c r="FY36" s="56"/>
      <c r="FZ36" s="57"/>
      <c r="GA36" s="56"/>
      <c r="GB36" s="57"/>
      <c r="GC36" s="56"/>
      <c r="GD36" s="57"/>
      <c r="GE36" s="56"/>
      <c r="GF36" s="57"/>
      <c r="GG36" s="61"/>
      <c r="GH36" s="211"/>
      <c r="GI36" s="57"/>
      <c r="GJ36" s="57"/>
      <c r="GK36" s="56"/>
      <c r="GL36" s="57"/>
      <c r="GM36" s="56"/>
      <c r="GN36" s="57"/>
      <c r="GO36" s="56"/>
      <c r="GP36" s="57"/>
      <c r="GQ36" s="56"/>
      <c r="GR36" s="57"/>
      <c r="GS36" s="56"/>
      <c r="GT36" s="57"/>
      <c r="GU36" s="56"/>
      <c r="GV36" s="57"/>
      <c r="GW36" s="56"/>
      <c r="GX36" s="57"/>
      <c r="GY36" s="56"/>
      <c r="GZ36" s="57"/>
      <c r="HA36" s="56"/>
      <c r="HB36" s="57"/>
      <c r="HC36" s="56"/>
      <c r="HD36" s="57"/>
      <c r="HE36" s="56"/>
      <c r="HF36" s="57"/>
      <c r="HG36" s="56"/>
      <c r="HH36" s="57"/>
      <c r="HI36" s="57"/>
      <c r="HJ36" s="57"/>
      <c r="HK36" s="56"/>
      <c r="HL36" s="208"/>
      <c r="HM36" s="211"/>
      <c r="HN36" s="57"/>
      <c r="HO36" s="57"/>
      <c r="HP36" s="56"/>
      <c r="HQ36" s="57"/>
      <c r="HR36" s="56"/>
      <c r="HS36" s="57"/>
      <c r="HT36" s="56"/>
      <c r="HU36" s="57"/>
      <c r="HV36" s="56"/>
      <c r="HW36" s="57"/>
      <c r="HX36" s="56"/>
      <c r="HY36" s="57"/>
      <c r="HZ36" s="56"/>
      <c r="IA36" s="57"/>
      <c r="IB36" s="56"/>
      <c r="IC36" s="57"/>
      <c r="ID36" s="56"/>
      <c r="IE36" s="57"/>
      <c r="IF36" s="56"/>
      <c r="IG36" s="57"/>
      <c r="IH36" s="56"/>
      <c r="II36" s="57"/>
      <c r="IJ36" s="56"/>
      <c r="IK36" s="57"/>
      <c r="IL36" s="56"/>
      <c r="IM36" s="57"/>
      <c r="IN36" s="57"/>
      <c r="IO36" s="57"/>
      <c r="IP36" s="56"/>
      <c r="IQ36" s="208"/>
      <c r="IR36" s="211"/>
      <c r="IS36" s="57"/>
      <c r="IT36" s="57"/>
      <c r="IU36" s="56"/>
      <c r="IV36" s="57"/>
      <c r="IW36" s="56"/>
      <c r="IX36" s="57"/>
      <c r="IY36" s="56"/>
      <c r="IZ36" s="57"/>
      <c r="JA36" s="56"/>
      <c r="JB36" s="57"/>
      <c r="JC36" s="56"/>
      <c r="JD36" s="57"/>
      <c r="JE36" s="56"/>
      <c r="JF36" s="57"/>
      <c r="JG36" s="56"/>
      <c r="JH36" s="57"/>
      <c r="JI36" s="56"/>
      <c r="JJ36" s="57"/>
      <c r="JK36" s="56"/>
      <c r="JL36" s="57"/>
      <c r="JM36" s="56"/>
      <c r="JN36" s="57"/>
      <c r="JO36" s="56"/>
      <c r="JP36" s="57"/>
      <c r="JQ36" s="56"/>
      <c r="JR36" s="57"/>
      <c r="JS36" s="57"/>
      <c r="JT36" s="57"/>
      <c r="JU36" s="208"/>
      <c r="JV36" s="211"/>
      <c r="JW36" s="57"/>
      <c r="JX36" s="57"/>
      <c r="JY36" s="56"/>
      <c r="JZ36" s="57"/>
      <c r="KA36" s="56"/>
      <c r="KB36" s="57"/>
      <c r="KC36" s="56"/>
      <c r="KD36" s="57"/>
      <c r="KE36" s="56"/>
      <c r="KF36" s="57"/>
      <c r="KG36" s="56"/>
      <c r="KH36" s="57"/>
      <c r="KI36" s="56"/>
      <c r="KJ36" s="57"/>
      <c r="KK36" s="56"/>
      <c r="KL36" s="57"/>
      <c r="KM36" s="56"/>
      <c r="KN36" s="57"/>
      <c r="KO36" s="56"/>
      <c r="KP36" s="57"/>
      <c r="KQ36" s="56"/>
      <c r="KR36" s="57"/>
      <c r="KS36" s="56"/>
      <c r="KT36" s="57"/>
      <c r="KU36" s="56"/>
      <c r="KV36" s="57"/>
      <c r="KW36" s="57"/>
      <c r="KX36" s="57"/>
      <c r="KY36" s="57"/>
      <c r="KZ36" s="208"/>
      <c r="LA36" s="57"/>
      <c r="LB36" s="57"/>
      <c r="LC36" s="56"/>
      <c r="LD36" s="57"/>
      <c r="LE36" s="56"/>
      <c r="LF36" s="57"/>
      <c r="LG36" s="56"/>
      <c r="LH36" s="57"/>
      <c r="LI36" s="56"/>
      <c r="LJ36" s="57"/>
      <c r="LK36" s="56"/>
      <c r="LL36" s="57"/>
      <c r="LM36" s="56"/>
      <c r="LN36" s="57"/>
      <c r="LO36" s="56"/>
      <c r="LP36" s="57"/>
      <c r="LQ36" s="56"/>
      <c r="LR36" s="57"/>
      <c r="LS36" s="56"/>
      <c r="LT36" s="57"/>
      <c r="LU36" s="56"/>
      <c r="LV36" s="57"/>
      <c r="LW36" s="56"/>
      <c r="LX36" s="57"/>
      <c r="LY36" s="56"/>
      <c r="LZ36" s="57"/>
      <c r="MA36" s="57"/>
      <c r="MB36" s="57"/>
      <c r="MC36" s="56"/>
      <c r="MD36" s="208"/>
    </row>
    <row r="37" spans="2:342" ht="18" customHeight="1" x14ac:dyDescent="0.4">
      <c r="B37" s="340"/>
      <c r="C37" s="314"/>
      <c r="D37" s="309"/>
      <c r="E37" s="310"/>
      <c r="F37" s="310"/>
      <c r="G37" s="312"/>
      <c r="H37" s="119" t="s">
        <v>215</v>
      </c>
      <c r="I37" s="58"/>
      <c r="J37" s="59"/>
      <c r="K37" s="60"/>
      <c r="L37" s="59"/>
      <c r="M37" s="60"/>
      <c r="N37" s="59"/>
      <c r="O37" s="60"/>
      <c r="P37" s="59"/>
      <c r="Q37" s="60"/>
      <c r="R37" s="59"/>
      <c r="S37" s="60"/>
      <c r="T37" s="59"/>
      <c r="U37" s="60"/>
      <c r="V37" s="59"/>
      <c r="W37" s="60"/>
      <c r="X37" s="59"/>
      <c r="Y37" s="60"/>
      <c r="Z37" s="59"/>
      <c r="AA37" s="60"/>
      <c r="AB37" s="59"/>
      <c r="AC37" s="60"/>
      <c r="AD37" s="59"/>
      <c r="AE37" s="60"/>
      <c r="AF37" s="59"/>
      <c r="AG37" s="60"/>
      <c r="AH37" s="59"/>
      <c r="AI37" s="60"/>
      <c r="AJ37" s="59"/>
      <c r="AK37" s="60"/>
      <c r="AL37" s="202"/>
      <c r="AM37" s="62"/>
      <c r="AN37" s="58"/>
      <c r="AO37" s="60"/>
      <c r="AP37" s="59"/>
      <c r="AQ37" s="60"/>
      <c r="AR37" s="59"/>
      <c r="AS37" s="60"/>
      <c r="AT37" s="59"/>
      <c r="AU37" s="60"/>
      <c r="AV37" s="59"/>
      <c r="AW37" s="60"/>
      <c r="AX37" s="59"/>
      <c r="AY37" s="60"/>
      <c r="AZ37" s="59"/>
      <c r="BA37" s="60"/>
      <c r="BB37" s="59"/>
      <c r="BC37" s="60"/>
      <c r="BD37" s="59"/>
      <c r="BE37" s="60"/>
      <c r="BF37" s="59"/>
      <c r="BG37" s="60"/>
      <c r="BH37" s="59"/>
      <c r="BI37" s="60"/>
      <c r="BJ37" s="59"/>
      <c r="BK37" s="60"/>
      <c r="BL37" s="59"/>
      <c r="BM37" s="60"/>
      <c r="BN37" s="59"/>
      <c r="BO37" s="203"/>
      <c r="BP37" s="60"/>
      <c r="BQ37" s="59"/>
      <c r="BR37" s="60"/>
      <c r="BS37" s="59"/>
      <c r="BT37" s="60"/>
      <c r="BU37" s="59"/>
      <c r="BV37" s="60"/>
      <c r="BW37" s="59"/>
      <c r="BX37" s="60"/>
      <c r="BY37" s="59"/>
      <c r="BZ37" s="60"/>
      <c r="CA37" s="59"/>
      <c r="CB37" s="60"/>
      <c r="CC37" s="59"/>
      <c r="CD37" s="60"/>
      <c r="CE37" s="59"/>
      <c r="CF37" s="60"/>
      <c r="CG37" s="59"/>
      <c r="CH37" s="60"/>
      <c r="CI37" s="59"/>
      <c r="CJ37" s="60"/>
      <c r="CK37" s="59"/>
      <c r="CL37" s="60"/>
      <c r="CM37" s="59"/>
      <c r="CN37" s="60"/>
      <c r="CO37" s="59"/>
      <c r="CP37" s="60"/>
      <c r="CQ37" s="59"/>
      <c r="CR37" s="60"/>
      <c r="CS37" s="202"/>
      <c r="CT37" s="204"/>
      <c r="CU37" s="205"/>
      <c r="CV37" s="60"/>
      <c r="CW37" s="59"/>
      <c r="CX37" s="60"/>
      <c r="CY37" s="59"/>
      <c r="CZ37" s="60"/>
      <c r="DA37" s="59"/>
      <c r="DB37" s="60"/>
      <c r="DC37" s="59"/>
      <c r="DD37" s="60"/>
      <c r="DE37" s="59"/>
      <c r="DF37" s="60"/>
      <c r="DG37" s="59"/>
      <c r="DH37" s="60"/>
      <c r="DI37" s="59"/>
      <c r="DJ37" s="60"/>
      <c r="DK37" s="59"/>
      <c r="DL37" s="60"/>
      <c r="DM37" s="59"/>
      <c r="DN37" s="60"/>
      <c r="DO37" s="59"/>
      <c r="DP37" s="60"/>
      <c r="DQ37" s="59"/>
      <c r="DR37" s="60"/>
      <c r="DS37" s="59"/>
      <c r="DT37" s="60"/>
      <c r="DU37" s="59"/>
      <c r="DV37" s="60"/>
      <c r="DW37" s="59"/>
      <c r="DX37" s="60"/>
      <c r="DY37" s="205"/>
      <c r="DZ37" s="60"/>
      <c r="EA37" s="60"/>
      <c r="EB37" s="59"/>
      <c r="EC37" s="60"/>
      <c r="ED37" s="59"/>
      <c r="EE37" s="60"/>
      <c r="EF37" s="59"/>
      <c r="EG37" s="60"/>
      <c r="EH37" s="59"/>
      <c r="EI37" s="60"/>
      <c r="EJ37" s="59"/>
      <c r="EK37" s="60"/>
      <c r="EL37" s="59"/>
      <c r="EM37" s="60"/>
      <c r="EN37" s="59"/>
      <c r="EO37" s="60"/>
      <c r="EP37" s="59"/>
      <c r="EQ37" s="60"/>
      <c r="ER37" s="59"/>
      <c r="ES37" s="60"/>
      <c r="ET37" s="59"/>
      <c r="EU37" s="60"/>
      <c r="EV37" s="59"/>
      <c r="EW37" s="60"/>
      <c r="EX37" s="59"/>
      <c r="EY37" s="60"/>
      <c r="EZ37" s="59"/>
      <c r="FA37" s="60"/>
      <c r="FB37" s="59"/>
      <c r="FC37" s="204"/>
      <c r="FD37" s="60"/>
      <c r="FE37" s="59"/>
      <c r="FF37" s="60"/>
      <c r="FG37" s="59"/>
      <c r="FH37" s="60"/>
      <c r="FI37" s="59"/>
      <c r="FJ37" s="60"/>
      <c r="FK37" s="59"/>
      <c r="FL37" s="60"/>
      <c r="FM37" s="59"/>
      <c r="FN37" s="60"/>
      <c r="FO37" s="59"/>
      <c r="FP37" s="60"/>
      <c r="FQ37" s="59"/>
      <c r="FR37" s="60"/>
      <c r="FS37" s="59"/>
      <c r="FT37" s="60"/>
      <c r="FU37" s="59"/>
      <c r="FV37" s="60"/>
      <c r="FW37" s="59"/>
      <c r="FX37" s="60"/>
      <c r="FY37" s="59"/>
      <c r="FZ37" s="60"/>
      <c r="GA37" s="59"/>
      <c r="GB37" s="60"/>
      <c r="GC37" s="59"/>
      <c r="GD37" s="60"/>
      <c r="GE37" s="59"/>
      <c r="GF37" s="60"/>
      <c r="GG37" s="62"/>
      <c r="GH37" s="206"/>
      <c r="GI37" s="60"/>
      <c r="GJ37" s="60"/>
      <c r="GK37" s="59"/>
      <c r="GL37" s="60"/>
      <c r="GM37" s="59"/>
      <c r="GN37" s="60"/>
      <c r="GO37" s="59"/>
      <c r="GP37" s="60"/>
      <c r="GQ37" s="59"/>
      <c r="GR37" s="60"/>
      <c r="GS37" s="59"/>
      <c r="GT37" s="60"/>
      <c r="GU37" s="59"/>
      <c r="GV37" s="60"/>
      <c r="GW37" s="59"/>
      <c r="GX37" s="60"/>
      <c r="GY37" s="59"/>
      <c r="GZ37" s="60"/>
      <c r="HA37" s="59"/>
      <c r="HB37" s="60"/>
      <c r="HC37" s="59"/>
      <c r="HD37" s="60"/>
      <c r="HE37" s="59"/>
      <c r="HF37" s="60"/>
      <c r="HG37" s="59"/>
      <c r="HH37" s="60"/>
      <c r="HI37" s="60"/>
      <c r="HJ37" s="60"/>
      <c r="HK37" s="59"/>
      <c r="HL37" s="203"/>
      <c r="HM37" s="206"/>
      <c r="HN37" s="60"/>
      <c r="HO37" s="60"/>
      <c r="HP37" s="59"/>
      <c r="HQ37" s="60"/>
      <c r="HR37" s="59"/>
      <c r="HS37" s="60"/>
      <c r="HT37" s="59"/>
      <c r="HU37" s="60"/>
      <c r="HV37" s="59"/>
      <c r="HW37" s="60"/>
      <c r="HX37" s="59"/>
      <c r="HY37" s="60"/>
      <c r="HZ37" s="59"/>
      <c r="IA37" s="60"/>
      <c r="IB37" s="59"/>
      <c r="IC37" s="60"/>
      <c r="ID37" s="59"/>
      <c r="IE37" s="60"/>
      <c r="IF37" s="59"/>
      <c r="IG37" s="60"/>
      <c r="IH37" s="59"/>
      <c r="II37" s="60"/>
      <c r="IJ37" s="59"/>
      <c r="IK37" s="60"/>
      <c r="IL37" s="59"/>
      <c r="IM37" s="60"/>
      <c r="IN37" s="60"/>
      <c r="IO37" s="60"/>
      <c r="IP37" s="59"/>
      <c r="IQ37" s="203"/>
      <c r="IR37" s="206"/>
      <c r="IS37" s="60"/>
      <c r="IT37" s="60"/>
      <c r="IU37" s="59"/>
      <c r="IV37" s="60"/>
      <c r="IW37" s="59"/>
      <c r="IX37" s="60"/>
      <c r="IY37" s="59"/>
      <c r="IZ37" s="60"/>
      <c r="JA37" s="59"/>
      <c r="JB37" s="60"/>
      <c r="JC37" s="59"/>
      <c r="JD37" s="60"/>
      <c r="JE37" s="59"/>
      <c r="JF37" s="60"/>
      <c r="JG37" s="59"/>
      <c r="JH37" s="60"/>
      <c r="JI37" s="59"/>
      <c r="JJ37" s="60"/>
      <c r="JK37" s="59"/>
      <c r="JL37" s="60"/>
      <c r="JM37" s="59"/>
      <c r="JN37" s="60"/>
      <c r="JO37" s="59"/>
      <c r="JP37" s="60"/>
      <c r="JQ37" s="59"/>
      <c r="JR37" s="60"/>
      <c r="JS37" s="60"/>
      <c r="JT37" s="60"/>
      <c r="JU37" s="203"/>
      <c r="JV37" s="206"/>
      <c r="JW37" s="60"/>
      <c r="JX37" s="60"/>
      <c r="JY37" s="59"/>
      <c r="JZ37" s="60"/>
      <c r="KA37" s="59"/>
      <c r="KB37" s="60"/>
      <c r="KC37" s="59"/>
      <c r="KD37" s="60"/>
      <c r="KE37" s="59"/>
      <c r="KF37" s="60"/>
      <c r="KG37" s="59"/>
      <c r="KH37" s="60"/>
      <c r="KI37" s="59"/>
      <c r="KJ37" s="60"/>
      <c r="KK37" s="59"/>
      <c r="KL37" s="60"/>
      <c r="KM37" s="59"/>
      <c r="KN37" s="60"/>
      <c r="KO37" s="59"/>
      <c r="KP37" s="60"/>
      <c r="KQ37" s="59"/>
      <c r="KR37" s="60"/>
      <c r="KS37" s="59"/>
      <c r="KT37" s="60"/>
      <c r="KU37" s="59"/>
      <c r="KV37" s="60"/>
      <c r="KW37" s="60"/>
      <c r="KX37" s="60"/>
      <c r="KY37" s="60"/>
      <c r="KZ37" s="203"/>
      <c r="LA37" s="60"/>
      <c r="LB37" s="60"/>
      <c r="LC37" s="59"/>
      <c r="LD37" s="60"/>
      <c r="LE37" s="59"/>
      <c r="LF37" s="60"/>
      <c r="LG37" s="59"/>
      <c r="LH37" s="60"/>
      <c r="LI37" s="59"/>
      <c r="LJ37" s="60"/>
      <c r="LK37" s="59"/>
      <c r="LL37" s="60"/>
      <c r="LM37" s="59"/>
      <c r="LN37" s="60"/>
      <c r="LO37" s="59"/>
      <c r="LP37" s="60"/>
      <c r="LQ37" s="59"/>
      <c r="LR37" s="60"/>
      <c r="LS37" s="59"/>
      <c r="LT37" s="60"/>
      <c r="LU37" s="59"/>
      <c r="LV37" s="60"/>
      <c r="LW37" s="59"/>
      <c r="LX37" s="60"/>
      <c r="LY37" s="59"/>
      <c r="LZ37" s="60"/>
      <c r="MA37" s="60"/>
      <c r="MB37" s="60"/>
      <c r="MC37" s="59"/>
      <c r="MD37" s="203"/>
    </row>
    <row r="38" spans="2:342" ht="18" customHeight="1" x14ac:dyDescent="0.4">
      <c r="B38" s="340"/>
      <c r="C38" s="314"/>
      <c r="D38" s="308" t="s">
        <v>320</v>
      </c>
      <c r="E38" s="303">
        <f>F36-9</f>
        <v>45175</v>
      </c>
      <c r="F38" s="311">
        <f t="shared" si="9"/>
        <v>45196</v>
      </c>
      <c r="G38" s="306">
        <v>22</v>
      </c>
      <c r="H38" s="119" t="s">
        <v>214</v>
      </c>
      <c r="I38" s="55"/>
      <c r="J38" s="56"/>
      <c r="K38" s="57"/>
      <c r="L38" s="56"/>
      <c r="M38" s="57"/>
      <c r="N38" s="56"/>
      <c r="O38" s="57"/>
      <c r="P38" s="56"/>
      <c r="Q38" s="57"/>
      <c r="R38" s="56"/>
      <c r="S38" s="57"/>
      <c r="T38" s="56"/>
      <c r="U38" s="57"/>
      <c r="V38" s="56"/>
      <c r="W38" s="57"/>
      <c r="X38" s="56"/>
      <c r="Y38" s="57"/>
      <c r="Z38" s="56"/>
      <c r="AA38" s="57"/>
      <c r="AB38" s="56"/>
      <c r="AC38" s="57"/>
      <c r="AD38" s="56"/>
      <c r="AE38" s="57"/>
      <c r="AF38" s="56"/>
      <c r="AG38" s="57"/>
      <c r="AH38" s="56"/>
      <c r="AI38" s="57"/>
      <c r="AJ38" s="56"/>
      <c r="AK38" s="57"/>
      <c r="AL38" s="207"/>
      <c r="AM38" s="61"/>
      <c r="AN38" s="55"/>
      <c r="AO38" s="57"/>
      <c r="AP38" s="56"/>
      <c r="AQ38" s="57"/>
      <c r="AR38" s="56"/>
      <c r="AS38" s="57"/>
      <c r="AT38" s="56"/>
      <c r="AU38" s="57"/>
      <c r="AV38" s="56"/>
      <c r="AW38" s="57"/>
      <c r="AX38" s="56"/>
      <c r="AY38" s="57"/>
      <c r="AZ38" s="56"/>
      <c r="BA38" s="57"/>
      <c r="BB38" s="56"/>
      <c r="BC38" s="57"/>
      <c r="BD38" s="56"/>
      <c r="BE38" s="57"/>
      <c r="BF38" s="56"/>
      <c r="BG38" s="57"/>
      <c r="BH38" s="56"/>
      <c r="BI38" s="57"/>
      <c r="BJ38" s="56"/>
      <c r="BK38" s="57"/>
      <c r="BL38" s="56"/>
      <c r="BM38" s="57"/>
      <c r="BN38" s="56"/>
      <c r="BO38" s="208"/>
      <c r="BP38" s="57"/>
      <c r="BQ38" s="56"/>
      <c r="BR38" s="57"/>
      <c r="BS38" s="56"/>
      <c r="BT38" s="57"/>
      <c r="BU38" s="56"/>
      <c r="BV38" s="57"/>
      <c r="BW38" s="56"/>
      <c r="BX38" s="57"/>
      <c r="BY38" s="56"/>
      <c r="BZ38" s="57"/>
      <c r="CA38" s="56"/>
      <c r="CB38" s="57"/>
      <c r="CC38" s="56"/>
      <c r="CD38" s="57"/>
      <c r="CE38" s="56"/>
      <c r="CF38" s="57"/>
      <c r="CG38" s="56"/>
      <c r="CH38" s="57"/>
      <c r="CI38" s="56"/>
      <c r="CJ38" s="57"/>
      <c r="CK38" s="56"/>
      <c r="CL38" s="57"/>
      <c r="CM38" s="56"/>
      <c r="CN38" s="57"/>
      <c r="CO38" s="56"/>
      <c r="CP38" s="57"/>
      <c r="CQ38" s="56"/>
      <c r="CR38" s="57"/>
      <c r="CS38" s="207"/>
      <c r="CT38" s="209"/>
      <c r="CU38" s="210"/>
      <c r="CV38" s="57"/>
      <c r="CW38" s="56"/>
      <c r="CX38" s="57"/>
      <c r="CY38" s="56"/>
      <c r="CZ38" s="57"/>
      <c r="DA38" s="56"/>
      <c r="DB38" s="57"/>
      <c r="DC38" s="56"/>
      <c r="DD38" s="57"/>
      <c r="DE38" s="56"/>
      <c r="DF38" s="57"/>
      <c r="DG38" s="56"/>
      <c r="DH38" s="57"/>
      <c r="DI38" s="56"/>
      <c r="DJ38" s="57"/>
      <c r="DK38" s="56"/>
      <c r="DL38" s="57"/>
      <c r="DM38" s="56"/>
      <c r="DN38" s="57"/>
      <c r="DO38" s="56"/>
      <c r="DP38" s="57"/>
      <c r="DQ38" s="56"/>
      <c r="DR38" s="57"/>
      <c r="DS38" s="56"/>
      <c r="DT38" s="57"/>
      <c r="DU38" s="56"/>
      <c r="DV38" s="57"/>
      <c r="DW38" s="56"/>
      <c r="DX38" s="57"/>
      <c r="DY38" s="210"/>
      <c r="DZ38" s="57"/>
      <c r="EA38" s="57"/>
      <c r="EB38" s="56"/>
      <c r="EC38" s="57"/>
      <c r="ED38" s="56"/>
      <c r="EE38" s="57"/>
      <c r="EF38" s="56"/>
      <c r="EG38" s="57"/>
      <c r="EH38" s="56"/>
      <c r="EI38" s="57"/>
      <c r="EJ38" s="56"/>
      <c r="EK38" s="57"/>
      <c r="EL38" s="56"/>
      <c r="EM38" s="57"/>
      <c r="EN38" s="56"/>
      <c r="EO38" s="57"/>
      <c r="EP38" s="56"/>
      <c r="EQ38" s="57"/>
      <c r="ER38" s="56"/>
      <c r="ES38" s="57"/>
      <c r="ET38" s="56"/>
      <c r="EU38" s="57"/>
      <c r="EV38" s="56"/>
      <c r="EW38" s="57"/>
      <c r="EX38" s="56"/>
      <c r="EY38" s="57"/>
      <c r="EZ38" s="56"/>
      <c r="FA38" s="57"/>
      <c r="FB38" s="56"/>
      <c r="FC38" s="209"/>
      <c r="FD38" s="57"/>
      <c r="FE38" s="56"/>
      <c r="FF38" s="57"/>
      <c r="FG38" s="56"/>
      <c r="FH38" s="57"/>
      <c r="FI38" s="56"/>
      <c r="FJ38" s="57"/>
      <c r="FK38" s="56"/>
      <c r="FL38" s="57"/>
      <c r="FM38" s="56"/>
      <c r="FN38" s="57"/>
      <c r="FO38" s="56"/>
      <c r="FP38" s="57"/>
      <c r="FQ38" s="56"/>
      <c r="FR38" s="57"/>
      <c r="FS38" s="56"/>
      <c r="FT38" s="57"/>
      <c r="FU38" s="56"/>
      <c r="FV38" s="57"/>
      <c r="FW38" s="56"/>
      <c r="FX38" s="57"/>
      <c r="FY38" s="56"/>
      <c r="FZ38" s="57"/>
      <c r="GA38" s="56"/>
      <c r="GB38" s="57"/>
      <c r="GC38" s="56"/>
      <c r="GD38" s="57"/>
      <c r="GE38" s="56"/>
      <c r="GF38" s="57"/>
      <c r="GG38" s="61"/>
      <c r="GH38" s="211"/>
      <c r="GI38" s="57"/>
      <c r="GJ38" s="57"/>
      <c r="GK38" s="56"/>
      <c r="GL38" s="57"/>
      <c r="GM38" s="56"/>
      <c r="GN38" s="57"/>
      <c r="GO38" s="56"/>
      <c r="GP38" s="57"/>
      <c r="GQ38" s="56"/>
      <c r="GR38" s="57"/>
      <c r="GS38" s="56"/>
      <c r="GT38" s="57"/>
      <c r="GU38" s="56"/>
      <c r="GV38" s="57"/>
      <c r="GW38" s="56"/>
      <c r="GX38" s="57"/>
      <c r="GY38" s="56"/>
      <c r="GZ38" s="57"/>
      <c r="HA38" s="56"/>
      <c r="HB38" s="57"/>
      <c r="HC38" s="56"/>
      <c r="HD38" s="57"/>
      <c r="HE38" s="56"/>
      <c r="HF38" s="57"/>
      <c r="HG38" s="56"/>
      <c r="HH38" s="57"/>
      <c r="HI38" s="57"/>
      <c r="HJ38" s="57"/>
      <c r="HK38" s="56"/>
      <c r="HL38" s="208"/>
      <c r="HM38" s="211"/>
      <c r="HN38" s="57"/>
      <c r="HO38" s="57"/>
      <c r="HP38" s="56"/>
      <c r="HQ38" s="57"/>
      <c r="HR38" s="56"/>
      <c r="HS38" s="57"/>
      <c r="HT38" s="56"/>
      <c r="HU38" s="57"/>
      <c r="HV38" s="56"/>
      <c r="HW38" s="57"/>
      <c r="HX38" s="56"/>
      <c r="HY38" s="57"/>
      <c r="HZ38" s="56"/>
      <c r="IA38" s="57"/>
      <c r="IB38" s="56"/>
      <c r="IC38" s="57"/>
      <c r="ID38" s="56"/>
      <c r="IE38" s="57"/>
      <c r="IF38" s="56"/>
      <c r="IG38" s="57"/>
      <c r="IH38" s="56"/>
      <c r="II38" s="57"/>
      <c r="IJ38" s="56"/>
      <c r="IK38" s="57"/>
      <c r="IL38" s="56"/>
      <c r="IM38" s="57"/>
      <c r="IN38" s="57"/>
      <c r="IO38" s="57"/>
      <c r="IP38" s="56"/>
      <c r="IQ38" s="208"/>
      <c r="IR38" s="211"/>
      <c r="IS38" s="57"/>
      <c r="IT38" s="57"/>
      <c r="IU38" s="56"/>
      <c r="IV38" s="57"/>
      <c r="IW38" s="56"/>
      <c r="IX38" s="57"/>
      <c r="IY38" s="56"/>
      <c r="IZ38" s="57"/>
      <c r="JA38" s="56"/>
      <c r="JB38" s="57"/>
      <c r="JC38" s="56"/>
      <c r="JD38" s="57"/>
      <c r="JE38" s="56"/>
      <c r="JF38" s="57"/>
      <c r="JG38" s="56"/>
      <c r="JH38" s="57"/>
      <c r="JI38" s="56"/>
      <c r="JJ38" s="57"/>
      <c r="JK38" s="56"/>
      <c r="JL38" s="57"/>
      <c r="JM38" s="56"/>
      <c r="JN38" s="57"/>
      <c r="JO38" s="56"/>
      <c r="JP38" s="57"/>
      <c r="JQ38" s="56"/>
      <c r="JR38" s="57"/>
      <c r="JS38" s="57"/>
      <c r="JT38" s="57"/>
      <c r="JU38" s="208"/>
      <c r="JV38" s="211"/>
      <c r="JW38" s="57"/>
      <c r="JX38" s="57"/>
      <c r="JY38" s="56"/>
      <c r="JZ38" s="57"/>
      <c r="KA38" s="56"/>
      <c r="KB38" s="57"/>
      <c r="KC38" s="56"/>
      <c r="KD38" s="57"/>
      <c r="KE38" s="56"/>
      <c r="KF38" s="57"/>
      <c r="KG38" s="56"/>
      <c r="KH38" s="57"/>
      <c r="KI38" s="56"/>
      <c r="KJ38" s="57"/>
      <c r="KK38" s="56"/>
      <c r="KL38" s="57"/>
      <c r="KM38" s="56"/>
      <c r="KN38" s="57"/>
      <c r="KO38" s="56"/>
      <c r="KP38" s="57"/>
      <c r="KQ38" s="56"/>
      <c r="KR38" s="57"/>
      <c r="KS38" s="56"/>
      <c r="KT38" s="57"/>
      <c r="KU38" s="56"/>
      <c r="KV38" s="57"/>
      <c r="KW38" s="57"/>
      <c r="KX38" s="57"/>
      <c r="KY38" s="57"/>
      <c r="KZ38" s="208"/>
      <c r="LA38" s="57"/>
      <c r="LB38" s="57"/>
      <c r="LC38" s="56"/>
      <c r="LD38" s="57"/>
      <c r="LE38" s="56"/>
      <c r="LF38" s="57"/>
      <c r="LG38" s="56"/>
      <c r="LH38" s="57"/>
      <c r="LI38" s="56"/>
      <c r="LJ38" s="57"/>
      <c r="LK38" s="56"/>
      <c r="LL38" s="57"/>
      <c r="LM38" s="56"/>
      <c r="LN38" s="57"/>
      <c r="LO38" s="56"/>
      <c r="LP38" s="57"/>
      <c r="LQ38" s="56"/>
      <c r="LR38" s="57"/>
      <c r="LS38" s="56"/>
      <c r="LT38" s="57"/>
      <c r="LU38" s="56"/>
      <c r="LV38" s="57"/>
      <c r="LW38" s="56"/>
      <c r="LX38" s="57"/>
      <c r="LY38" s="56"/>
      <c r="LZ38" s="57"/>
      <c r="MA38" s="57"/>
      <c r="MB38" s="57"/>
      <c r="MC38" s="56"/>
      <c r="MD38" s="208"/>
    </row>
    <row r="39" spans="2:342" ht="18" customHeight="1" x14ac:dyDescent="0.4">
      <c r="B39" s="340"/>
      <c r="C39" s="314"/>
      <c r="D39" s="309"/>
      <c r="E39" s="310"/>
      <c r="F39" s="310"/>
      <c r="G39" s="312"/>
      <c r="H39" s="119" t="s">
        <v>215</v>
      </c>
      <c r="I39" s="58"/>
      <c r="J39" s="59"/>
      <c r="K39" s="60"/>
      <c r="L39" s="59"/>
      <c r="M39" s="60"/>
      <c r="N39" s="59"/>
      <c r="O39" s="60"/>
      <c r="P39" s="59"/>
      <c r="Q39" s="60"/>
      <c r="R39" s="59"/>
      <c r="S39" s="60"/>
      <c r="T39" s="59"/>
      <c r="U39" s="60"/>
      <c r="V39" s="59"/>
      <c r="W39" s="60"/>
      <c r="X39" s="59"/>
      <c r="Y39" s="60"/>
      <c r="Z39" s="59"/>
      <c r="AA39" s="60"/>
      <c r="AB39" s="59"/>
      <c r="AC39" s="60"/>
      <c r="AD39" s="59"/>
      <c r="AE39" s="60"/>
      <c r="AF39" s="59"/>
      <c r="AG39" s="60"/>
      <c r="AH39" s="59"/>
      <c r="AI39" s="60"/>
      <c r="AJ39" s="59"/>
      <c r="AK39" s="60"/>
      <c r="AL39" s="202"/>
      <c r="AM39" s="62"/>
      <c r="AN39" s="58"/>
      <c r="AO39" s="60"/>
      <c r="AP39" s="59"/>
      <c r="AQ39" s="60"/>
      <c r="AR39" s="59"/>
      <c r="AS39" s="60"/>
      <c r="AT39" s="59"/>
      <c r="AU39" s="60"/>
      <c r="AV39" s="59"/>
      <c r="AW39" s="60"/>
      <c r="AX39" s="59"/>
      <c r="AY39" s="60"/>
      <c r="AZ39" s="59"/>
      <c r="BA39" s="60"/>
      <c r="BB39" s="59"/>
      <c r="BC39" s="60"/>
      <c r="BD39" s="59"/>
      <c r="BE39" s="60"/>
      <c r="BF39" s="59"/>
      <c r="BG39" s="60"/>
      <c r="BH39" s="59"/>
      <c r="BI39" s="60"/>
      <c r="BJ39" s="59"/>
      <c r="BK39" s="60"/>
      <c r="BL39" s="59"/>
      <c r="BM39" s="60"/>
      <c r="BN39" s="59"/>
      <c r="BO39" s="203"/>
      <c r="BP39" s="60"/>
      <c r="BQ39" s="59"/>
      <c r="BR39" s="60"/>
      <c r="BS39" s="59"/>
      <c r="BT39" s="60"/>
      <c r="BU39" s="59"/>
      <c r="BV39" s="60"/>
      <c r="BW39" s="59"/>
      <c r="BX39" s="60"/>
      <c r="BY39" s="59"/>
      <c r="BZ39" s="60"/>
      <c r="CA39" s="59"/>
      <c r="CB39" s="60"/>
      <c r="CC39" s="59"/>
      <c r="CD39" s="60"/>
      <c r="CE39" s="59"/>
      <c r="CF39" s="60"/>
      <c r="CG39" s="59"/>
      <c r="CH39" s="60"/>
      <c r="CI39" s="59"/>
      <c r="CJ39" s="60"/>
      <c r="CK39" s="59"/>
      <c r="CL39" s="60"/>
      <c r="CM39" s="59"/>
      <c r="CN39" s="60"/>
      <c r="CO39" s="59"/>
      <c r="CP39" s="60"/>
      <c r="CQ39" s="59"/>
      <c r="CR39" s="60"/>
      <c r="CS39" s="202"/>
      <c r="CT39" s="204"/>
      <c r="CU39" s="205"/>
      <c r="CV39" s="60"/>
      <c r="CW39" s="59"/>
      <c r="CX39" s="60"/>
      <c r="CY39" s="59"/>
      <c r="CZ39" s="60"/>
      <c r="DA39" s="59"/>
      <c r="DB39" s="60"/>
      <c r="DC39" s="59"/>
      <c r="DD39" s="60"/>
      <c r="DE39" s="59"/>
      <c r="DF39" s="60"/>
      <c r="DG39" s="59"/>
      <c r="DH39" s="60"/>
      <c r="DI39" s="59"/>
      <c r="DJ39" s="60"/>
      <c r="DK39" s="59"/>
      <c r="DL39" s="60"/>
      <c r="DM39" s="59"/>
      <c r="DN39" s="60"/>
      <c r="DO39" s="59"/>
      <c r="DP39" s="60"/>
      <c r="DQ39" s="59"/>
      <c r="DR39" s="60"/>
      <c r="DS39" s="59"/>
      <c r="DT39" s="60"/>
      <c r="DU39" s="59"/>
      <c r="DV39" s="60"/>
      <c r="DW39" s="59"/>
      <c r="DX39" s="60"/>
      <c r="DY39" s="205"/>
      <c r="DZ39" s="60"/>
      <c r="EA39" s="60"/>
      <c r="EB39" s="59"/>
      <c r="EC39" s="60"/>
      <c r="ED39" s="59"/>
      <c r="EE39" s="60"/>
      <c r="EF39" s="59"/>
      <c r="EG39" s="60"/>
      <c r="EH39" s="59"/>
      <c r="EI39" s="60"/>
      <c r="EJ39" s="59"/>
      <c r="EK39" s="60"/>
      <c r="EL39" s="59"/>
      <c r="EM39" s="60"/>
      <c r="EN39" s="59"/>
      <c r="EO39" s="60"/>
      <c r="EP39" s="59"/>
      <c r="EQ39" s="60"/>
      <c r="ER39" s="59"/>
      <c r="ES39" s="60"/>
      <c r="ET39" s="59"/>
      <c r="EU39" s="60"/>
      <c r="EV39" s="59"/>
      <c r="EW39" s="60"/>
      <c r="EX39" s="59"/>
      <c r="EY39" s="60"/>
      <c r="EZ39" s="59"/>
      <c r="FA39" s="60"/>
      <c r="FB39" s="59"/>
      <c r="FC39" s="204"/>
      <c r="FD39" s="60"/>
      <c r="FE39" s="59"/>
      <c r="FF39" s="60"/>
      <c r="FG39" s="59"/>
      <c r="FH39" s="60"/>
      <c r="FI39" s="59"/>
      <c r="FJ39" s="60"/>
      <c r="FK39" s="59"/>
      <c r="FL39" s="60"/>
      <c r="FM39" s="59"/>
      <c r="FN39" s="60"/>
      <c r="FO39" s="59"/>
      <c r="FP39" s="60"/>
      <c r="FQ39" s="59"/>
      <c r="FR39" s="60"/>
      <c r="FS39" s="59"/>
      <c r="FT39" s="60"/>
      <c r="FU39" s="59"/>
      <c r="FV39" s="60"/>
      <c r="FW39" s="59"/>
      <c r="FX39" s="60"/>
      <c r="FY39" s="59"/>
      <c r="FZ39" s="60"/>
      <c r="GA39" s="59"/>
      <c r="GB39" s="60"/>
      <c r="GC39" s="59"/>
      <c r="GD39" s="60"/>
      <c r="GE39" s="59"/>
      <c r="GF39" s="60"/>
      <c r="GG39" s="62"/>
      <c r="GH39" s="206"/>
      <c r="GI39" s="60"/>
      <c r="GJ39" s="60"/>
      <c r="GK39" s="59"/>
      <c r="GL39" s="60"/>
      <c r="GM39" s="59"/>
      <c r="GN39" s="60"/>
      <c r="GO39" s="59"/>
      <c r="GP39" s="60"/>
      <c r="GQ39" s="59"/>
      <c r="GR39" s="60"/>
      <c r="GS39" s="59"/>
      <c r="GT39" s="60"/>
      <c r="GU39" s="59"/>
      <c r="GV39" s="60"/>
      <c r="GW39" s="59"/>
      <c r="GX39" s="60"/>
      <c r="GY39" s="59"/>
      <c r="GZ39" s="60"/>
      <c r="HA39" s="59"/>
      <c r="HB39" s="60"/>
      <c r="HC39" s="59"/>
      <c r="HD39" s="60"/>
      <c r="HE39" s="59"/>
      <c r="HF39" s="60"/>
      <c r="HG39" s="59"/>
      <c r="HH39" s="60"/>
      <c r="HI39" s="60"/>
      <c r="HJ39" s="60"/>
      <c r="HK39" s="59"/>
      <c r="HL39" s="203"/>
      <c r="HM39" s="206"/>
      <c r="HN39" s="60"/>
      <c r="HO39" s="60"/>
      <c r="HP39" s="59"/>
      <c r="HQ39" s="60"/>
      <c r="HR39" s="59"/>
      <c r="HS39" s="60"/>
      <c r="HT39" s="59"/>
      <c r="HU39" s="60"/>
      <c r="HV39" s="59"/>
      <c r="HW39" s="60"/>
      <c r="HX39" s="59"/>
      <c r="HY39" s="60"/>
      <c r="HZ39" s="59"/>
      <c r="IA39" s="60"/>
      <c r="IB39" s="59"/>
      <c r="IC39" s="60"/>
      <c r="ID39" s="59"/>
      <c r="IE39" s="60"/>
      <c r="IF39" s="59"/>
      <c r="IG39" s="60"/>
      <c r="IH39" s="59"/>
      <c r="II39" s="60"/>
      <c r="IJ39" s="59"/>
      <c r="IK39" s="60"/>
      <c r="IL39" s="59"/>
      <c r="IM39" s="60"/>
      <c r="IN39" s="60"/>
      <c r="IO39" s="60"/>
      <c r="IP39" s="59"/>
      <c r="IQ39" s="203"/>
      <c r="IR39" s="206"/>
      <c r="IS39" s="60"/>
      <c r="IT39" s="60"/>
      <c r="IU39" s="59"/>
      <c r="IV39" s="60"/>
      <c r="IW39" s="59"/>
      <c r="IX39" s="60"/>
      <c r="IY39" s="59"/>
      <c r="IZ39" s="60"/>
      <c r="JA39" s="59"/>
      <c r="JB39" s="60"/>
      <c r="JC39" s="59"/>
      <c r="JD39" s="60"/>
      <c r="JE39" s="59"/>
      <c r="JF39" s="60"/>
      <c r="JG39" s="59"/>
      <c r="JH39" s="60"/>
      <c r="JI39" s="59"/>
      <c r="JJ39" s="60"/>
      <c r="JK39" s="59"/>
      <c r="JL39" s="60"/>
      <c r="JM39" s="59"/>
      <c r="JN39" s="60"/>
      <c r="JO39" s="59"/>
      <c r="JP39" s="60"/>
      <c r="JQ39" s="59"/>
      <c r="JR39" s="60"/>
      <c r="JS39" s="60"/>
      <c r="JT39" s="60"/>
      <c r="JU39" s="203"/>
      <c r="JV39" s="206"/>
      <c r="JW39" s="60"/>
      <c r="JX39" s="60"/>
      <c r="JY39" s="59"/>
      <c r="JZ39" s="60"/>
      <c r="KA39" s="59"/>
      <c r="KB39" s="60"/>
      <c r="KC39" s="59"/>
      <c r="KD39" s="60"/>
      <c r="KE39" s="59"/>
      <c r="KF39" s="60"/>
      <c r="KG39" s="59"/>
      <c r="KH39" s="60"/>
      <c r="KI39" s="59"/>
      <c r="KJ39" s="60"/>
      <c r="KK39" s="59"/>
      <c r="KL39" s="60"/>
      <c r="KM39" s="59"/>
      <c r="KN39" s="60"/>
      <c r="KO39" s="59"/>
      <c r="KP39" s="60"/>
      <c r="KQ39" s="59"/>
      <c r="KR39" s="60"/>
      <c r="KS39" s="59"/>
      <c r="KT39" s="60"/>
      <c r="KU39" s="59"/>
      <c r="KV39" s="60"/>
      <c r="KW39" s="60"/>
      <c r="KX39" s="60"/>
      <c r="KY39" s="60"/>
      <c r="KZ39" s="203"/>
      <c r="LA39" s="60"/>
      <c r="LB39" s="60"/>
      <c r="LC39" s="59"/>
      <c r="LD39" s="60"/>
      <c r="LE39" s="59"/>
      <c r="LF39" s="60"/>
      <c r="LG39" s="59"/>
      <c r="LH39" s="60"/>
      <c r="LI39" s="59"/>
      <c r="LJ39" s="60"/>
      <c r="LK39" s="59"/>
      <c r="LL39" s="60"/>
      <c r="LM39" s="59"/>
      <c r="LN39" s="60"/>
      <c r="LO39" s="59"/>
      <c r="LP39" s="60"/>
      <c r="LQ39" s="59"/>
      <c r="LR39" s="60"/>
      <c r="LS39" s="59"/>
      <c r="LT39" s="60"/>
      <c r="LU39" s="59"/>
      <c r="LV39" s="60"/>
      <c r="LW39" s="59"/>
      <c r="LX39" s="60"/>
      <c r="LY39" s="59"/>
      <c r="LZ39" s="60"/>
      <c r="MA39" s="60"/>
      <c r="MB39" s="60"/>
      <c r="MC39" s="59"/>
      <c r="MD39" s="203"/>
    </row>
    <row r="40" spans="2:342" ht="18" customHeight="1" x14ac:dyDescent="0.4">
      <c r="B40" s="340"/>
      <c r="C40" s="314"/>
      <c r="D40" s="308" t="s">
        <v>321</v>
      </c>
      <c r="E40" s="303">
        <f>F38+5</f>
        <v>45201</v>
      </c>
      <c r="F40" s="311">
        <f t="shared" si="9"/>
        <v>45201</v>
      </c>
      <c r="G40" s="306">
        <v>1</v>
      </c>
      <c r="H40" s="119" t="s">
        <v>214</v>
      </c>
      <c r="I40" s="55"/>
      <c r="J40" s="56"/>
      <c r="K40" s="57"/>
      <c r="L40" s="56"/>
      <c r="M40" s="57"/>
      <c r="N40" s="56"/>
      <c r="O40" s="57"/>
      <c r="P40" s="56"/>
      <c r="Q40" s="57"/>
      <c r="R40" s="56"/>
      <c r="S40" s="57"/>
      <c r="T40" s="56"/>
      <c r="U40" s="57"/>
      <c r="V40" s="56"/>
      <c r="W40" s="57"/>
      <c r="X40" s="56"/>
      <c r="Y40" s="57"/>
      <c r="Z40" s="56"/>
      <c r="AA40" s="57"/>
      <c r="AB40" s="56"/>
      <c r="AC40" s="57"/>
      <c r="AD40" s="56"/>
      <c r="AE40" s="57"/>
      <c r="AF40" s="56"/>
      <c r="AG40" s="57"/>
      <c r="AH40" s="56"/>
      <c r="AI40" s="57"/>
      <c r="AJ40" s="56"/>
      <c r="AK40" s="57"/>
      <c r="AL40" s="207"/>
      <c r="AM40" s="61"/>
      <c r="AN40" s="55"/>
      <c r="AO40" s="57"/>
      <c r="AP40" s="56"/>
      <c r="AQ40" s="57"/>
      <c r="AR40" s="56"/>
      <c r="AS40" s="57"/>
      <c r="AT40" s="56"/>
      <c r="AU40" s="57"/>
      <c r="AV40" s="56"/>
      <c r="AW40" s="57"/>
      <c r="AX40" s="56"/>
      <c r="AY40" s="57"/>
      <c r="AZ40" s="56"/>
      <c r="BA40" s="57"/>
      <c r="BB40" s="56"/>
      <c r="BC40" s="57"/>
      <c r="BD40" s="56"/>
      <c r="BE40" s="57"/>
      <c r="BF40" s="56"/>
      <c r="BG40" s="57"/>
      <c r="BH40" s="56"/>
      <c r="BI40" s="57"/>
      <c r="BJ40" s="56"/>
      <c r="BK40" s="57"/>
      <c r="BL40" s="56"/>
      <c r="BM40" s="57"/>
      <c r="BN40" s="56"/>
      <c r="BO40" s="208"/>
      <c r="BP40" s="57"/>
      <c r="BQ40" s="56"/>
      <c r="BR40" s="57"/>
      <c r="BS40" s="56"/>
      <c r="BT40" s="57"/>
      <c r="BU40" s="56"/>
      <c r="BV40" s="57"/>
      <c r="BW40" s="56"/>
      <c r="BX40" s="57"/>
      <c r="BY40" s="56"/>
      <c r="BZ40" s="57"/>
      <c r="CA40" s="56"/>
      <c r="CB40" s="57"/>
      <c r="CC40" s="56"/>
      <c r="CD40" s="57"/>
      <c r="CE40" s="56"/>
      <c r="CF40" s="57"/>
      <c r="CG40" s="56"/>
      <c r="CH40" s="57"/>
      <c r="CI40" s="56"/>
      <c r="CJ40" s="57"/>
      <c r="CK40" s="56"/>
      <c r="CL40" s="57"/>
      <c r="CM40" s="56"/>
      <c r="CN40" s="57"/>
      <c r="CO40" s="56"/>
      <c r="CP40" s="57"/>
      <c r="CQ40" s="56"/>
      <c r="CR40" s="57"/>
      <c r="CS40" s="207"/>
      <c r="CT40" s="209"/>
      <c r="CU40" s="210"/>
      <c r="CV40" s="57"/>
      <c r="CW40" s="56"/>
      <c r="CX40" s="57"/>
      <c r="CY40" s="56"/>
      <c r="CZ40" s="57"/>
      <c r="DA40" s="56"/>
      <c r="DB40" s="57"/>
      <c r="DC40" s="56"/>
      <c r="DD40" s="57"/>
      <c r="DE40" s="56"/>
      <c r="DF40" s="57"/>
      <c r="DG40" s="56"/>
      <c r="DH40" s="57"/>
      <c r="DI40" s="56"/>
      <c r="DJ40" s="57"/>
      <c r="DK40" s="56"/>
      <c r="DL40" s="57"/>
      <c r="DM40" s="56"/>
      <c r="DN40" s="57"/>
      <c r="DO40" s="56"/>
      <c r="DP40" s="57"/>
      <c r="DQ40" s="56"/>
      <c r="DR40" s="57"/>
      <c r="DS40" s="56"/>
      <c r="DT40" s="57"/>
      <c r="DU40" s="56"/>
      <c r="DV40" s="57"/>
      <c r="DW40" s="56"/>
      <c r="DX40" s="57"/>
      <c r="DY40" s="210"/>
      <c r="DZ40" s="57"/>
      <c r="EA40" s="57"/>
      <c r="EB40" s="56"/>
      <c r="EC40" s="57"/>
      <c r="ED40" s="56"/>
      <c r="EE40" s="57"/>
      <c r="EF40" s="56"/>
      <c r="EG40" s="57"/>
      <c r="EH40" s="56"/>
      <c r="EI40" s="57"/>
      <c r="EJ40" s="56"/>
      <c r="EK40" s="57"/>
      <c r="EL40" s="56"/>
      <c r="EM40" s="57"/>
      <c r="EN40" s="56"/>
      <c r="EO40" s="57"/>
      <c r="EP40" s="56"/>
      <c r="EQ40" s="57"/>
      <c r="ER40" s="56"/>
      <c r="ES40" s="57"/>
      <c r="ET40" s="56"/>
      <c r="EU40" s="57"/>
      <c r="EV40" s="56"/>
      <c r="EW40" s="57"/>
      <c r="EX40" s="56"/>
      <c r="EY40" s="57"/>
      <c r="EZ40" s="56"/>
      <c r="FA40" s="57"/>
      <c r="FB40" s="56"/>
      <c r="FC40" s="209"/>
      <c r="FD40" s="57"/>
      <c r="FE40" s="56"/>
      <c r="FF40" s="57"/>
      <c r="FG40" s="56"/>
      <c r="FH40" s="57"/>
      <c r="FI40" s="56"/>
      <c r="FJ40" s="57"/>
      <c r="FK40" s="56"/>
      <c r="FL40" s="57"/>
      <c r="FM40" s="56"/>
      <c r="FN40" s="57"/>
      <c r="FO40" s="56"/>
      <c r="FP40" s="57"/>
      <c r="FQ40" s="56"/>
      <c r="FR40" s="57"/>
      <c r="FS40" s="56"/>
      <c r="FT40" s="57"/>
      <c r="FU40" s="56"/>
      <c r="FV40" s="57"/>
      <c r="FW40" s="56"/>
      <c r="FX40" s="57"/>
      <c r="FY40" s="56"/>
      <c r="FZ40" s="57"/>
      <c r="GA40" s="56"/>
      <c r="GB40" s="57"/>
      <c r="GC40" s="56"/>
      <c r="GD40" s="57"/>
      <c r="GE40" s="56"/>
      <c r="GF40" s="57"/>
      <c r="GG40" s="61"/>
      <c r="GH40" s="211"/>
      <c r="GI40" s="57"/>
      <c r="GJ40" s="57"/>
      <c r="GK40" s="56"/>
      <c r="GL40" s="57"/>
      <c r="GM40" s="56"/>
      <c r="GN40" s="57"/>
      <c r="GO40" s="56"/>
      <c r="GP40" s="57"/>
      <c r="GQ40" s="56"/>
      <c r="GR40" s="57"/>
      <c r="GS40" s="56"/>
      <c r="GT40" s="57"/>
      <c r="GU40" s="56"/>
      <c r="GV40" s="57"/>
      <c r="GW40" s="56"/>
      <c r="GX40" s="57"/>
      <c r="GY40" s="56"/>
      <c r="GZ40" s="57"/>
      <c r="HA40" s="56"/>
      <c r="HB40" s="57"/>
      <c r="HC40" s="56"/>
      <c r="HD40" s="57"/>
      <c r="HE40" s="56"/>
      <c r="HF40" s="57"/>
      <c r="HG40" s="56"/>
      <c r="HH40" s="57"/>
      <c r="HI40" s="57"/>
      <c r="HJ40" s="57"/>
      <c r="HK40" s="56"/>
      <c r="HL40" s="208"/>
      <c r="HM40" s="211"/>
      <c r="HN40" s="57"/>
      <c r="HO40" s="57"/>
      <c r="HP40" s="56"/>
      <c r="HQ40" s="57"/>
      <c r="HR40" s="56"/>
      <c r="HS40" s="57"/>
      <c r="HT40" s="56"/>
      <c r="HU40" s="57"/>
      <c r="HV40" s="56"/>
      <c r="HW40" s="57"/>
      <c r="HX40" s="56"/>
      <c r="HY40" s="57"/>
      <c r="HZ40" s="56"/>
      <c r="IA40" s="57"/>
      <c r="IB40" s="56"/>
      <c r="IC40" s="57"/>
      <c r="ID40" s="56"/>
      <c r="IE40" s="57"/>
      <c r="IF40" s="56"/>
      <c r="IG40" s="57"/>
      <c r="IH40" s="56"/>
      <c r="II40" s="57"/>
      <c r="IJ40" s="56"/>
      <c r="IK40" s="57"/>
      <c r="IL40" s="56"/>
      <c r="IM40" s="57"/>
      <c r="IN40" s="57"/>
      <c r="IO40" s="57"/>
      <c r="IP40" s="56"/>
      <c r="IQ40" s="208"/>
      <c r="IR40" s="211"/>
      <c r="IS40" s="57"/>
      <c r="IT40" s="57"/>
      <c r="IU40" s="56"/>
      <c r="IV40" s="57"/>
      <c r="IW40" s="56"/>
      <c r="IX40" s="57"/>
      <c r="IY40" s="56"/>
      <c r="IZ40" s="57"/>
      <c r="JA40" s="56"/>
      <c r="JB40" s="57"/>
      <c r="JC40" s="56"/>
      <c r="JD40" s="57"/>
      <c r="JE40" s="56"/>
      <c r="JF40" s="57"/>
      <c r="JG40" s="56"/>
      <c r="JH40" s="57"/>
      <c r="JI40" s="56"/>
      <c r="JJ40" s="57"/>
      <c r="JK40" s="56"/>
      <c r="JL40" s="57"/>
      <c r="JM40" s="56"/>
      <c r="JN40" s="57"/>
      <c r="JO40" s="56"/>
      <c r="JP40" s="57"/>
      <c r="JQ40" s="56"/>
      <c r="JR40" s="57"/>
      <c r="JS40" s="57"/>
      <c r="JT40" s="57"/>
      <c r="JU40" s="208"/>
      <c r="JV40" s="211"/>
      <c r="JW40" s="57"/>
      <c r="JX40" s="57"/>
      <c r="JY40" s="56"/>
      <c r="JZ40" s="57"/>
      <c r="KA40" s="56"/>
      <c r="KB40" s="57"/>
      <c r="KC40" s="56"/>
      <c r="KD40" s="57"/>
      <c r="KE40" s="56"/>
      <c r="KF40" s="57"/>
      <c r="KG40" s="56"/>
      <c r="KH40" s="57"/>
      <c r="KI40" s="56"/>
      <c r="KJ40" s="57"/>
      <c r="KK40" s="56"/>
      <c r="KL40" s="57"/>
      <c r="KM40" s="56"/>
      <c r="KN40" s="57"/>
      <c r="KO40" s="56"/>
      <c r="KP40" s="57"/>
      <c r="KQ40" s="56"/>
      <c r="KR40" s="57"/>
      <c r="KS40" s="56"/>
      <c r="KT40" s="57"/>
      <c r="KU40" s="56"/>
      <c r="KV40" s="57"/>
      <c r="KW40" s="57"/>
      <c r="KX40" s="57"/>
      <c r="KY40" s="57"/>
      <c r="KZ40" s="208"/>
      <c r="LA40" s="57"/>
      <c r="LB40" s="57"/>
      <c r="LC40" s="56"/>
      <c r="LD40" s="57"/>
      <c r="LE40" s="56"/>
      <c r="LF40" s="57"/>
      <c r="LG40" s="56"/>
      <c r="LH40" s="57"/>
      <c r="LI40" s="56"/>
      <c r="LJ40" s="57"/>
      <c r="LK40" s="56"/>
      <c r="LL40" s="57"/>
      <c r="LM40" s="56"/>
      <c r="LN40" s="57"/>
      <c r="LO40" s="56"/>
      <c r="LP40" s="57"/>
      <c r="LQ40" s="56"/>
      <c r="LR40" s="57"/>
      <c r="LS40" s="56"/>
      <c r="LT40" s="57"/>
      <c r="LU40" s="56"/>
      <c r="LV40" s="57"/>
      <c r="LW40" s="56"/>
      <c r="LX40" s="57"/>
      <c r="LY40" s="56"/>
      <c r="LZ40" s="57"/>
      <c r="MA40" s="57"/>
      <c r="MB40" s="57"/>
      <c r="MC40" s="56"/>
      <c r="MD40" s="208"/>
    </row>
    <row r="41" spans="2:342" ht="18" customHeight="1" x14ac:dyDescent="0.4">
      <c r="B41" s="340"/>
      <c r="C41" s="314"/>
      <c r="D41" s="309"/>
      <c r="E41" s="310"/>
      <c r="F41" s="310"/>
      <c r="G41" s="312"/>
      <c r="H41" s="119" t="s">
        <v>215</v>
      </c>
      <c r="I41" s="58"/>
      <c r="J41" s="59"/>
      <c r="K41" s="60"/>
      <c r="L41" s="59"/>
      <c r="M41" s="60"/>
      <c r="N41" s="59"/>
      <c r="O41" s="60"/>
      <c r="P41" s="59"/>
      <c r="Q41" s="60"/>
      <c r="R41" s="59"/>
      <c r="S41" s="60"/>
      <c r="T41" s="59"/>
      <c r="U41" s="60"/>
      <c r="V41" s="59"/>
      <c r="W41" s="60"/>
      <c r="X41" s="59"/>
      <c r="Y41" s="60"/>
      <c r="Z41" s="59"/>
      <c r="AA41" s="60"/>
      <c r="AB41" s="59"/>
      <c r="AC41" s="60"/>
      <c r="AD41" s="59"/>
      <c r="AE41" s="60"/>
      <c r="AF41" s="59"/>
      <c r="AG41" s="60"/>
      <c r="AH41" s="59"/>
      <c r="AI41" s="60"/>
      <c r="AJ41" s="59"/>
      <c r="AK41" s="60"/>
      <c r="AL41" s="202"/>
      <c r="AM41" s="62"/>
      <c r="AN41" s="58"/>
      <c r="AO41" s="60"/>
      <c r="AP41" s="59"/>
      <c r="AQ41" s="60"/>
      <c r="AR41" s="59"/>
      <c r="AS41" s="60"/>
      <c r="AT41" s="59"/>
      <c r="AU41" s="60"/>
      <c r="AV41" s="59"/>
      <c r="AW41" s="60"/>
      <c r="AX41" s="59"/>
      <c r="AY41" s="60"/>
      <c r="AZ41" s="59"/>
      <c r="BA41" s="60"/>
      <c r="BB41" s="59"/>
      <c r="BC41" s="60"/>
      <c r="BD41" s="59"/>
      <c r="BE41" s="60"/>
      <c r="BF41" s="59"/>
      <c r="BG41" s="60"/>
      <c r="BH41" s="59"/>
      <c r="BI41" s="60"/>
      <c r="BJ41" s="59"/>
      <c r="BK41" s="60"/>
      <c r="BL41" s="59"/>
      <c r="BM41" s="60"/>
      <c r="BN41" s="59"/>
      <c r="BO41" s="203"/>
      <c r="BP41" s="60"/>
      <c r="BQ41" s="59"/>
      <c r="BR41" s="60"/>
      <c r="BS41" s="59"/>
      <c r="BT41" s="60"/>
      <c r="BU41" s="59"/>
      <c r="BV41" s="60"/>
      <c r="BW41" s="59"/>
      <c r="BX41" s="60"/>
      <c r="BY41" s="59"/>
      <c r="BZ41" s="60"/>
      <c r="CA41" s="59"/>
      <c r="CB41" s="60"/>
      <c r="CC41" s="59"/>
      <c r="CD41" s="60"/>
      <c r="CE41" s="59"/>
      <c r="CF41" s="60"/>
      <c r="CG41" s="59"/>
      <c r="CH41" s="60"/>
      <c r="CI41" s="59"/>
      <c r="CJ41" s="60"/>
      <c r="CK41" s="59"/>
      <c r="CL41" s="60"/>
      <c r="CM41" s="59"/>
      <c r="CN41" s="60"/>
      <c r="CO41" s="59"/>
      <c r="CP41" s="60"/>
      <c r="CQ41" s="59"/>
      <c r="CR41" s="60"/>
      <c r="CS41" s="202"/>
      <c r="CT41" s="204"/>
      <c r="CU41" s="205"/>
      <c r="CV41" s="60"/>
      <c r="CW41" s="59"/>
      <c r="CX41" s="60"/>
      <c r="CY41" s="59"/>
      <c r="CZ41" s="60"/>
      <c r="DA41" s="59"/>
      <c r="DB41" s="60"/>
      <c r="DC41" s="59"/>
      <c r="DD41" s="60"/>
      <c r="DE41" s="59"/>
      <c r="DF41" s="60"/>
      <c r="DG41" s="59"/>
      <c r="DH41" s="60"/>
      <c r="DI41" s="59"/>
      <c r="DJ41" s="60"/>
      <c r="DK41" s="59"/>
      <c r="DL41" s="60"/>
      <c r="DM41" s="59"/>
      <c r="DN41" s="60"/>
      <c r="DO41" s="59"/>
      <c r="DP41" s="60"/>
      <c r="DQ41" s="59"/>
      <c r="DR41" s="60"/>
      <c r="DS41" s="59"/>
      <c r="DT41" s="60"/>
      <c r="DU41" s="59"/>
      <c r="DV41" s="60"/>
      <c r="DW41" s="59"/>
      <c r="DX41" s="60"/>
      <c r="DY41" s="205"/>
      <c r="DZ41" s="60"/>
      <c r="EA41" s="60"/>
      <c r="EB41" s="59"/>
      <c r="EC41" s="60"/>
      <c r="ED41" s="59"/>
      <c r="EE41" s="60"/>
      <c r="EF41" s="59"/>
      <c r="EG41" s="60"/>
      <c r="EH41" s="59"/>
      <c r="EI41" s="60"/>
      <c r="EJ41" s="59"/>
      <c r="EK41" s="60"/>
      <c r="EL41" s="59"/>
      <c r="EM41" s="60"/>
      <c r="EN41" s="59"/>
      <c r="EO41" s="60"/>
      <c r="EP41" s="59"/>
      <c r="EQ41" s="60"/>
      <c r="ER41" s="59"/>
      <c r="ES41" s="60"/>
      <c r="ET41" s="59"/>
      <c r="EU41" s="60"/>
      <c r="EV41" s="59"/>
      <c r="EW41" s="60"/>
      <c r="EX41" s="59"/>
      <c r="EY41" s="60"/>
      <c r="EZ41" s="59"/>
      <c r="FA41" s="60"/>
      <c r="FB41" s="59"/>
      <c r="FC41" s="204"/>
      <c r="FD41" s="60"/>
      <c r="FE41" s="59"/>
      <c r="FF41" s="60"/>
      <c r="FG41" s="59"/>
      <c r="FH41" s="60"/>
      <c r="FI41" s="59"/>
      <c r="FJ41" s="60"/>
      <c r="FK41" s="59"/>
      <c r="FL41" s="60"/>
      <c r="FM41" s="59"/>
      <c r="FN41" s="60"/>
      <c r="FO41" s="59"/>
      <c r="FP41" s="60"/>
      <c r="FQ41" s="59"/>
      <c r="FR41" s="60"/>
      <c r="FS41" s="59"/>
      <c r="FT41" s="60"/>
      <c r="FU41" s="59"/>
      <c r="FV41" s="60"/>
      <c r="FW41" s="59"/>
      <c r="FX41" s="60"/>
      <c r="FY41" s="59"/>
      <c r="FZ41" s="60"/>
      <c r="GA41" s="59"/>
      <c r="GB41" s="60"/>
      <c r="GC41" s="59"/>
      <c r="GD41" s="60"/>
      <c r="GE41" s="59"/>
      <c r="GF41" s="60"/>
      <c r="GG41" s="62"/>
      <c r="GH41" s="206"/>
      <c r="GI41" s="60"/>
      <c r="GJ41" s="60"/>
      <c r="GK41" s="59"/>
      <c r="GL41" s="60"/>
      <c r="GM41" s="59"/>
      <c r="GN41" s="60"/>
      <c r="GO41" s="59"/>
      <c r="GP41" s="60"/>
      <c r="GQ41" s="59"/>
      <c r="GR41" s="60"/>
      <c r="GS41" s="59"/>
      <c r="GT41" s="60"/>
      <c r="GU41" s="59"/>
      <c r="GV41" s="60"/>
      <c r="GW41" s="59"/>
      <c r="GX41" s="60"/>
      <c r="GY41" s="59"/>
      <c r="GZ41" s="60"/>
      <c r="HA41" s="59"/>
      <c r="HB41" s="60"/>
      <c r="HC41" s="59"/>
      <c r="HD41" s="60"/>
      <c r="HE41" s="59"/>
      <c r="HF41" s="60"/>
      <c r="HG41" s="59"/>
      <c r="HH41" s="60"/>
      <c r="HI41" s="60"/>
      <c r="HJ41" s="60"/>
      <c r="HK41" s="59"/>
      <c r="HL41" s="203"/>
      <c r="HM41" s="206"/>
      <c r="HN41" s="60"/>
      <c r="HO41" s="60"/>
      <c r="HP41" s="59"/>
      <c r="HQ41" s="60"/>
      <c r="HR41" s="59"/>
      <c r="HS41" s="60"/>
      <c r="HT41" s="59"/>
      <c r="HU41" s="60"/>
      <c r="HV41" s="59"/>
      <c r="HW41" s="60"/>
      <c r="HX41" s="59"/>
      <c r="HY41" s="60"/>
      <c r="HZ41" s="59"/>
      <c r="IA41" s="60"/>
      <c r="IB41" s="59"/>
      <c r="IC41" s="60"/>
      <c r="ID41" s="59"/>
      <c r="IE41" s="60"/>
      <c r="IF41" s="59"/>
      <c r="IG41" s="60"/>
      <c r="IH41" s="59"/>
      <c r="II41" s="60"/>
      <c r="IJ41" s="59"/>
      <c r="IK41" s="60"/>
      <c r="IL41" s="59"/>
      <c r="IM41" s="60"/>
      <c r="IN41" s="60"/>
      <c r="IO41" s="60"/>
      <c r="IP41" s="59"/>
      <c r="IQ41" s="203"/>
      <c r="IR41" s="206"/>
      <c r="IS41" s="60"/>
      <c r="IT41" s="60"/>
      <c r="IU41" s="59"/>
      <c r="IV41" s="60"/>
      <c r="IW41" s="59"/>
      <c r="IX41" s="60"/>
      <c r="IY41" s="59"/>
      <c r="IZ41" s="60"/>
      <c r="JA41" s="59"/>
      <c r="JB41" s="60"/>
      <c r="JC41" s="59"/>
      <c r="JD41" s="60"/>
      <c r="JE41" s="59"/>
      <c r="JF41" s="60"/>
      <c r="JG41" s="59"/>
      <c r="JH41" s="60"/>
      <c r="JI41" s="59"/>
      <c r="JJ41" s="60"/>
      <c r="JK41" s="59"/>
      <c r="JL41" s="60"/>
      <c r="JM41" s="59"/>
      <c r="JN41" s="60"/>
      <c r="JO41" s="59"/>
      <c r="JP41" s="60"/>
      <c r="JQ41" s="59"/>
      <c r="JR41" s="60"/>
      <c r="JS41" s="60"/>
      <c r="JT41" s="60"/>
      <c r="JU41" s="203"/>
      <c r="JV41" s="206"/>
      <c r="JW41" s="60"/>
      <c r="JX41" s="60"/>
      <c r="JY41" s="59"/>
      <c r="JZ41" s="60"/>
      <c r="KA41" s="59"/>
      <c r="KB41" s="60"/>
      <c r="KC41" s="59"/>
      <c r="KD41" s="60"/>
      <c r="KE41" s="59"/>
      <c r="KF41" s="60"/>
      <c r="KG41" s="59"/>
      <c r="KH41" s="60"/>
      <c r="KI41" s="59"/>
      <c r="KJ41" s="60"/>
      <c r="KK41" s="59"/>
      <c r="KL41" s="60"/>
      <c r="KM41" s="59"/>
      <c r="KN41" s="60"/>
      <c r="KO41" s="59"/>
      <c r="KP41" s="60"/>
      <c r="KQ41" s="59"/>
      <c r="KR41" s="60"/>
      <c r="KS41" s="59"/>
      <c r="KT41" s="60"/>
      <c r="KU41" s="59"/>
      <c r="KV41" s="60"/>
      <c r="KW41" s="60"/>
      <c r="KX41" s="60"/>
      <c r="KY41" s="60"/>
      <c r="KZ41" s="203"/>
      <c r="LA41" s="60"/>
      <c r="LB41" s="60"/>
      <c r="LC41" s="59"/>
      <c r="LD41" s="60"/>
      <c r="LE41" s="59"/>
      <c r="LF41" s="60"/>
      <c r="LG41" s="59"/>
      <c r="LH41" s="60"/>
      <c r="LI41" s="59"/>
      <c r="LJ41" s="60"/>
      <c r="LK41" s="59"/>
      <c r="LL41" s="60"/>
      <c r="LM41" s="59"/>
      <c r="LN41" s="60"/>
      <c r="LO41" s="59"/>
      <c r="LP41" s="60"/>
      <c r="LQ41" s="59"/>
      <c r="LR41" s="60"/>
      <c r="LS41" s="59"/>
      <c r="LT41" s="60"/>
      <c r="LU41" s="59"/>
      <c r="LV41" s="60"/>
      <c r="LW41" s="59"/>
      <c r="LX41" s="60"/>
      <c r="LY41" s="59"/>
      <c r="LZ41" s="60"/>
      <c r="MA41" s="60"/>
      <c r="MB41" s="60"/>
      <c r="MC41" s="59"/>
      <c r="MD41" s="203"/>
    </row>
    <row r="42" spans="2:342" ht="18" customHeight="1" x14ac:dyDescent="0.4">
      <c r="B42" s="340"/>
      <c r="C42" s="314"/>
      <c r="D42" s="308" t="s">
        <v>322</v>
      </c>
      <c r="E42" s="303">
        <f>F40+2</f>
        <v>45203</v>
      </c>
      <c r="F42" s="311">
        <f>E42+G42-1</f>
        <v>45204</v>
      </c>
      <c r="G42" s="306">
        <v>2</v>
      </c>
      <c r="H42" s="119" t="s">
        <v>214</v>
      </c>
      <c r="I42" s="55"/>
      <c r="J42" s="56"/>
      <c r="K42" s="57"/>
      <c r="L42" s="56"/>
      <c r="M42" s="57"/>
      <c r="N42" s="56"/>
      <c r="O42" s="57"/>
      <c r="P42" s="56"/>
      <c r="Q42" s="57"/>
      <c r="R42" s="56"/>
      <c r="S42" s="57"/>
      <c r="T42" s="56"/>
      <c r="U42" s="57"/>
      <c r="V42" s="56"/>
      <c r="W42" s="57"/>
      <c r="X42" s="56"/>
      <c r="Y42" s="57"/>
      <c r="Z42" s="56"/>
      <c r="AA42" s="57"/>
      <c r="AB42" s="56"/>
      <c r="AC42" s="57"/>
      <c r="AD42" s="56"/>
      <c r="AE42" s="57"/>
      <c r="AF42" s="56"/>
      <c r="AG42" s="57"/>
      <c r="AH42" s="56"/>
      <c r="AI42" s="57"/>
      <c r="AJ42" s="56"/>
      <c r="AK42" s="57"/>
      <c r="AL42" s="207"/>
      <c r="AM42" s="61"/>
      <c r="AN42" s="55"/>
      <c r="AO42" s="57"/>
      <c r="AP42" s="56"/>
      <c r="AQ42" s="57"/>
      <c r="AR42" s="56"/>
      <c r="AS42" s="57"/>
      <c r="AT42" s="56"/>
      <c r="AU42" s="57"/>
      <c r="AV42" s="56"/>
      <c r="AW42" s="57"/>
      <c r="AX42" s="56"/>
      <c r="AY42" s="57"/>
      <c r="AZ42" s="56"/>
      <c r="BA42" s="57"/>
      <c r="BB42" s="56"/>
      <c r="BC42" s="57"/>
      <c r="BD42" s="56"/>
      <c r="BE42" s="57"/>
      <c r="BF42" s="56"/>
      <c r="BG42" s="57"/>
      <c r="BH42" s="56"/>
      <c r="BI42" s="57"/>
      <c r="BJ42" s="56"/>
      <c r="BK42" s="57"/>
      <c r="BL42" s="56"/>
      <c r="BM42" s="57"/>
      <c r="BN42" s="56"/>
      <c r="BO42" s="208"/>
      <c r="BP42" s="57"/>
      <c r="BQ42" s="56"/>
      <c r="BR42" s="57"/>
      <c r="BS42" s="56"/>
      <c r="BT42" s="57"/>
      <c r="BU42" s="56"/>
      <c r="BV42" s="57"/>
      <c r="BW42" s="56"/>
      <c r="BX42" s="57"/>
      <c r="BY42" s="56"/>
      <c r="BZ42" s="57"/>
      <c r="CA42" s="56"/>
      <c r="CB42" s="57"/>
      <c r="CC42" s="56"/>
      <c r="CD42" s="57"/>
      <c r="CE42" s="56"/>
      <c r="CF42" s="57"/>
      <c r="CG42" s="56"/>
      <c r="CH42" s="57"/>
      <c r="CI42" s="56"/>
      <c r="CJ42" s="57"/>
      <c r="CK42" s="56"/>
      <c r="CL42" s="57"/>
      <c r="CM42" s="56"/>
      <c r="CN42" s="57"/>
      <c r="CO42" s="56"/>
      <c r="CP42" s="57"/>
      <c r="CQ42" s="56"/>
      <c r="CR42" s="57"/>
      <c r="CS42" s="207"/>
      <c r="CT42" s="209"/>
      <c r="CU42" s="210"/>
      <c r="CV42" s="57"/>
      <c r="CW42" s="56"/>
      <c r="CX42" s="57"/>
      <c r="CY42" s="56"/>
      <c r="CZ42" s="57"/>
      <c r="DA42" s="56"/>
      <c r="DB42" s="57"/>
      <c r="DC42" s="56"/>
      <c r="DD42" s="57"/>
      <c r="DE42" s="56"/>
      <c r="DF42" s="57"/>
      <c r="DG42" s="56"/>
      <c r="DH42" s="57"/>
      <c r="DI42" s="56"/>
      <c r="DJ42" s="57"/>
      <c r="DK42" s="56"/>
      <c r="DL42" s="57"/>
      <c r="DM42" s="56"/>
      <c r="DN42" s="57"/>
      <c r="DO42" s="56"/>
      <c r="DP42" s="57"/>
      <c r="DQ42" s="56"/>
      <c r="DR42" s="57"/>
      <c r="DS42" s="56"/>
      <c r="DT42" s="57"/>
      <c r="DU42" s="56"/>
      <c r="DV42" s="57"/>
      <c r="DW42" s="56"/>
      <c r="DX42" s="57"/>
      <c r="DY42" s="210"/>
      <c r="DZ42" s="57"/>
      <c r="EA42" s="57"/>
      <c r="EB42" s="56"/>
      <c r="EC42" s="57"/>
      <c r="ED42" s="56"/>
      <c r="EE42" s="57"/>
      <c r="EF42" s="56"/>
      <c r="EG42" s="57"/>
      <c r="EH42" s="56"/>
      <c r="EI42" s="57"/>
      <c r="EJ42" s="56"/>
      <c r="EK42" s="57"/>
      <c r="EL42" s="56"/>
      <c r="EM42" s="57"/>
      <c r="EN42" s="56"/>
      <c r="EO42" s="57"/>
      <c r="EP42" s="56"/>
      <c r="EQ42" s="57"/>
      <c r="ER42" s="56"/>
      <c r="ES42" s="57"/>
      <c r="ET42" s="56"/>
      <c r="EU42" s="57"/>
      <c r="EV42" s="56"/>
      <c r="EW42" s="57"/>
      <c r="EX42" s="56"/>
      <c r="EY42" s="57"/>
      <c r="EZ42" s="56"/>
      <c r="FA42" s="57"/>
      <c r="FB42" s="56"/>
      <c r="FC42" s="209"/>
      <c r="FD42" s="57"/>
      <c r="FE42" s="56"/>
      <c r="FF42" s="57"/>
      <c r="FG42" s="56"/>
      <c r="FH42" s="57"/>
      <c r="FI42" s="56"/>
      <c r="FJ42" s="57"/>
      <c r="FK42" s="56"/>
      <c r="FL42" s="57"/>
      <c r="FM42" s="56"/>
      <c r="FN42" s="57"/>
      <c r="FO42" s="56"/>
      <c r="FP42" s="57"/>
      <c r="FQ42" s="56"/>
      <c r="FR42" s="57"/>
      <c r="FS42" s="56"/>
      <c r="FT42" s="57"/>
      <c r="FU42" s="56"/>
      <c r="FV42" s="57"/>
      <c r="FW42" s="56"/>
      <c r="FX42" s="57"/>
      <c r="FY42" s="56"/>
      <c r="FZ42" s="57"/>
      <c r="GA42" s="56"/>
      <c r="GB42" s="57"/>
      <c r="GC42" s="56"/>
      <c r="GD42" s="57"/>
      <c r="GE42" s="56"/>
      <c r="GF42" s="57"/>
      <c r="GG42" s="61"/>
      <c r="GH42" s="211"/>
      <c r="GI42" s="57"/>
      <c r="GJ42" s="57"/>
      <c r="GK42" s="56"/>
      <c r="GL42" s="57"/>
      <c r="GM42" s="56"/>
      <c r="GN42" s="57"/>
      <c r="GO42" s="56"/>
      <c r="GP42" s="57"/>
      <c r="GQ42" s="56"/>
      <c r="GR42" s="57"/>
      <c r="GS42" s="56"/>
      <c r="GT42" s="57"/>
      <c r="GU42" s="56"/>
      <c r="GV42" s="57"/>
      <c r="GW42" s="56"/>
      <c r="GX42" s="57"/>
      <c r="GY42" s="56"/>
      <c r="GZ42" s="57"/>
      <c r="HA42" s="56"/>
      <c r="HB42" s="57"/>
      <c r="HC42" s="56"/>
      <c r="HD42" s="57"/>
      <c r="HE42" s="56"/>
      <c r="HF42" s="57"/>
      <c r="HG42" s="56"/>
      <c r="HH42" s="57"/>
      <c r="HI42" s="57"/>
      <c r="HJ42" s="57"/>
      <c r="HK42" s="56"/>
      <c r="HL42" s="208"/>
      <c r="HM42" s="211"/>
      <c r="HN42" s="57"/>
      <c r="HO42" s="57"/>
      <c r="HP42" s="56"/>
      <c r="HQ42" s="57"/>
      <c r="HR42" s="56"/>
      <c r="HS42" s="57"/>
      <c r="HT42" s="56"/>
      <c r="HU42" s="57"/>
      <c r="HV42" s="56"/>
      <c r="HW42" s="57"/>
      <c r="HX42" s="56"/>
      <c r="HY42" s="57"/>
      <c r="HZ42" s="56"/>
      <c r="IA42" s="57"/>
      <c r="IB42" s="56"/>
      <c r="IC42" s="57"/>
      <c r="ID42" s="56"/>
      <c r="IE42" s="57"/>
      <c r="IF42" s="56"/>
      <c r="IG42" s="57"/>
      <c r="IH42" s="56"/>
      <c r="II42" s="57"/>
      <c r="IJ42" s="56"/>
      <c r="IK42" s="57"/>
      <c r="IL42" s="56"/>
      <c r="IM42" s="57"/>
      <c r="IN42" s="57"/>
      <c r="IO42" s="57"/>
      <c r="IP42" s="56"/>
      <c r="IQ42" s="208"/>
      <c r="IR42" s="211"/>
      <c r="IS42" s="57"/>
      <c r="IT42" s="57"/>
      <c r="IU42" s="56"/>
      <c r="IV42" s="57"/>
      <c r="IW42" s="56"/>
      <c r="IX42" s="57"/>
      <c r="IY42" s="56"/>
      <c r="IZ42" s="57"/>
      <c r="JA42" s="56"/>
      <c r="JB42" s="57"/>
      <c r="JC42" s="56"/>
      <c r="JD42" s="57"/>
      <c r="JE42" s="56"/>
      <c r="JF42" s="57"/>
      <c r="JG42" s="56"/>
      <c r="JH42" s="57"/>
      <c r="JI42" s="56"/>
      <c r="JJ42" s="57"/>
      <c r="JK42" s="56"/>
      <c r="JL42" s="57"/>
      <c r="JM42" s="56"/>
      <c r="JN42" s="57"/>
      <c r="JO42" s="56"/>
      <c r="JP42" s="57"/>
      <c r="JQ42" s="56"/>
      <c r="JR42" s="57"/>
      <c r="JS42" s="57"/>
      <c r="JT42" s="57"/>
      <c r="JU42" s="208"/>
      <c r="JV42" s="211"/>
      <c r="JW42" s="57"/>
      <c r="JX42" s="57"/>
      <c r="JY42" s="56"/>
      <c r="JZ42" s="57"/>
      <c r="KA42" s="56"/>
      <c r="KB42" s="57"/>
      <c r="KC42" s="56"/>
      <c r="KD42" s="57"/>
      <c r="KE42" s="56"/>
      <c r="KF42" s="57"/>
      <c r="KG42" s="56"/>
      <c r="KH42" s="57"/>
      <c r="KI42" s="56"/>
      <c r="KJ42" s="57"/>
      <c r="KK42" s="56"/>
      <c r="KL42" s="57"/>
      <c r="KM42" s="56"/>
      <c r="KN42" s="57"/>
      <c r="KO42" s="56"/>
      <c r="KP42" s="57"/>
      <c r="KQ42" s="56"/>
      <c r="KR42" s="57"/>
      <c r="KS42" s="56"/>
      <c r="KT42" s="57"/>
      <c r="KU42" s="56"/>
      <c r="KV42" s="57"/>
      <c r="KW42" s="57"/>
      <c r="KX42" s="57"/>
      <c r="KY42" s="57"/>
      <c r="KZ42" s="208"/>
      <c r="LA42" s="57"/>
      <c r="LB42" s="57"/>
      <c r="LC42" s="56"/>
      <c r="LD42" s="57"/>
      <c r="LE42" s="56"/>
      <c r="LF42" s="57"/>
      <c r="LG42" s="56"/>
      <c r="LH42" s="57"/>
      <c r="LI42" s="56"/>
      <c r="LJ42" s="57"/>
      <c r="LK42" s="56"/>
      <c r="LL42" s="57"/>
      <c r="LM42" s="56"/>
      <c r="LN42" s="57"/>
      <c r="LO42" s="56"/>
      <c r="LP42" s="57"/>
      <c r="LQ42" s="56"/>
      <c r="LR42" s="57"/>
      <c r="LS42" s="56"/>
      <c r="LT42" s="57"/>
      <c r="LU42" s="56"/>
      <c r="LV42" s="57"/>
      <c r="LW42" s="56"/>
      <c r="LX42" s="57"/>
      <c r="LY42" s="56"/>
      <c r="LZ42" s="57"/>
      <c r="MA42" s="57"/>
      <c r="MB42" s="57"/>
      <c r="MC42" s="56"/>
      <c r="MD42" s="208"/>
    </row>
    <row r="43" spans="2:342" ht="18" customHeight="1" x14ac:dyDescent="0.4">
      <c r="B43" s="340"/>
      <c r="C43" s="314"/>
      <c r="D43" s="309"/>
      <c r="E43" s="310"/>
      <c r="F43" s="310"/>
      <c r="G43" s="312"/>
      <c r="H43" s="119" t="s">
        <v>215</v>
      </c>
      <c r="I43" s="58"/>
      <c r="J43" s="59"/>
      <c r="K43" s="60"/>
      <c r="L43" s="59"/>
      <c r="M43" s="60"/>
      <c r="N43" s="59"/>
      <c r="O43" s="60"/>
      <c r="P43" s="59"/>
      <c r="Q43" s="60"/>
      <c r="R43" s="59"/>
      <c r="S43" s="60"/>
      <c r="T43" s="59"/>
      <c r="U43" s="60"/>
      <c r="V43" s="59"/>
      <c r="W43" s="60"/>
      <c r="X43" s="59"/>
      <c r="Y43" s="60"/>
      <c r="Z43" s="59"/>
      <c r="AA43" s="60"/>
      <c r="AB43" s="59"/>
      <c r="AC43" s="60"/>
      <c r="AD43" s="59"/>
      <c r="AE43" s="60"/>
      <c r="AF43" s="59"/>
      <c r="AG43" s="60"/>
      <c r="AH43" s="59"/>
      <c r="AI43" s="60"/>
      <c r="AJ43" s="59"/>
      <c r="AK43" s="60"/>
      <c r="AL43" s="202"/>
      <c r="AM43" s="62"/>
      <c r="AN43" s="58"/>
      <c r="AO43" s="60"/>
      <c r="AP43" s="59"/>
      <c r="AQ43" s="60"/>
      <c r="AR43" s="59"/>
      <c r="AS43" s="60"/>
      <c r="AT43" s="59"/>
      <c r="AU43" s="60"/>
      <c r="AV43" s="59"/>
      <c r="AW43" s="60"/>
      <c r="AX43" s="59"/>
      <c r="AY43" s="60"/>
      <c r="AZ43" s="59"/>
      <c r="BA43" s="60"/>
      <c r="BB43" s="59"/>
      <c r="BC43" s="60"/>
      <c r="BD43" s="59"/>
      <c r="BE43" s="60"/>
      <c r="BF43" s="59"/>
      <c r="BG43" s="60"/>
      <c r="BH43" s="59"/>
      <c r="BI43" s="60"/>
      <c r="BJ43" s="59"/>
      <c r="BK43" s="60"/>
      <c r="BL43" s="59"/>
      <c r="BM43" s="60"/>
      <c r="BN43" s="59"/>
      <c r="BO43" s="203"/>
      <c r="BP43" s="60"/>
      <c r="BQ43" s="59"/>
      <c r="BR43" s="60"/>
      <c r="BS43" s="59"/>
      <c r="BT43" s="60"/>
      <c r="BU43" s="59"/>
      <c r="BV43" s="60"/>
      <c r="BW43" s="59"/>
      <c r="BX43" s="60"/>
      <c r="BY43" s="59"/>
      <c r="BZ43" s="60"/>
      <c r="CA43" s="59"/>
      <c r="CB43" s="60"/>
      <c r="CC43" s="59"/>
      <c r="CD43" s="60"/>
      <c r="CE43" s="59"/>
      <c r="CF43" s="60"/>
      <c r="CG43" s="59"/>
      <c r="CH43" s="60"/>
      <c r="CI43" s="59"/>
      <c r="CJ43" s="60"/>
      <c r="CK43" s="59"/>
      <c r="CL43" s="60"/>
      <c r="CM43" s="59"/>
      <c r="CN43" s="60"/>
      <c r="CO43" s="59"/>
      <c r="CP43" s="60"/>
      <c r="CQ43" s="59"/>
      <c r="CR43" s="60"/>
      <c r="CS43" s="202"/>
      <c r="CT43" s="204"/>
      <c r="CU43" s="205"/>
      <c r="CV43" s="60"/>
      <c r="CW43" s="59"/>
      <c r="CX43" s="60"/>
      <c r="CY43" s="59"/>
      <c r="CZ43" s="60"/>
      <c r="DA43" s="59"/>
      <c r="DB43" s="60"/>
      <c r="DC43" s="59"/>
      <c r="DD43" s="60"/>
      <c r="DE43" s="59"/>
      <c r="DF43" s="60"/>
      <c r="DG43" s="59"/>
      <c r="DH43" s="60"/>
      <c r="DI43" s="59"/>
      <c r="DJ43" s="60"/>
      <c r="DK43" s="59"/>
      <c r="DL43" s="60"/>
      <c r="DM43" s="59"/>
      <c r="DN43" s="60"/>
      <c r="DO43" s="59"/>
      <c r="DP43" s="60"/>
      <c r="DQ43" s="59"/>
      <c r="DR43" s="60"/>
      <c r="DS43" s="59"/>
      <c r="DT43" s="60"/>
      <c r="DU43" s="59"/>
      <c r="DV43" s="60"/>
      <c r="DW43" s="59"/>
      <c r="DX43" s="60"/>
      <c r="DY43" s="205"/>
      <c r="DZ43" s="60"/>
      <c r="EA43" s="60"/>
      <c r="EB43" s="59"/>
      <c r="EC43" s="60"/>
      <c r="ED43" s="59"/>
      <c r="EE43" s="60"/>
      <c r="EF43" s="59"/>
      <c r="EG43" s="60"/>
      <c r="EH43" s="59"/>
      <c r="EI43" s="60"/>
      <c r="EJ43" s="59"/>
      <c r="EK43" s="60"/>
      <c r="EL43" s="59"/>
      <c r="EM43" s="60"/>
      <c r="EN43" s="59"/>
      <c r="EO43" s="60"/>
      <c r="EP43" s="59"/>
      <c r="EQ43" s="60"/>
      <c r="ER43" s="59"/>
      <c r="ES43" s="60"/>
      <c r="ET43" s="59"/>
      <c r="EU43" s="60"/>
      <c r="EV43" s="59"/>
      <c r="EW43" s="60"/>
      <c r="EX43" s="59"/>
      <c r="EY43" s="60"/>
      <c r="EZ43" s="59"/>
      <c r="FA43" s="60"/>
      <c r="FB43" s="59"/>
      <c r="FC43" s="204"/>
      <c r="FD43" s="60"/>
      <c r="FE43" s="59"/>
      <c r="FF43" s="60"/>
      <c r="FG43" s="59"/>
      <c r="FH43" s="60"/>
      <c r="FI43" s="59"/>
      <c r="FJ43" s="60"/>
      <c r="FK43" s="59"/>
      <c r="FL43" s="60"/>
      <c r="FM43" s="59"/>
      <c r="FN43" s="60"/>
      <c r="FO43" s="59"/>
      <c r="FP43" s="60"/>
      <c r="FQ43" s="59"/>
      <c r="FR43" s="60"/>
      <c r="FS43" s="59"/>
      <c r="FT43" s="60"/>
      <c r="FU43" s="59"/>
      <c r="FV43" s="60"/>
      <c r="FW43" s="59"/>
      <c r="FX43" s="60"/>
      <c r="FY43" s="59"/>
      <c r="FZ43" s="60"/>
      <c r="GA43" s="59"/>
      <c r="GB43" s="60"/>
      <c r="GC43" s="59"/>
      <c r="GD43" s="60"/>
      <c r="GE43" s="59"/>
      <c r="GF43" s="60"/>
      <c r="GG43" s="62"/>
      <c r="GH43" s="206"/>
      <c r="GI43" s="60"/>
      <c r="GJ43" s="60"/>
      <c r="GK43" s="59"/>
      <c r="GL43" s="60"/>
      <c r="GM43" s="59"/>
      <c r="GN43" s="60"/>
      <c r="GO43" s="59"/>
      <c r="GP43" s="60"/>
      <c r="GQ43" s="59"/>
      <c r="GR43" s="60"/>
      <c r="GS43" s="59"/>
      <c r="GT43" s="60"/>
      <c r="GU43" s="59"/>
      <c r="GV43" s="60"/>
      <c r="GW43" s="59"/>
      <c r="GX43" s="60"/>
      <c r="GY43" s="59"/>
      <c r="GZ43" s="60"/>
      <c r="HA43" s="59"/>
      <c r="HB43" s="60"/>
      <c r="HC43" s="59"/>
      <c r="HD43" s="60"/>
      <c r="HE43" s="59"/>
      <c r="HF43" s="60"/>
      <c r="HG43" s="59"/>
      <c r="HH43" s="60"/>
      <c r="HI43" s="60"/>
      <c r="HJ43" s="60"/>
      <c r="HK43" s="59"/>
      <c r="HL43" s="203"/>
      <c r="HM43" s="206"/>
      <c r="HN43" s="60"/>
      <c r="HO43" s="60"/>
      <c r="HP43" s="59"/>
      <c r="HQ43" s="60"/>
      <c r="HR43" s="59"/>
      <c r="HS43" s="60"/>
      <c r="HT43" s="59"/>
      <c r="HU43" s="60"/>
      <c r="HV43" s="59"/>
      <c r="HW43" s="60"/>
      <c r="HX43" s="59"/>
      <c r="HY43" s="60"/>
      <c r="HZ43" s="59"/>
      <c r="IA43" s="60"/>
      <c r="IB43" s="59"/>
      <c r="IC43" s="60"/>
      <c r="ID43" s="59"/>
      <c r="IE43" s="60"/>
      <c r="IF43" s="59"/>
      <c r="IG43" s="60"/>
      <c r="IH43" s="59"/>
      <c r="II43" s="60"/>
      <c r="IJ43" s="59"/>
      <c r="IK43" s="60"/>
      <c r="IL43" s="59"/>
      <c r="IM43" s="60"/>
      <c r="IN43" s="60"/>
      <c r="IO43" s="60"/>
      <c r="IP43" s="59"/>
      <c r="IQ43" s="203"/>
      <c r="IR43" s="206"/>
      <c r="IS43" s="60"/>
      <c r="IT43" s="60"/>
      <c r="IU43" s="59"/>
      <c r="IV43" s="60"/>
      <c r="IW43" s="59"/>
      <c r="IX43" s="60"/>
      <c r="IY43" s="59"/>
      <c r="IZ43" s="60"/>
      <c r="JA43" s="59"/>
      <c r="JB43" s="60"/>
      <c r="JC43" s="59"/>
      <c r="JD43" s="60"/>
      <c r="JE43" s="59"/>
      <c r="JF43" s="60"/>
      <c r="JG43" s="59"/>
      <c r="JH43" s="60"/>
      <c r="JI43" s="59"/>
      <c r="JJ43" s="60"/>
      <c r="JK43" s="59"/>
      <c r="JL43" s="60"/>
      <c r="JM43" s="59"/>
      <c r="JN43" s="60"/>
      <c r="JO43" s="59"/>
      <c r="JP43" s="60"/>
      <c r="JQ43" s="59"/>
      <c r="JR43" s="60"/>
      <c r="JS43" s="60"/>
      <c r="JT43" s="60"/>
      <c r="JU43" s="203"/>
      <c r="JV43" s="206"/>
      <c r="JW43" s="60"/>
      <c r="JX43" s="60"/>
      <c r="JY43" s="59"/>
      <c r="JZ43" s="60"/>
      <c r="KA43" s="59"/>
      <c r="KB43" s="60"/>
      <c r="KC43" s="59"/>
      <c r="KD43" s="60"/>
      <c r="KE43" s="59"/>
      <c r="KF43" s="60"/>
      <c r="KG43" s="59"/>
      <c r="KH43" s="60"/>
      <c r="KI43" s="59"/>
      <c r="KJ43" s="60"/>
      <c r="KK43" s="59"/>
      <c r="KL43" s="60"/>
      <c r="KM43" s="59"/>
      <c r="KN43" s="60"/>
      <c r="KO43" s="59"/>
      <c r="KP43" s="60"/>
      <c r="KQ43" s="59"/>
      <c r="KR43" s="60"/>
      <c r="KS43" s="59"/>
      <c r="KT43" s="60"/>
      <c r="KU43" s="59"/>
      <c r="KV43" s="60"/>
      <c r="KW43" s="60"/>
      <c r="KX43" s="60"/>
      <c r="KY43" s="60"/>
      <c r="KZ43" s="203"/>
      <c r="LA43" s="60"/>
      <c r="LB43" s="60"/>
      <c r="LC43" s="59"/>
      <c r="LD43" s="60"/>
      <c r="LE43" s="59"/>
      <c r="LF43" s="60"/>
      <c r="LG43" s="59"/>
      <c r="LH43" s="60"/>
      <c r="LI43" s="59"/>
      <c r="LJ43" s="60"/>
      <c r="LK43" s="59"/>
      <c r="LL43" s="60"/>
      <c r="LM43" s="59"/>
      <c r="LN43" s="60"/>
      <c r="LO43" s="59"/>
      <c r="LP43" s="60"/>
      <c r="LQ43" s="59"/>
      <c r="LR43" s="60"/>
      <c r="LS43" s="59"/>
      <c r="LT43" s="60"/>
      <c r="LU43" s="59"/>
      <c r="LV43" s="60"/>
      <c r="LW43" s="59"/>
      <c r="LX43" s="60"/>
      <c r="LY43" s="59"/>
      <c r="LZ43" s="60"/>
      <c r="MA43" s="60"/>
      <c r="MB43" s="60"/>
      <c r="MC43" s="59"/>
      <c r="MD43" s="203"/>
    </row>
    <row r="44" spans="2:342" ht="18" customHeight="1" x14ac:dyDescent="0.4">
      <c r="B44" s="340"/>
      <c r="C44" s="314"/>
      <c r="D44" s="308" t="s">
        <v>323</v>
      </c>
      <c r="E44" s="303">
        <f>F42+1</f>
        <v>45205</v>
      </c>
      <c r="F44" s="311">
        <f>E44+G44</f>
        <v>45223</v>
      </c>
      <c r="G44" s="306">
        <v>18</v>
      </c>
      <c r="H44" s="119" t="s">
        <v>214</v>
      </c>
      <c r="I44" s="55"/>
      <c r="J44" s="56"/>
      <c r="K44" s="57"/>
      <c r="L44" s="56"/>
      <c r="M44" s="57"/>
      <c r="N44" s="56"/>
      <c r="O44" s="57"/>
      <c r="P44" s="56"/>
      <c r="Q44" s="57"/>
      <c r="R44" s="56"/>
      <c r="S44" s="57"/>
      <c r="T44" s="56"/>
      <c r="U44" s="57"/>
      <c r="V44" s="56"/>
      <c r="W44" s="57"/>
      <c r="X44" s="56"/>
      <c r="Y44" s="57"/>
      <c r="Z44" s="56"/>
      <c r="AA44" s="57"/>
      <c r="AB44" s="56"/>
      <c r="AC44" s="57"/>
      <c r="AD44" s="56"/>
      <c r="AE44" s="57"/>
      <c r="AF44" s="56"/>
      <c r="AG44" s="57"/>
      <c r="AH44" s="56"/>
      <c r="AI44" s="57"/>
      <c r="AJ44" s="56"/>
      <c r="AK44" s="57"/>
      <c r="AL44" s="207"/>
      <c r="AM44" s="61"/>
      <c r="AN44" s="55"/>
      <c r="AO44" s="57"/>
      <c r="AP44" s="56"/>
      <c r="AQ44" s="57"/>
      <c r="AR44" s="56"/>
      <c r="AS44" s="57"/>
      <c r="AT44" s="56"/>
      <c r="AU44" s="57"/>
      <c r="AV44" s="56"/>
      <c r="AW44" s="57"/>
      <c r="AX44" s="56"/>
      <c r="AY44" s="57"/>
      <c r="AZ44" s="56"/>
      <c r="BA44" s="57"/>
      <c r="BB44" s="56"/>
      <c r="BC44" s="57"/>
      <c r="BD44" s="56"/>
      <c r="BE44" s="57"/>
      <c r="BF44" s="56"/>
      <c r="BG44" s="57"/>
      <c r="BH44" s="56"/>
      <c r="BI44" s="57"/>
      <c r="BJ44" s="56"/>
      <c r="BK44" s="57"/>
      <c r="BL44" s="56"/>
      <c r="BM44" s="57"/>
      <c r="BN44" s="56"/>
      <c r="BO44" s="208"/>
      <c r="BP44" s="57"/>
      <c r="BQ44" s="56"/>
      <c r="BR44" s="57"/>
      <c r="BS44" s="56"/>
      <c r="BT44" s="57"/>
      <c r="BU44" s="56"/>
      <c r="BV44" s="57"/>
      <c r="BW44" s="56"/>
      <c r="BX44" s="57"/>
      <c r="BY44" s="56"/>
      <c r="BZ44" s="57"/>
      <c r="CA44" s="56"/>
      <c r="CB44" s="57"/>
      <c r="CC44" s="56"/>
      <c r="CD44" s="57"/>
      <c r="CE44" s="56"/>
      <c r="CF44" s="57"/>
      <c r="CG44" s="56"/>
      <c r="CH44" s="57"/>
      <c r="CI44" s="56"/>
      <c r="CJ44" s="57"/>
      <c r="CK44" s="56"/>
      <c r="CL44" s="57"/>
      <c r="CM44" s="56"/>
      <c r="CN44" s="57"/>
      <c r="CO44" s="56"/>
      <c r="CP44" s="57"/>
      <c r="CQ44" s="56"/>
      <c r="CR44" s="57"/>
      <c r="CS44" s="207"/>
      <c r="CT44" s="209"/>
      <c r="CU44" s="210"/>
      <c r="CV44" s="57"/>
      <c r="CW44" s="56"/>
      <c r="CX44" s="57"/>
      <c r="CY44" s="56"/>
      <c r="CZ44" s="57"/>
      <c r="DA44" s="56"/>
      <c r="DB44" s="57"/>
      <c r="DC44" s="56"/>
      <c r="DD44" s="57"/>
      <c r="DE44" s="56"/>
      <c r="DF44" s="57"/>
      <c r="DG44" s="56"/>
      <c r="DH44" s="57"/>
      <c r="DI44" s="56"/>
      <c r="DJ44" s="57"/>
      <c r="DK44" s="56"/>
      <c r="DL44" s="57"/>
      <c r="DM44" s="56"/>
      <c r="DN44" s="57"/>
      <c r="DO44" s="56"/>
      <c r="DP44" s="57"/>
      <c r="DQ44" s="56"/>
      <c r="DR44" s="57"/>
      <c r="DS44" s="56"/>
      <c r="DT44" s="57"/>
      <c r="DU44" s="56"/>
      <c r="DV44" s="57"/>
      <c r="DW44" s="56"/>
      <c r="DX44" s="57"/>
      <c r="DY44" s="210"/>
      <c r="DZ44" s="57"/>
      <c r="EA44" s="57"/>
      <c r="EB44" s="56"/>
      <c r="EC44" s="57"/>
      <c r="ED44" s="56"/>
      <c r="EE44" s="57"/>
      <c r="EF44" s="56"/>
      <c r="EG44" s="57"/>
      <c r="EH44" s="56"/>
      <c r="EI44" s="57"/>
      <c r="EJ44" s="56"/>
      <c r="EK44" s="57"/>
      <c r="EL44" s="56"/>
      <c r="EM44" s="57"/>
      <c r="EN44" s="56"/>
      <c r="EO44" s="57"/>
      <c r="EP44" s="56"/>
      <c r="EQ44" s="57"/>
      <c r="ER44" s="56"/>
      <c r="ES44" s="57"/>
      <c r="ET44" s="56"/>
      <c r="EU44" s="57"/>
      <c r="EV44" s="56"/>
      <c r="EW44" s="57"/>
      <c r="EX44" s="56"/>
      <c r="EY44" s="57"/>
      <c r="EZ44" s="56"/>
      <c r="FA44" s="57"/>
      <c r="FB44" s="56"/>
      <c r="FC44" s="209"/>
      <c r="FD44" s="57"/>
      <c r="FE44" s="56"/>
      <c r="FF44" s="57"/>
      <c r="FG44" s="56"/>
      <c r="FH44" s="57"/>
      <c r="FI44" s="56"/>
      <c r="FJ44" s="57"/>
      <c r="FK44" s="56"/>
      <c r="FL44" s="57"/>
      <c r="FM44" s="56"/>
      <c r="FN44" s="57"/>
      <c r="FO44" s="56"/>
      <c r="FP44" s="57"/>
      <c r="FQ44" s="56"/>
      <c r="FR44" s="57"/>
      <c r="FS44" s="56"/>
      <c r="FT44" s="57"/>
      <c r="FU44" s="56"/>
      <c r="FV44" s="57"/>
      <c r="FW44" s="56"/>
      <c r="FX44" s="57"/>
      <c r="FY44" s="56"/>
      <c r="FZ44" s="57"/>
      <c r="GA44" s="56"/>
      <c r="GB44" s="57"/>
      <c r="GC44" s="56"/>
      <c r="GD44" s="57"/>
      <c r="GE44" s="56"/>
      <c r="GF44" s="57"/>
      <c r="GG44" s="61"/>
      <c r="GH44" s="211"/>
      <c r="GI44" s="57"/>
      <c r="GJ44" s="57"/>
      <c r="GK44" s="56"/>
      <c r="GL44" s="57"/>
      <c r="GM44" s="56"/>
      <c r="GN44" s="57"/>
      <c r="GO44" s="56"/>
      <c r="GP44" s="57"/>
      <c r="GQ44" s="56"/>
      <c r="GR44" s="57"/>
      <c r="GS44" s="56"/>
      <c r="GT44" s="57"/>
      <c r="GU44" s="56"/>
      <c r="GV44" s="57"/>
      <c r="GW44" s="56"/>
      <c r="GX44" s="57"/>
      <c r="GY44" s="56"/>
      <c r="GZ44" s="57"/>
      <c r="HA44" s="56"/>
      <c r="HB44" s="57"/>
      <c r="HC44" s="56"/>
      <c r="HD44" s="57"/>
      <c r="HE44" s="56"/>
      <c r="HF44" s="57"/>
      <c r="HG44" s="56"/>
      <c r="HH44" s="57"/>
      <c r="HI44" s="57"/>
      <c r="HJ44" s="57"/>
      <c r="HK44" s="56"/>
      <c r="HL44" s="208"/>
      <c r="HM44" s="211"/>
      <c r="HN44" s="57"/>
      <c r="HO44" s="57"/>
      <c r="HP44" s="56"/>
      <c r="HQ44" s="57"/>
      <c r="HR44" s="56"/>
      <c r="HS44" s="57"/>
      <c r="HT44" s="56"/>
      <c r="HU44" s="57"/>
      <c r="HV44" s="56"/>
      <c r="HW44" s="57"/>
      <c r="HX44" s="56"/>
      <c r="HY44" s="57"/>
      <c r="HZ44" s="56"/>
      <c r="IA44" s="57"/>
      <c r="IB44" s="56"/>
      <c r="IC44" s="57"/>
      <c r="ID44" s="56"/>
      <c r="IE44" s="57"/>
      <c r="IF44" s="56"/>
      <c r="IG44" s="57"/>
      <c r="IH44" s="56"/>
      <c r="II44" s="57"/>
      <c r="IJ44" s="56"/>
      <c r="IK44" s="57"/>
      <c r="IL44" s="56"/>
      <c r="IM44" s="57"/>
      <c r="IN44" s="57"/>
      <c r="IO44" s="57"/>
      <c r="IP44" s="56"/>
      <c r="IQ44" s="208"/>
      <c r="IR44" s="211"/>
      <c r="IS44" s="57"/>
      <c r="IT44" s="57"/>
      <c r="IU44" s="56"/>
      <c r="IV44" s="57"/>
      <c r="IW44" s="56"/>
      <c r="IX44" s="57"/>
      <c r="IY44" s="56"/>
      <c r="IZ44" s="57"/>
      <c r="JA44" s="56"/>
      <c r="JB44" s="57"/>
      <c r="JC44" s="56"/>
      <c r="JD44" s="57"/>
      <c r="JE44" s="56"/>
      <c r="JF44" s="57"/>
      <c r="JG44" s="56"/>
      <c r="JH44" s="57"/>
      <c r="JI44" s="56"/>
      <c r="JJ44" s="57"/>
      <c r="JK44" s="56"/>
      <c r="JL44" s="57"/>
      <c r="JM44" s="56"/>
      <c r="JN44" s="57"/>
      <c r="JO44" s="56"/>
      <c r="JP44" s="57"/>
      <c r="JQ44" s="56"/>
      <c r="JR44" s="57"/>
      <c r="JS44" s="57"/>
      <c r="JT44" s="57"/>
      <c r="JU44" s="208"/>
      <c r="JV44" s="211"/>
      <c r="JW44" s="57"/>
      <c r="JX44" s="57"/>
      <c r="JY44" s="56"/>
      <c r="JZ44" s="57"/>
      <c r="KA44" s="56"/>
      <c r="KB44" s="57"/>
      <c r="KC44" s="56"/>
      <c r="KD44" s="57"/>
      <c r="KE44" s="56"/>
      <c r="KF44" s="57"/>
      <c r="KG44" s="56"/>
      <c r="KH44" s="57"/>
      <c r="KI44" s="56"/>
      <c r="KJ44" s="57"/>
      <c r="KK44" s="56"/>
      <c r="KL44" s="57"/>
      <c r="KM44" s="56"/>
      <c r="KN44" s="57"/>
      <c r="KO44" s="56"/>
      <c r="KP44" s="57"/>
      <c r="KQ44" s="56"/>
      <c r="KR44" s="57"/>
      <c r="KS44" s="56"/>
      <c r="KT44" s="57"/>
      <c r="KU44" s="56"/>
      <c r="KV44" s="57"/>
      <c r="KW44" s="57"/>
      <c r="KX44" s="57"/>
      <c r="KY44" s="57"/>
      <c r="KZ44" s="208"/>
      <c r="LA44" s="57"/>
      <c r="LB44" s="57"/>
      <c r="LC44" s="56"/>
      <c r="LD44" s="57"/>
      <c r="LE44" s="56"/>
      <c r="LF44" s="57"/>
      <c r="LG44" s="56"/>
      <c r="LH44" s="57"/>
      <c r="LI44" s="56"/>
      <c r="LJ44" s="57"/>
      <c r="LK44" s="56"/>
      <c r="LL44" s="57"/>
      <c r="LM44" s="56"/>
      <c r="LN44" s="57"/>
      <c r="LO44" s="56"/>
      <c r="LP44" s="57"/>
      <c r="LQ44" s="56"/>
      <c r="LR44" s="57"/>
      <c r="LS44" s="56"/>
      <c r="LT44" s="57"/>
      <c r="LU44" s="56"/>
      <c r="LV44" s="57"/>
      <c r="LW44" s="56"/>
      <c r="LX44" s="57"/>
      <c r="LY44" s="56"/>
      <c r="LZ44" s="57"/>
      <c r="MA44" s="57"/>
      <c r="MB44" s="57"/>
      <c r="MC44" s="56"/>
      <c r="MD44" s="208"/>
    </row>
    <row r="45" spans="2:342" ht="18" customHeight="1" x14ac:dyDescent="0.4">
      <c r="B45" s="340"/>
      <c r="C45" s="314"/>
      <c r="D45" s="309"/>
      <c r="E45" s="310"/>
      <c r="F45" s="310"/>
      <c r="G45" s="312"/>
      <c r="H45" s="119" t="s">
        <v>215</v>
      </c>
      <c r="I45" s="58"/>
      <c r="J45" s="59"/>
      <c r="K45" s="60"/>
      <c r="L45" s="59"/>
      <c r="M45" s="60"/>
      <c r="N45" s="59"/>
      <c r="O45" s="60"/>
      <c r="P45" s="59"/>
      <c r="Q45" s="60"/>
      <c r="R45" s="59"/>
      <c r="S45" s="60"/>
      <c r="T45" s="59"/>
      <c r="U45" s="60"/>
      <c r="V45" s="59"/>
      <c r="W45" s="60"/>
      <c r="X45" s="59"/>
      <c r="Y45" s="60"/>
      <c r="Z45" s="59"/>
      <c r="AA45" s="60"/>
      <c r="AB45" s="59"/>
      <c r="AC45" s="60"/>
      <c r="AD45" s="59"/>
      <c r="AE45" s="60"/>
      <c r="AF45" s="59"/>
      <c r="AG45" s="60"/>
      <c r="AH45" s="59"/>
      <c r="AI45" s="60"/>
      <c r="AJ45" s="59"/>
      <c r="AK45" s="60"/>
      <c r="AL45" s="202"/>
      <c r="AM45" s="62"/>
      <c r="AN45" s="58"/>
      <c r="AO45" s="60"/>
      <c r="AP45" s="59"/>
      <c r="AQ45" s="60"/>
      <c r="AR45" s="59"/>
      <c r="AS45" s="60"/>
      <c r="AT45" s="59"/>
      <c r="AU45" s="60"/>
      <c r="AV45" s="59"/>
      <c r="AW45" s="60"/>
      <c r="AX45" s="59"/>
      <c r="AY45" s="60"/>
      <c r="AZ45" s="59"/>
      <c r="BA45" s="60"/>
      <c r="BB45" s="59"/>
      <c r="BC45" s="60"/>
      <c r="BD45" s="59"/>
      <c r="BE45" s="60"/>
      <c r="BF45" s="59"/>
      <c r="BG45" s="60"/>
      <c r="BH45" s="59"/>
      <c r="BI45" s="60"/>
      <c r="BJ45" s="59"/>
      <c r="BK45" s="60"/>
      <c r="BL45" s="59"/>
      <c r="BM45" s="60"/>
      <c r="BN45" s="59"/>
      <c r="BO45" s="203"/>
      <c r="BP45" s="60"/>
      <c r="BQ45" s="59"/>
      <c r="BR45" s="60"/>
      <c r="BS45" s="59"/>
      <c r="BT45" s="60"/>
      <c r="BU45" s="59"/>
      <c r="BV45" s="60"/>
      <c r="BW45" s="59"/>
      <c r="BX45" s="60"/>
      <c r="BY45" s="59"/>
      <c r="BZ45" s="60"/>
      <c r="CA45" s="59"/>
      <c r="CB45" s="60"/>
      <c r="CC45" s="59"/>
      <c r="CD45" s="60"/>
      <c r="CE45" s="59"/>
      <c r="CF45" s="60"/>
      <c r="CG45" s="59"/>
      <c r="CH45" s="60"/>
      <c r="CI45" s="59"/>
      <c r="CJ45" s="60"/>
      <c r="CK45" s="59"/>
      <c r="CL45" s="60"/>
      <c r="CM45" s="59"/>
      <c r="CN45" s="60"/>
      <c r="CO45" s="59"/>
      <c r="CP45" s="60"/>
      <c r="CQ45" s="59"/>
      <c r="CR45" s="60"/>
      <c r="CS45" s="202"/>
      <c r="CT45" s="204"/>
      <c r="CU45" s="205"/>
      <c r="CV45" s="60"/>
      <c r="CW45" s="59"/>
      <c r="CX45" s="60"/>
      <c r="CY45" s="59"/>
      <c r="CZ45" s="60"/>
      <c r="DA45" s="59"/>
      <c r="DB45" s="60"/>
      <c r="DC45" s="59"/>
      <c r="DD45" s="60"/>
      <c r="DE45" s="59"/>
      <c r="DF45" s="60"/>
      <c r="DG45" s="59"/>
      <c r="DH45" s="60"/>
      <c r="DI45" s="59"/>
      <c r="DJ45" s="60"/>
      <c r="DK45" s="59"/>
      <c r="DL45" s="60"/>
      <c r="DM45" s="59"/>
      <c r="DN45" s="60"/>
      <c r="DO45" s="59"/>
      <c r="DP45" s="60"/>
      <c r="DQ45" s="59"/>
      <c r="DR45" s="60"/>
      <c r="DS45" s="59"/>
      <c r="DT45" s="60"/>
      <c r="DU45" s="59"/>
      <c r="DV45" s="60"/>
      <c r="DW45" s="59"/>
      <c r="DX45" s="60"/>
      <c r="DY45" s="205"/>
      <c r="DZ45" s="60"/>
      <c r="EA45" s="60"/>
      <c r="EB45" s="59"/>
      <c r="EC45" s="60"/>
      <c r="ED45" s="59"/>
      <c r="EE45" s="60"/>
      <c r="EF45" s="59"/>
      <c r="EG45" s="60"/>
      <c r="EH45" s="59"/>
      <c r="EI45" s="60"/>
      <c r="EJ45" s="59"/>
      <c r="EK45" s="60"/>
      <c r="EL45" s="59"/>
      <c r="EM45" s="60"/>
      <c r="EN45" s="59"/>
      <c r="EO45" s="60"/>
      <c r="EP45" s="59"/>
      <c r="EQ45" s="60"/>
      <c r="ER45" s="59"/>
      <c r="ES45" s="60"/>
      <c r="ET45" s="59"/>
      <c r="EU45" s="60"/>
      <c r="EV45" s="59"/>
      <c r="EW45" s="60"/>
      <c r="EX45" s="59"/>
      <c r="EY45" s="60"/>
      <c r="EZ45" s="59"/>
      <c r="FA45" s="60"/>
      <c r="FB45" s="59"/>
      <c r="FC45" s="204"/>
      <c r="FD45" s="60"/>
      <c r="FE45" s="59"/>
      <c r="FF45" s="60"/>
      <c r="FG45" s="59"/>
      <c r="FH45" s="60"/>
      <c r="FI45" s="59"/>
      <c r="FJ45" s="60"/>
      <c r="FK45" s="59"/>
      <c r="FL45" s="60"/>
      <c r="FM45" s="59"/>
      <c r="FN45" s="60"/>
      <c r="FO45" s="59"/>
      <c r="FP45" s="60"/>
      <c r="FQ45" s="59"/>
      <c r="FR45" s="60"/>
      <c r="FS45" s="59"/>
      <c r="FT45" s="60"/>
      <c r="FU45" s="59"/>
      <c r="FV45" s="60"/>
      <c r="FW45" s="59"/>
      <c r="FX45" s="60"/>
      <c r="FY45" s="59"/>
      <c r="FZ45" s="60"/>
      <c r="GA45" s="59"/>
      <c r="GB45" s="60"/>
      <c r="GC45" s="59"/>
      <c r="GD45" s="60"/>
      <c r="GE45" s="59"/>
      <c r="GF45" s="60"/>
      <c r="GG45" s="62"/>
      <c r="GH45" s="206"/>
      <c r="GI45" s="60"/>
      <c r="GJ45" s="60"/>
      <c r="GK45" s="59"/>
      <c r="GL45" s="60"/>
      <c r="GM45" s="59"/>
      <c r="GN45" s="60"/>
      <c r="GO45" s="59"/>
      <c r="GP45" s="60"/>
      <c r="GQ45" s="59"/>
      <c r="GR45" s="60"/>
      <c r="GS45" s="59"/>
      <c r="GT45" s="60"/>
      <c r="GU45" s="59"/>
      <c r="GV45" s="60"/>
      <c r="GW45" s="59"/>
      <c r="GX45" s="60"/>
      <c r="GY45" s="59"/>
      <c r="GZ45" s="60"/>
      <c r="HA45" s="59"/>
      <c r="HB45" s="60"/>
      <c r="HC45" s="59"/>
      <c r="HD45" s="60"/>
      <c r="HE45" s="59"/>
      <c r="HF45" s="60"/>
      <c r="HG45" s="59"/>
      <c r="HH45" s="60"/>
      <c r="HI45" s="60"/>
      <c r="HJ45" s="60"/>
      <c r="HK45" s="59"/>
      <c r="HL45" s="203"/>
      <c r="HM45" s="206"/>
      <c r="HN45" s="60"/>
      <c r="HO45" s="60"/>
      <c r="HP45" s="59"/>
      <c r="HQ45" s="60"/>
      <c r="HR45" s="59"/>
      <c r="HS45" s="60"/>
      <c r="HT45" s="59"/>
      <c r="HU45" s="60"/>
      <c r="HV45" s="59"/>
      <c r="HW45" s="60"/>
      <c r="HX45" s="59"/>
      <c r="HY45" s="60"/>
      <c r="HZ45" s="59"/>
      <c r="IA45" s="60"/>
      <c r="IB45" s="59"/>
      <c r="IC45" s="60"/>
      <c r="ID45" s="59"/>
      <c r="IE45" s="60"/>
      <c r="IF45" s="59"/>
      <c r="IG45" s="60"/>
      <c r="IH45" s="59"/>
      <c r="II45" s="60"/>
      <c r="IJ45" s="59"/>
      <c r="IK45" s="60"/>
      <c r="IL45" s="59"/>
      <c r="IM45" s="60"/>
      <c r="IN45" s="60"/>
      <c r="IO45" s="60"/>
      <c r="IP45" s="59"/>
      <c r="IQ45" s="203"/>
      <c r="IR45" s="206"/>
      <c r="IS45" s="60"/>
      <c r="IT45" s="60"/>
      <c r="IU45" s="59"/>
      <c r="IV45" s="60"/>
      <c r="IW45" s="59"/>
      <c r="IX45" s="60"/>
      <c r="IY45" s="59"/>
      <c r="IZ45" s="60"/>
      <c r="JA45" s="59"/>
      <c r="JB45" s="60"/>
      <c r="JC45" s="59"/>
      <c r="JD45" s="60"/>
      <c r="JE45" s="59"/>
      <c r="JF45" s="60"/>
      <c r="JG45" s="59"/>
      <c r="JH45" s="60"/>
      <c r="JI45" s="59"/>
      <c r="JJ45" s="60"/>
      <c r="JK45" s="59"/>
      <c r="JL45" s="60"/>
      <c r="JM45" s="59"/>
      <c r="JN45" s="60"/>
      <c r="JO45" s="59"/>
      <c r="JP45" s="60"/>
      <c r="JQ45" s="59"/>
      <c r="JR45" s="60"/>
      <c r="JS45" s="60"/>
      <c r="JT45" s="60"/>
      <c r="JU45" s="203"/>
      <c r="JV45" s="206"/>
      <c r="JW45" s="60"/>
      <c r="JX45" s="60"/>
      <c r="JY45" s="59"/>
      <c r="JZ45" s="60"/>
      <c r="KA45" s="59"/>
      <c r="KB45" s="60"/>
      <c r="KC45" s="59"/>
      <c r="KD45" s="60"/>
      <c r="KE45" s="59"/>
      <c r="KF45" s="60"/>
      <c r="KG45" s="59"/>
      <c r="KH45" s="60"/>
      <c r="KI45" s="59"/>
      <c r="KJ45" s="60"/>
      <c r="KK45" s="59"/>
      <c r="KL45" s="60"/>
      <c r="KM45" s="59"/>
      <c r="KN45" s="60"/>
      <c r="KO45" s="59"/>
      <c r="KP45" s="60"/>
      <c r="KQ45" s="59"/>
      <c r="KR45" s="60"/>
      <c r="KS45" s="59"/>
      <c r="KT45" s="60"/>
      <c r="KU45" s="59"/>
      <c r="KV45" s="60"/>
      <c r="KW45" s="60"/>
      <c r="KX45" s="60"/>
      <c r="KY45" s="60"/>
      <c r="KZ45" s="203"/>
      <c r="LA45" s="60"/>
      <c r="LB45" s="60"/>
      <c r="LC45" s="59"/>
      <c r="LD45" s="60"/>
      <c r="LE45" s="59"/>
      <c r="LF45" s="60"/>
      <c r="LG45" s="59"/>
      <c r="LH45" s="60"/>
      <c r="LI45" s="59"/>
      <c r="LJ45" s="60"/>
      <c r="LK45" s="59"/>
      <c r="LL45" s="60"/>
      <c r="LM45" s="59"/>
      <c r="LN45" s="60"/>
      <c r="LO45" s="59"/>
      <c r="LP45" s="60"/>
      <c r="LQ45" s="59"/>
      <c r="LR45" s="60"/>
      <c r="LS45" s="59"/>
      <c r="LT45" s="60"/>
      <c r="LU45" s="59"/>
      <c r="LV45" s="60"/>
      <c r="LW45" s="59"/>
      <c r="LX45" s="60"/>
      <c r="LY45" s="59"/>
      <c r="LZ45" s="60"/>
      <c r="MA45" s="60"/>
      <c r="MB45" s="60"/>
      <c r="MC45" s="59"/>
      <c r="MD45" s="203"/>
    </row>
    <row r="46" spans="2:342" ht="18" customHeight="1" x14ac:dyDescent="0.4">
      <c r="B46" s="340"/>
      <c r="C46" s="314"/>
      <c r="D46" s="308" t="s">
        <v>324</v>
      </c>
      <c r="E46" s="303">
        <f>F44+1</f>
        <v>45224</v>
      </c>
      <c r="F46" s="311">
        <f t="shared" si="9"/>
        <v>45226</v>
      </c>
      <c r="G46" s="306">
        <v>3</v>
      </c>
      <c r="H46" s="119" t="s">
        <v>214</v>
      </c>
      <c r="I46" s="55"/>
      <c r="J46" s="56"/>
      <c r="K46" s="57"/>
      <c r="L46" s="56"/>
      <c r="M46" s="57"/>
      <c r="N46" s="56"/>
      <c r="O46" s="57"/>
      <c r="P46" s="56"/>
      <c r="Q46" s="57"/>
      <c r="R46" s="56"/>
      <c r="S46" s="57"/>
      <c r="T46" s="56"/>
      <c r="U46" s="57"/>
      <c r="V46" s="56"/>
      <c r="W46" s="57"/>
      <c r="X46" s="56"/>
      <c r="Y46" s="57"/>
      <c r="Z46" s="56"/>
      <c r="AA46" s="57"/>
      <c r="AB46" s="56"/>
      <c r="AC46" s="57"/>
      <c r="AD46" s="56"/>
      <c r="AE46" s="57"/>
      <c r="AF46" s="56"/>
      <c r="AG46" s="57"/>
      <c r="AH46" s="56"/>
      <c r="AI46" s="57"/>
      <c r="AJ46" s="56"/>
      <c r="AK46" s="57"/>
      <c r="AL46" s="207"/>
      <c r="AM46" s="61"/>
      <c r="AN46" s="55"/>
      <c r="AO46" s="57"/>
      <c r="AP46" s="56"/>
      <c r="AQ46" s="57"/>
      <c r="AR46" s="56"/>
      <c r="AS46" s="57"/>
      <c r="AT46" s="56"/>
      <c r="AU46" s="57"/>
      <c r="AV46" s="56"/>
      <c r="AW46" s="57"/>
      <c r="AX46" s="56"/>
      <c r="AY46" s="57"/>
      <c r="AZ46" s="56"/>
      <c r="BA46" s="57"/>
      <c r="BB46" s="56"/>
      <c r="BC46" s="57"/>
      <c r="BD46" s="56"/>
      <c r="BE46" s="57"/>
      <c r="BF46" s="56"/>
      <c r="BG46" s="57"/>
      <c r="BH46" s="56"/>
      <c r="BI46" s="57"/>
      <c r="BJ46" s="56"/>
      <c r="BK46" s="57"/>
      <c r="BL46" s="56"/>
      <c r="BM46" s="57"/>
      <c r="BN46" s="56"/>
      <c r="BO46" s="208"/>
      <c r="BP46" s="57"/>
      <c r="BQ46" s="56"/>
      <c r="BR46" s="57"/>
      <c r="BS46" s="56"/>
      <c r="BT46" s="57"/>
      <c r="BU46" s="56"/>
      <c r="BV46" s="57"/>
      <c r="BW46" s="56"/>
      <c r="BX46" s="57"/>
      <c r="BY46" s="56"/>
      <c r="BZ46" s="57"/>
      <c r="CA46" s="56"/>
      <c r="CB46" s="57"/>
      <c r="CC46" s="56"/>
      <c r="CD46" s="57"/>
      <c r="CE46" s="56"/>
      <c r="CF46" s="57"/>
      <c r="CG46" s="56"/>
      <c r="CH46" s="57"/>
      <c r="CI46" s="56"/>
      <c r="CJ46" s="57"/>
      <c r="CK46" s="56"/>
      <c r="CL46" s="57"/>
      <c r="CM46" s="56"/>
      <c r="CN46" s="57"/>
      <c r="CO46" s="56"/>
      <c r="CP46" s="57"/>
      <c r="CQ46" s="56"/>
      <c r="CR46" s="57"/>
      <c r="CS46" s="207"/>
      <c r="CT46" s="209"/>
      <c r="CU46" s="210"/>
      <c r="CV46" s="57"/>
      <c r="CW46" s="56"/>
      <c r="CX46" s="57"/>
      <c r="CY46" s="56"/>
      <c r="CZ46" s="57"/>
      <c r="DA46" s="56"/>
      <c r="DB46" s="57"/>
      <c r="DC46" s="56"/>
      <c r="DD46" s="57"/>
      <c r="DE46" s="56"/>
      <c r="DF46" s="57"/>
      <c r="DG46" s="56"/>
      <c r="DH46" s="57"/>
      <c r="DI46" s="56"/>
      <c r="DJ46" s="57"/>
      <c r="DK46" s="56"/>
      <c r="DL46" s="57"/>
      <c r="DM46" s="56"/>
      <c r="DN46" s="57"/>
      <c r="DO46" s="56"/>
      <c r="DP46" s="57"/>
      <c r="DQ46" s="56"/>
      <c r="DR46" s="57"/>
      <c r="DS46" s="56"/>
      <c r="DT46" s="57"/>
      <c r="DU46" s="56"/>
      <c r="DV46" s="57"/>
      <c r="DW46" s="56"/>
      <c r="DX46" s="57"/>
      <c r="DY46" s="210"/>
      <c r="DZ46" s="57"/>
      <c r="EA46" s="57"/>
      <c r="EB46" s="56"/>
      <c r="EC46" s="57"/>
      <c r="ED46" s="56"/>
      <c r="EE46" s="57"/>
      <c r="EF46" s="56"/>
      <c r="EG46" s="57"/>
      <c r="EH46" s="56"/>
      <c r="EI46" s="57"/>
      <c r="EJ46" s="56"/>
      <c r="EK46" s="57"/>
      <c r="EL46" s="56"/>
      <c r="EM46" s="57"/>
      <c r="EN46" s="56"/>
      <c r="EO46" s="57"/>
      <c r="EP46" s="56"/>
      <c r="EQ46" s="57"/>
      <c r="ER46" s="56"/>
      <c r="ES46" s="57"/>
      <c r="ET46" s="56"/>
      <c r="EU46" s="57"/>
      <c r="EV46" s="56"/>
      <c r="EW46" s="57"/>
      <c r="EX46" s="56"/>
      <c r="EY46" s="57"/>
      <c r="EZ46" s="56"/>
      <c r="FA46" s="57"/>
      <c r="FB46" s="56"/>
      <c r="FC46" s="209"/>
      <c r="FD46" s="57"/>
      <c r="FE46" s="56"/>
      <c r="FF46" s="57"/>
      <c r="FG46" s="56"/>
      <c r="FH46" s="57"/>
      <c r="FI46" s="56"/>
      <c r="FJ46" s="57"/>
      <c r="FK46" s="56"/>
      <c r="FL46" s="57"/>
      <c r="FM46" s="56"/>
      <c r="FN46" s="57"/>
      <c r="FO46" s="56"/>
      <c r="FP46" s="57"/>
      <c r="FQ46" s="56"/>
      <c r="FR46" s="57"/>
      <c r="FS46" s="56"/>
      <c r="FT46" s="57"/>
      <c r="FU46" s="56"/>
      <c r="FV46" s="57"/>
      <c r="FW46" s="56"/>
      <c r="FX46" s="57"/>
      <c r="FY46" s="56"/>
      <c r="FZ46" s="57"/>
      <c r="GA46" s="56"/>
      <c r="GB46" s="57"/>
      <c r="GC46" s="56"/>
      <c r="GD46" s="57"/>
      <c r="GE46" s="56"/>
      <c r="GF46" s="57"/>
      <c r="GG46" s="61"/>
      <c r="GH46" s="211"/>
      <c r="GI46" s="57"/>
      <c r="GJ46" s="57"/>
      <c r="GK46" s="56"/>
      <c r="GL46" s="57"/>
      <c r="GM46" s="56"/>
      <c r="GN46" s="57"/>
      <c r="GO46" s="56"/>
      <c r="GP46" s="57"/>
      <c r="GQ46" s="56"/>
      <c r="GR46" s="57"/>
      <c r="GS46" s="56"/>
      <c r="GT46" s="57"/>
      <c r="GU46" s="56"/>
      <c r="GV46" s="57"/>
      <c r="GW46" s="56"/>
      <c r="GX46" s="57"/>
      <c r="GY46" s="56"/>
      <c r="GZ46" s="57"/>
      <c r="HA46" s="56"/>
      <c r="HB46" s="57"/>
      <c r="HC46" s="56"/>
      <c r="HD46" s="57"/>
      <c r="HE46" s="56"/>
      <c r="HF46" s="57"/>
      <c r="HG46" s="56"/>
      <c r="HH46" s="57"/>
      <c r="HI46" s="57"/>
      <c r="HJ46" s="57"/>
      <c r="HK46" s="56"/>
      <c r="HL46" s="208"/>
      <c r="HM46" s="211"/>
      <c r="HN46" s="57"/>
      <c r="HO46" s="57"/>
      <c r="HP46" s="56"/>
      <c r="HQ46" s="57"/>
      <c r="HR46" s="56"/>
      <c r="HS46" s="57"/>
      <c r="HT46" s="56"/>
      <c r="HU46" s="57"/>
      <c r="HV46" s="56"/>
      <c r="HW46" s="57"/>
      <c r="HX46" s="56"/>
      <c r="HY46" s="57"/>
      <c r="HZ46" s="56"/>
      <c r="IA46" s="57"/>
      <c r="IB46" s="56"/>
      <c r="IC46" s="57"/>
      <c r="ID46" s="56"/>
      <c r="IE46" s="57"/>
      <c r="IF46" s="56"/>
      <c r="IG46" s="57"/>
      <c r="IH46" s="56"/>
      <c r="II46" s="57"/>
      <c r="IJ46" s="56"/>
      <c r="IK46" s="57"/>
      <c r="IL46" s="56"/>
      <c r="IM46" s="57"/>
      <c r="IN46" s="57"/>
      <c r="IO46" s="57"/>
      <c r="IP46" s="56"/>
      <c r="IQ46" s="208"/>
      <c r="IR46" s="211"/>
      <c r="IS46" s="57"/>
      <c r="IT46" s="57"/>
      <c r="IU46" s="56"/>
      <c r="IV46" s="57"/>
      <c r="IW46" s="56"/>
      <c r="IX46" s="57"/>
      <c r="IY46" s="56"/>
      <c r="IZ46" s="57"/>
      <c r="JA46" s="56"/>
      <c r="JB46" s="57"/>
      <c r="JC46" s="56"/>
      <c r="JD46" s="57"/>
      <c r="JE46" s="56"/>
      <c r="JF46" s="57"/>
      <c r="JG46" s="56"/>
      <c r="JH46" s="57"/>
      <c r="JI46" s="56"/>
      <c r="JJ46" s="57"/>
      <c r="JK46" s="56"/>
      <c r="JL46" s="57"/>
      <c r="JM46" s="56"/>
      <c r="JN46" s="57"/>
      <c r="JO46" s="56"/>
      <c r="JP46" s="57"/>
      <c r="JQ46" s="56"/>
      <c r="JR46" s="57"/>
      <c r="JS46" s="57"/>
      <c r="JT46" s="57"/>
      <c r="JU46" s="208"/>
      <c r="JV46" s="211"/>
      <c r="JW46" s="57"/>
      <c r="JX46" s="57"/>
      <c r="JY46" s="56"/>
      <c r="JZ46" s="57"/>
      <c r="KA46" s="56"/>
      <c r="KB46" s="57"/>
      <c r="KC46" s="56"/>
      <c r="KD46" s="57"/>
      <c r="KE46" s="56"/>
      <c r="KF46" s="57"/>
      <c r="KG46" s="56"/>
      <c r="KH46" s="57"/>
      <c r="KI46" s="56"/>
      <c r="KJ46" s="57"/>
      <c r="KK46" s="56"/>
      <c r="KL46" s="57"/>
      <c r="KM46" s="56"/>
      <c r="KN46" s="57"/>
      <c r="KO46" s="56"/>
      <c r="KP46" s="57"/>
      <c r="KQ46" s="56"/>
      <c r="KR46" s="57"/>
      <c r="KS46" s="56"/>
      <c r="KT46" s="57"/>
      <c r="KU46" s="56"/>
      <c r="KV46" s="57"/>
      <c r="KW46" s="57"/>
      <c r="KX46" s="57"/>
      <c r="KY46" s="57"/>
      <c r="KZ46" s="208"/>
      <c r="LA46" s="57"/>
      <c r="LB46" s="57"/>
      <c r="LC46" s="56"/>
      <c r="LD46" s="57"/>
      <c r="LE46" s="56"/>
      <c r="LF46" s="57"/>
      <c r="LG46" s="56"/>
      <c r="LH46" s="57"/>
      <c r="LI46" s="56"/>
      <c r="LJ46" s="57"/>
      <c r="LK46" s="56"/>
      <c r="LL46" s="57"/>
      <c r="LM46" s="56"/>
      <c r="LN46" s="57"/>
      <c r="LO46" s="56"/>
      <c r="LP46" s="57"/>
      <c r="LQ46" s="56"/>
      <c r="LR46" s="57"/>
      <c r="LS46" s="56"/>
      <c r="LT46" s="57"/>
      <c r="LU46" s="56"/>
      <c r="LV46" s="57"/>
      <c r="LW46" s="56"/>
      <c r="LX46" s="57"/>
      <c r="LY46" s="56"/>
      <c r="LZ46" s="57"/>
      <c r="MA46" s="57"/>
      <c r="MB46" s="57"/>
      <c r="MC46" s="56"/>
      <c r="MD46" s="208"/>
    </row>
    <row r="47" spans="2:342" ht="18" customHeight="1" x14ac:dyDescent="0.4">
      <c r="B47" s="340"/>
      <c r="C47" s="314"/>
      <c r="D47" s="309"/>
      <c r="E47" s="310"/>
      <c r="F47" s="310"/>
      <c r="G47" s="312"/>
      <c r="H47" s="119" t="s">
        <v>215</v>
      </c>
      <c r="I47" s="58"/>
      <c r="J47" s="59"/>
      <c r="K47" s="60"/>
      <c r="L47" s="59"/>
      <c r="M47" s="60"/>
      <c r="N47" s="59"/>
      <c r="O47" s="60"/>
      <c r="P47" s="59"/>
      <c r="Q47" s="60"/>
      <c r="R47" s="59"/>
      <c r="S47" s="60"/>
      <c r="T47" s="59"/>
      <c r="U47" s="60"/>
      <c r="V47" s="59"/>
      <c r="W47" s="60"/>
      <c r="X47" s="59"/>
      <c r="Y47" s="60"/>
      <c r="Z47" s="59"/>
      <c r="AA47" s="60"/>
      <c r="AB47" s="59"/>
      <c r="AC47" s="60"/>
      <c r="AD47" s="59"/>
      <c r="AE47" s="60"/>
      <c r="AF47" s="59"/>
      <c r="AG47" s="60"/>
      <c r="AH47" s="59"/>
      <c r="AI47" s="60"/>
      <c r="AJ47" s="59"/>
      <c r="AK47" s="60"/>
      <c r="AL47" s="202"/>
      <c r="AM47" s="62"/>
      <c r="AN47" s="58"/>
      <c r="AO47" s="60"/>
      <c r="AP47" s="59"/>
      <c r="AQ47" s="60"/>
      <c r="AR47" s="59"/>
      <c r="AS47" s="60"/>
      <c r="AT47" s="59"/>
      <c r="AU47" s="60"/>
      <c r="AV47" s="59"/>
      <c r="AW47" s="60"/>
      <c r="AX47" s="59"/>
      <c r="AY47" s="60"/>
      <c r="AZ47" s="59"/>
      <c r="BA47" s="60"/>
      <c r="BB47" s="59"/>
      <c r="BC47" s="60"/>
      <c r="BD47" s="59"/>
      <c r="BE47" s="60"/>
      <c r="BF47" s="59"/>
      <c r="BG47" s="60"/>
      <c r="BH47" s="59"/>
      <c r="BI47" s="60"/>
      <c r="BJ47" s="59"/>
      <c r="BK47" s="60"/>
      <c r="BL47" s="59"/>
      <c r="BM47" s="60"/>
      <c r="BN47" s="59"/>
      <c r="BO47" s="203"/>
      <c r="BP47" s="60"/>
      <c r="BQ47" s="59"/>
      <c r="BR47" s="60"/>
      <c r="BS47" s="59"/>
      <c r="BT47" s="60"/>
      <c r="BU47" s="59"/>
      <c r="BV47" s="60"/>
      <c r="BW47" s="59"/>
      <c r="BX47" s="60"/>
      <c r="BY47" s="59"/>
      <c r="BZ47" s="60"/>
      <c r="CA47" s="59"/>
      <c r="CB47" s="60"/>
      <c r="CC47" s="59"/>
      <c r="CD47" s="60"/>
      <c r="CE47" s="59"/>
      <c r="CF47" s="60"/>
      <c r="CG47" s="59"/>
      <c r="CH47" s="60"/>
      <c r="CI47" s="59"/>
      <c r="CJ47" s="60"/>
      <c r="CK47" s="59"/>
      <c r="CL47" s="60"/>
      <c r="CM47" s="59"/>
      <c r="CN47" s="60"/>
      <c r="CO47" s="59"/>
      <c r="CP47" s="60"/>
      <c r="CQ47" s="59"/>
      <c r="CR47" s="60"/>
      <c r="CS47" s="202"/>
      <c r="CT47" s="204"/>
      <c r="CU47" s="205"/>
      <c r="CV47" s="60"/>
      <c r="CW47" s="59"/>
      <c r="CX47" s="60"/>
      <c r="CY47" s="59"/>
      <c r="CZ47" s="60"/>
      <c r="DA47" s="59"/>
      <c r="DB47" s="60"/>
      <c r="DC47" s="59"/>
      <c r="DD47" s="60"/>
      <c r="DE47" s="59"/>
      <c r="DF47" s="60"/>
      <c r="DG47" s="59"/>
      <c r="DH47" s="60"/>
      <c r="DI47" s="59"/>
      <c r="DJ47" s="60"/>
      <c r="DK47" s="59"/>
      <c r="DL47" s="60"/>
      <c r="DM47" s="59"/>
      <c r="DN47" s="60"/>
      <c r="DO47" s="59"/>
      <c r="DP47" s="60"/>
      <c r="DQ47" s="59"/>
      <c r="DR47" s="60"/>
      <c r="DS47" s="59"/>
      <c r="DT47" s="60"/>
      <c r="DU47" s="59"/>
      <c r="DV47" s="60"/>
      <c r="DW47" s="59"/>
      <c r="DX47" s="60"/>
      <c r="DY47" s="205"/>
      <c r="DZ47" s="60"/>
      <c r="EA47" s="60"/>
      <c r="EB47" s="59"/>
      <c r="EC47" s="60"/>
      <c r="ED47" s="59"/>
      <c r="EE47" s="60"/>
      <c r="EF47" s="59"/>
      <c r="EG47" s="60"/>
      <c r="EH47" s="59"/>
      <c r="EI47" s="60"/>
      <c r="EJ47" s="59"/>
      <c r="EK47" s="60"/>
      <c r="EL47" s="59"/>
      <c r="EM47" s="60"/>
      <c r="EN47" s="59"/>
      <c r="EO47" s="60"/>
      <c r="EP47" s="59"/>
      <c r="EQ47" s="60"/>
      <c r="ER47" s="59"/>
      <c r="ES47" s="60"/>
      <c r="ET47" s="59"/>
      <c r="EU47" s="60"/>
      <c r="EV47" s="59"/>
      <c r="EW47" s="60"/>
      <c r="EX47" s="59"/>
      <c r="EY47" s="60"/>
      <c r="EZ47" s="59"/>
      <c r="FA47" s="60"/>
      <c r="FB47" s="59"/>
      <c r="FC47" s="204"/>
      <c r="FD47" s="60"/>
      <c r="FE47" s="59"/>
      <c r="FF47" s="60"/>
      <c r="FG47" s="59"/>
      <c r="FH47" s="60"/>
      <c r="FI47" s="59"/>
      <c r="FJ47" s="60"/>
      <c r="FK47" s="59"/>
      <c r="FL47" s="60"/>
      <c r="FM47" s="59"/>
      <c r="FN47" s="60"/>
      <c r="FO47" s="59"/>
      <c r="FP47" s="60"/>
      <c r="FQ47" s="59"/>
      <c r="FR47" s="60"/>
      <c r="FS47" s="59"/>
      <c r="FT47" s="60"/>
      <c r="FU47" s="59"/>
      <c r="FV47" s="60"/>
      <c r="FW47" s="59"/>
      <c r="FX47" s="60"/>
      <c r="FY47" s="59"/>
      <c r="FZ47" s="60"/>
      <c r="GA47" s="59"/>
      <c r="GB47" s="60"/>
      <c r="GC47" s="59"/>
      <c r="GD47" s="60"/>
      <c r="GE47" s="59"/>
      <c r="GF47" s="60"/>
      <c r="GG47" s="62"/>
      <c r="GH47" s="206"/>
      <c r="GI47" s="60"/>
      <c r="GJ47" s="60"/>
      <c r="GK47" s="59"/>
      <c r="GL47" s="60"/>
      <c r="GM47" s="59"/>
      <c r="GN47" s="60"/>
      <c r="GO47" s="59"/>
      <c r="GP47" s="60"/>
      <c r="GQ47" s="59"/>
      <c r="GR47" s="60"/>
      <c r="GS47" s="59"/>
      <c r="GT47" s="60"/>
      <c r="GU47" s="59"/>
      <c r="GV47" s="60"/>
      <c r="GW47" s="59"/>
      <c r="GX47" s="60"/>
      <c r="GY47" s="59"/>
      <c r="GZ47" s="60"/>
      <c r="HA47" s="59"/>
      <c r="HB47" s="60"/>
      <c r="HC47" s="59"/>
      <c r="HD47" s="60"/>
      <c r="HE47" s="59"/>
      <c r="HF47" s="60"/>
      <c r="HG47" s="59"/>
      <c r="HH47" s="60"/>
      <c r="HI47" s="60"/>
      <c r="HJ47" s="60"/>
      <c r="HK47" s="59"/>
      <c r="HL47" s="203"/>
      <c r="HM47" s="206"/>
      <c r="HN47" s="60"/>
      <c r="HO47" s="60"/>
      <c r="HP47" s="59"/>
      <c r="HQ47" s="60"/>
      <c r="HR47" s="59"/>
      <c r="HS47" s="60"/>
      <c r="HT47" s="59"/>
      <c r="HU47" s="60"/>
      <c r="HV47" s="59"/>
      <c r="HW47" s="60"/>
      <c r="HX47" s="59"/>
      <c r="HY47" s="60"/>
      <c r="HZ47" s="59"/>
      <c r="IA47" s="60"/>
      <c r="IB47" s="59"/>
      <c r="IC47" s="60"/>
      <c r="ID47" s="59"/>
      <c r="IE47" s="60"/>
      <c r="IF47" s="59"/>
      <c r="IG47" s="60"/>
      <c r="IH47" s="59"/>
      <c r="II47" s="60"/>
      <c r="IJ47" s="59"/>
      <c r="IK47" s="60"/>
      <c r="IL47" s="59"/>
      <c r="IM47" s="60"/>
      <c r="IN47" s="60"/>
      <c r="IO47" s="60"/>
      <c r="IP47" s="59"/>
      <c r="IQ47" s="203"/>
      <c r="IR47" s="206"/>
      <c r="IS47" s="60"/>
      <c r="IT47" s="60"/>
      <c r="IU47" s="59"/>
      <c r="IV47" s="60"/>
      <c r="IW47" s="59"/>
      <c r="IX47" s="60"/>
      <c r="IY47" s="59"/>
      <c r="IZ47" s="60"/>
      <c r="JA47" s="59"/>
      <c r="JB47" s="60"/>
      <c r="JC47" s="59"/>
      <c r="JD47" s="60"/>
      <c r="JE47" s="59"/>
      <c r="JF47" s="60"/>
      <c r="JG47" s="59"/>
      <c r="JH47" s="60"/>
      <c r="JI47" s="59"/>
      <c r="JJ47" s="60"/>
      <c r="JK47" s="59"/>
      <c r="JL47" s="60"/>
      <c r="JM47" s="59"/>
      <c r="JN47" s="60"/>
      <c r="JO47" s="59"/>
      <c r="JP47" s="60"/>
      <c r="JQ47" s="59"/>
      <c r="JR47" s="60"/>
      <c r="JS47" s="60"/>
      <c r="JT47" s="60"/>
      <c r="JU47" s="203"/>
      <c r="JV47" s="206"/>
      <c r="JW47" s="60"/>
      <c r="JX47" s="60"/>
      <c r="JY47" s="59"/>
      <c r="JZ47" s="60"/>
      <c r="KA47" s="59"/>
      <c r="KB47" s="60"/>
      <c r="KC47" s="59"/>
      <c r="KD47" s="60"/>
      <c r="KE47" s="59"/>
      <c r="KF47" s="60"/>
      <c r="KG47" s="59"/>
      <c r="KH47" s="60"/>
      <c r="KI47" s="59"/>
      <c r="KJ47" s="60"/>
      <c r="KK47" s="59"/>
      <c r="KL47" s="60"/>
      <c r="KM47" s="59"/>
      <c r="KN47" s="60"/>
      <c r="KO47" s="59"/>
      <c r="KP47" s="60"/>
      <c r="KQ47" s="59"/>
      <c r="KR47" s="60"/>
      <c r="KS47" s="59"/>
      <c r="KT47" s="60"/>
      <c r="KU47" s="59"/>
      <c r="KV47" s="60"/>
      <c r="KW47" s="60"/>
      <c r="KX47" s="60"/>
      <c r="KY47" s="60"/>
      <c r="KZ47" s="203"/>
      <c r="LA47" s="60"/>
      <c r="LB47" s="60"/>
      <c r="LC47" s="59"/>
      <c r="LD47" s="60"/>
      <c r="LE47" s="59"/>
      <c r="LF47" s="60"/>
      <c r="LG47" s="59"/>
      <c r="LH47" s="60"/>
      <c r="LI47" s="59"/>
      <c r="LJ47" s="60"/>
      <c r="LK47" s="59"/>
      <c r="LL47" s="60"/>
      <c r="LM47" s="59"/>
      <c r="LN47" s="60"/>
      <c r="LO47" s="59"/>
      <c r="LP47" s="60"/>
      <c r="LQ47" s="59"/>
      <c r="LR47" s="60"/>
      <c r="LS47" s="59"/>
      <c r="LT47" s="60"/>
      <c r="LU47" s="59"/>
      <c r="LV47" s="60"/>
      <c r="LW47" s="59"/>
      <c r="LX47" s="60"/>
      <c r="LY47" s="59"/>
      <c r="LZ47" s="60"/>
      <c r="MA47" s="60"/>
      <c r="MB47" s="60"/>
      <c r="MC47" s="59"/>
      <c r="MD47" s="203"/>
    </row>
    <row r="48" spans="2:342" ht="18" customHeight="1" x14ac:dyDescent="0.4">
      <c r="B48" s="340"/>
      <c r="C48" s="314"/>
      <c r="D48" s="308" t="s">
        <v>325</v>
      </c>
      <c r="E48" s="303">
        <f>F46+3</f>
        <v>45229</v>
      </c>
      <c r="F48" s="311">
        <f t="shared" si="9"/>
        <v>45230</v>
      </c>
      <c r="G48" s="306">
        <v>2</v>
      </c>
      <c r="H48" s="119" t="s">
        <v>214</v>
      </c>
      <c r="I48" s="55"/>
      <c r="J48" s="56"/>
      <c r="K48" s="57"/>
      <c r="L48" s="56"/>
      <c r="M48" s="57"/>
      <c r="N48" s="56"/>
      <c r="O48" s="57"/>
      <c r="P48" s="56"/>
      <c r="Q48" s="57"/>
      <c r="R48" s="56"/>
      <c r="S48" s="57"/>
      <c r="T48" s="56"/>
      <c r="U48" s="57"/>
      <c r="V48" s="56"/>
      <c r="W48" s="57"/>
      <c r="X48" s="56"/>
      <c r="Y48" s="57"/>
      <c r="Z48" s="56"/>
      <c r="AA48" s="57"/>
      <c r="AB48" s="56"/>
      <c r="AC48" s="57"/>
      <c r="AD48" s="56"/>
      <c r="AE48" s="57"/>
      <c r="AF48" s="56"/>
      <c r="AG48" s="57"/>
      <c r="AH48" s="56"/>
      <c r="AI48" s="57"/>
      <c r="AJ48" s="56"/>
      <c r="AK48" s="57"/>
      <c r="AL48" s="207"/>
      <c r="AM48" s="61"/>
      <c r="AN48" s="55"/>
      <c r="AO48" s="57"/>
      <c r="AP48" s="56"/>
      <c r="AQ48" s="57"/>
      <c r="AR48" s="56"/>
      <c r="AS48" s="57"/>
      <c r="AT48" s="56"/>
      <c r="AU48" s="57"/>
      <c r="AV48" s="56"/>
      <c r="AW48" s="57"/>
      <c r="AX48" s="56"/>
      <c r="AY48" s="57"/>
      <c r="AZ48" s="56"/>
      <c r="BA48" s="57"/>
      <c r="BB48" s="56"/>
      <c r="BC48" s="57"/>
      <c r="BD48" s="56"/>
      <c r="BE48" s="57"/>
      <c r="BF48" s="56"/>
      <c r="BG48" s="57"/>
      <c r="BH48" s="56"/>
      <c r="BI48" s="57"/>
      <c r="BJ48" s="56"/>
      <c r="BK48" s="57"/>
      <c r="BL48" s="56"/>
      <c r="BM48" s="57"/>
      <c r="BN48" s="56"/>
      <c r="BO48" s="208"/>
      <c r="BP48" s="57"/>
      <c r="BQ48" s="56"/>
      <c r="BR48" s="57"/>
      <c r="BS48" s="56"/>
      <c r="BT48" s="57"/>
      <c r="BU48" s="56"/>
      <c r="BV48" s="57"/>
      <c r="BW48" s="56"/>
      <c r="BX48" s="57"/>
      <c r="BY48" s="56"/>
      <c r="BZ48" s="57"/>
      <c r="CA48" s="56"/>
      <c r="CB48" s="57"/>
      <c r="CC48" s="56"/>
      <c r="CD48" s="57"/>
      <c r="CE48" s="56"/>
      <c r="CF48" s="57"/>
      <c r="CG48" s="56"/>
      <c r="CH48" s="57"/>
      <c r="CI48" s="56"/>
      <c r="CJ48" s="57"/>
      <c r="CK48" s="56"/>
      <c r="CL48" s="57"/>
      <c r="CM48" s="56"/>
      <c r="CN48" s="57"/>
      <c r="CO48" s="56"/>
      <c r="CP48" s="57"/>
      <c r="CQ48" s="56"/>
      <c r="CR48" s="57"/>
      <c r="CS48" s="207"/>
      <c r="CT48" s="209"/>
      <c r="CU48" s="210"/>
      <c r="CV48" s="57"/>
      <c r="CW48" s="56"/>
      <c r="CX48" s="57"/>
      <c r="CY48" s="56"/>
      <c r="CZ48" s="57"/>
      <c r="DA48" s="56"/>
      <c r="DB48" s="57"/>
      <c r="DC48" s="56"/>
      <c r="DD48" s="57"/>
      <c r="DE48" s="56"/>
      <c r="DF48" s="57"/>
      <c r="DG48" s="56"/>
      <c r="DH48" s="57"/>
      <c r="DI48" s="56"/>
      <c r="DJ48" s="57"/>
      <c r="DK48" s="56"/>
      <c r="DL48" s="57"/>
      <c r="DM48" s="56"/>
      <c r="DN48" s="57"/>
      <c r="DO48" s="56"/>
      <c r="DP48" s="57"/>
      <c r="DQ48" s="56"/>
      <c r="DR48" s="57"/>
      <c r="DS48" s="56"/>
      <c r="DT48" s="57"/>
      <c r="DU48" s="56"/>
      <c r="DV48" s="57"/>
      <c r="DW48" s="56"/>
      <c r="DX48" s="57"/>
      <c r="DY48" s="210"/>
      <c r="DZ48" s="57"/>
      <c r="EA48" s="57"/>
      <c r="EB48" s="56"/>
      <c r="EC48" s="57"/>
      <c r="ED48" s="56"/>
      <c r="EE48" s="57"/>
      <c r="EF48" s="56"/>
      <c r="EG48" s="57"/>
      <c r="EH48" s="56"/>
      <c r="EI48" s="57"/>
      <c r="EJ48" s="56"/>
      <c r="EK48" s="57"/>
      <c r="EL48" s="56"/>
      <c r="EM48" s="57"/>
      <c r="EN48" s="56"/>
      <c r="EO48" s="57"/>
      <c r="EP48" s="56"/>
      <c r="EQ48" s="57"/>
      <c r="ER48" s="56"/>
      <c r="ES48" s="57"/>
      <c r="ET48" s="56"/>
      <c r="EU48" s="57"/>
      <c r="EV48" s="56"/>
      <c r="EW48" s="57"/>
      <c r="EX48" s="56"/>
      <c r="EY48" s="57"/>
      <c r="EZ48" s="56"/>
      <c r="FA48" s="57"/>
      <c r="FB48" s="56"/>
      <c r="FC48" s="209"/>
      <c r="FD48" s="57"/>
      <c r="FE48" s="56"/>
      <c r="FF48" s="57"/>
      <c r="FG48" s="56"/>
      <c r="FH48" s="57"/>
      <c r="FI48" s="56"/>
      <c r="FJ48" s="57"/>
      <c r="FK48" s="56"/>
      <c r="FL48" s="57"/>
      <c r="FM48" s="56"/>
      <c r="FN48" s="57"/>
      <c r="FO48" s="56"/>
      <c r="FP48" s="57"/>
      <c r="FQ48" s="56"/>
      <c r="FR48" s="57"/>
      <c r="FS48" s="56"/>
      <c r="FT48" s="57"/>
      <c r="FU48" s="56"/>
      <c r="FV48" s="57"/>
      <c r="FW48" s="56"/>
      <c r="FX48" s="57"/>
      <c r="FY48" s="56"/>
      <c r="FZ48" s="57"/>
      <c r="GA48" s="56"/>
      <c r="GB48" s="57"/>
      <c r="GC48" s="56"/>
      <c r="GD48" s="57"/>
      <c r="GE48" s="56"/>
      <c r="GF48" s="57"/>
      <c r="GG48" s="61"/>
      <c r="GH48" s="211"/>
      <c r="GI48" s="57"/>
      <c r="GJ48" s="57"/>
      <c r="GK48" s="56"/>
      <c r="GL48" s="57"/>
      <c r="GM48" s="56"/>
      <c r="GN48" s="57"/>
      <c r="GO48" s="56"/>
      <c r="GP48" s="57"/>
      <c r="GQ48" s="56"/>
      <c r="GR48" s="57"/>
      <c r="GS48" s="56"/>
      <c r="GT48" s="57"/>
      <c r="GU48" s="56"/>
      <c r="GV48" s="57"/>
      <c r="GW48" s="56"/>
      <c r="GX48" s="56"/>
      <c r="GY48" s="57"/>
      <c r="GZ48" s="56"/>
      <c r="HA48" s="56"/>
      <c r="HB48" s="56"/>
      <c r="HC48" s="56"/>
      <c r="HD48" s="57"/>
      <c r="HE48" s="56"/>
      <c r="HF48" s="56"/>
      <c r="HG48" s="57"/>
      <c r="HH48" s="57"/>
      <c r="HI48" s="57"/>
      <c r="HJ48" s="57"/>
      <c r="HK48" s="56"/>
      <c r="HL48" s="208"/>
      <c r="HM48" s="211"/>
      <c r="HN48" s="57"/>
      <c r="HO48" s="57"/>
      <c r="HP48" s="56"/>
      <c r="HQ48" s="57"/>
      <c r="HR48" s="56"/>
      <c r="HS48" s="57"/>
      <c r="HT48" s="56"/>
      <c r="HU48" s="57"/>
      <c r="HV48" s="56"/>
      <c r="HW48" s="57"/>
      <c r="HX48" s="56"/>
      <c r="HY48" s="57"/>
      <c r="HZ48" s="56"/>
      <c r="IA48" s="57"/>
      <c r="IB48" s="56"/>
      <c r="IC48" s="56"/>
      <c r="ID48" s="57"/>
      <c r="IE48" s="56"/>
      <c r="IF48" s="56"/>
      <c r="IG48" s="56"/>
      <c r="IH48" s="56"/>
      <c r="II48" s="57"/>
      <c r="IJ48" s="56"/>
      <c r="IK48" s="56"/>
      <c r="IL48" s="57"/>
      <c r="IM48" s="57"/>
      <c r="IN48" s="57"/>
      <c r="IO48" s="57"/>
      <c r="IP48" s="56"/>
      <c r="IQ48" s="208"/>
      <c r="IR48" s="211"/>
      <c r="IS48" s="57"/>
      <c r="IT48" s="57"/>
      <c r="IU48" s="56"/>
      <c r="IV48" s="57"/>
      <c r="IW48" s="56"/>
      <c r="IX48" s="57"/>
      <c r="IY48" s="56"/>
      <c r="IZ48" s="56"/>
      <c r="JA48" s="57"/>
      <c r="JB48" s="56"/>
      <c r="JC48" s="56"/>
      <c r="JD48" s="57"/>
      <c r="JE48" s="56"/>
      <c r="JF48" s="57"/>
      <c r="JG48" s="56"/>
      <c r="JH48" s="56"/>
      <c r="JI48" s="57"/>
      <c r="JJ48" s="56"/>
      <c r="JK48" s="56"/>
      <c r="JL48" s="56"/>
      <c r="JM48" s="56"/>
      <c r="JN48" s="57"/>
      <c r="JO48" s="56"/>
      <c r="JP48" s="56"/>
      <c r="JQ48" s="57"/>
      <c r="JR48" s="57"/>
      <c r="JS48" s="57"/>
      <c r="JT48" s="57"/>
      <c r="JU48" s="208"/>
      <c r="JV48" s="211"/>
      <c r="JW48" s="57"/>
      <c r="JX48" s="57"/>
      <c r="JY48" s="56"/>
      <c r="JZ48" s="57"/>
      <c r="KA48" s="56"/>
      <c r="KB48" s="57"/>
      <c r="KC48" s="56"/>
      <c r="KD48" s="56"/>
      <c r="KE48" s="57"/>
      <c r="KF48" s="56"/>
      <c r="KG48" s="56"/>
      <c r="KH48" s="57"/>
      <c r="KI48" s="56"/>
      <c r="KJ48" s="57"/>
      <c r="KK48" s="56"/>
      <c r="KL48" s="56"/>
      <c r="KM48" s="57"/>
      <c r="KN48" s="56"/>
      <c r="KO48" s="56"/>
      <c r="KP48" s="56"/>
      <c r="KQ48" s="56"/>
      <c r="KR48" s="57"/>
      <c r="KS48" s="56"/>
      <c r="KT48" s="56"/>
      <c r="KU48" s="57"/>
      <c r="KV48" s="57"/>
      <c r="KW48" s="57"/>
      <c r="KX48" s="57"/>
      <c r="KY48" s="57"/>
      <c r="KZ48" s="208"/>
      <c r="LA48" s="57"/>
      <c r="LB48" s="57"/>
      <c r="LC48" s="57"/>
      <c r="LD48" s="57"/>
      <c r="LE48" s="56"/>
      <c r="LF48" s="57"/>
      <c r="LG48" s="56"/>
      <c r="LH48" s="56"/>
      <c r="LI48" s="57"/>
      <c r="LJ48" s="56"/>
      <c r="LK48" s="56"/>
      <c r="LL48" s="57"/>
      <c r="LM48" s="56"/>
      <c r="LN48" s="57"/>
      <c r="LO48" s="56"/>
      <c r="LP48" s="56"/>
      <c r="LQ48" s="57"/>
      <c r="LR48" s="56"/>
      <c r="LS48" s="56"/>
      <c r="LT48" s="56"/>
      <c r="LU48" s="56"/>
      <c r="LV48" s="57"/>
      <c r="LW48" s="56"/>
      <c r="LX48" s="56"/>
      <c r="LY48" s="57"/>
      <c r="LZ48" s="57"/>
      <c r="MA48" s="57"/>
      <c r="MB48" s="57"/>
      <c r="MC48" s="56"/>
      <c r="MD48" s="208"/>
    </row>
    <row r="49" spans="2:342" ht="18" customHeight="1" x14ac:dyDescent="0.4">
      <c r="B49" s="340"/>
      <c r="C49" s="314"/>
      <c r="D49" s="309"/>
      <c r="E49" s="310"/>
      <c r="F49" s="310"/>
      <c r="G49" s="312"/>
      <c r="H49" s="119" t="s">
        <v>215</v>
      </c>
      <c r="I49" s="58"/>
      <c r="J49" s="59"/>
      <c r="K49" s="60"/>
      <c r="L49" s="59"/>
      <c r="M49" s="60"/>
      <c r="N49" s="59"/>
      <c r="O49" s="60"/>
      <c r="P49" s="59"/>
      <c r="Q49" s="60"/>
      <c r="R49" s="59"/>
      <c r="S49" s="60"/>
      <c r="T49" s="59"/>
      <c r="U49" s="60"/>
      <c r="V49" s="59"/>
      <c r="W49" s="60"/>
      <c r="X49" s="59"/>
      <c r="Y49" s="60"/>
      <c r="Z49" s="59"/>
      <c r="AA49" s="60"/>
      <c r="AB49" s="59"/>
      <c r="AC49" s="60"/>
      <c r="AD49" s="59"/>
      <c r="AE49" s="60"/>
      <c r="AF49" s="59"/>
      <c r="AG49" s="60"/>
      <c r="AH49" s="59"/>
      <c r="AI49" s="60"/>
      <c r="AJ49" s="59"/>
      <c r="AK49" s="60"/>
      <c r="AL49" s="202"/>
      <c r="AM49" s="62"/>
      <c r="AN49" s="58"/>
      <c r="AO49" s="60"/>
      <c r="AP49" s="59"/>
      <c r="AQ49" s="60"/>
      <c r="AR49" s="59"/>
      <c r="AS49" s="60"/>
      <c r="AT49" s="59"/>
      <c r="AU49" s="60"/>
      <c r="AV49" s="59"/>
      <c r="AW49" s="60"/>
      <c r="AX49" s="59"/>
      <c r="AY49" s="60"/>
      <c r="AZ49" s="59"/>
      <c r="BA49" s="60"/>
      <c r="BB49" s="59"/>
      <c r="BC49" s="60"/>
      <c r="BD49" s="59"/>
      <c r="BE49" s="60"/>
      <c r="BF49" s="59"/>
      <c r="BG49" s="60"/>
      <c r="BH49" s="59"/>
      <c r="BI49" s="60"/>
      <c r="BJ49" s="59"/>
      <c r="BK49" s="60"/>
      <c r="BL49" s="59"/>
      <c r="BM49" s="60"/>
      <c r="BN49" s="59"/>
      <c r="BO49" s="203"/>
      <c r="BP49" s="60"/>
      <c r="BQ49" s="59"/>
      <c r="BR49" s="60"/>
      <c r="BS49" s="59"/>
      <c r="BT49" s="60"/>
      <c r="BU49" s="59"/>
      <c r="BV49" s="60"/>
      <c r="BW49" s="59"/>
      <c r="BX49" s="60"/>
      <c r="BY49" s="59"/>
      <c r="BZ49" s="60"/>
      <c r="CA49" s="59"/>
      <c r="CB49" s="60"/>
      <c r="CC49" s="59"/>
      <c r="CD49" s="60"/>
      <c r="CE49" s="59"/>
      <c r="CF49" s="60"/>
      <c r="CG49" s="59"/>
      <c r="CH49" s="60"/>
      <c r="CI49" s="59"/>
      <c r="CJ49" s="60"/>
      <c r="CK49" s="59"/>
      <c r="CL49" s="60"/>
      <c r="CM49" s="59"/>
      <c r="CN49" s="60"/>
      <c r="CO49" s="59"/>
      <c r="CP49" s="60"/>
      <c r="CQ49" s="59"/>
      <c r="CR49" s="60"/>
      <c r="CS49" s="202"/>
      <c r="CT49" s="204"/>
      <c r="CU49" s="205"/>
      <c r="CV49" s="60"/>
      <c r="CW49" s="59"/>
      <c r="CX49" s="60"/>
      <c r="CY49" s="59"/>
      <c r="CZ49" s="60"/>
      <c r="DA49" s="59"/>
      <c r="DB49" s="60"/>
      <c r="DC49" s="59"/>
      <c r="DD49" s="60"/>
      <c r="DE49" s="59"/>
      <c r="DF49" s="60"/>
      <c r="DG49" s="59"/>
      <c r="DH49" s="60"/>
      <c r="DI49" s="59"/>
      <c r="DJ49" s="60"/>
      <c r="DK49" s="59"/>
      <c r="DL49" s="60"/>
      <c r="DM49" s="59"/>
      <c r="DN49" s="60"/>
      <c r="DO49" s="59"/>
      <c r="DP49" s="60"/>
      <c r="DQ49" s="59"/>
      <c r="DR49" s="60"/>
      <c r="DS49" s="59"/>
      <c r="DT49" s="60"/>
      <c r="DU49" s="59"/>
      <c r="DV49" s="60"/>
      <c r="DW49" s="59"/>
      <c r="DX49" s="60"/>
      <c r="DY49" s="205"/>
      <c r="DZ49" s="60"/>
      <c r="EA49" s="60"/>
      <c r="EB49" s="59"/>
      <c r="EC49" s="60"/>
      <c r="ED49" s="59"/>
      <c r="EE49" s="60"/>
      <c r="EF49" s="59"/>
      <c r="EG49" s="60"/>
      <c r="EH49" s="59"/>
      <c r="EI49" s="60"/>
      <c r="EJ49" s="59"/>
      <c r="EK49" s="60"/>
      <c r="EL49" s="59"/>
      <c r="EM49" s="60"/>
      <c r="EN49" s="59"/>
      <c r="EO49" s="60"/>
      <c r="EP49" s="59"/>
      <c r="EQ49" s="60"/>
      <c r="ER49" s="59"/>
      <c r="ES49" s="60"/>
      <c r="ET49" s="59"/>
      <c r="EU49" s="60"/>
      <c r="EV49" s="59"/>
      <c r="EW49" s="60"/>
      <c r="EX49" s="59"/>
      <c r="EY49" s="60"/>
      <c r="EZ49" s="59"/>
      <c r="FA49" s="60"/>
      <c r="FB49" s="59"/>
      <c r="FC49" s="204"/>
      <c r="FD49" s="60"/>
      <c r="FE49" s="59"/>
      <c r="FF49" s="60"/>
      <c r="FG49" s="59"/>
      <c r="FH49" s="60"/>
      <c r="FI49" s="59"/>
      <c r="FJ49" s="60"/>
      <c r="FK49" s="59"/>
      <c r="FL49" s="60"/>
      <c r="FM49" s="59"/>
      <c r="FN49" s="60"/>
      <c r="FO49" s="59"/>
      <c r="FP49" s="60"/>
      <c r="FQ49" s="59"/>
      <c r="FR49" s="60"/>
      <c r="FS49" s="59"/>
      <c r="FT49" s="60"/>
      <c r="FU49" s="59"/>
      <c r="FV49" s="60"/>
      <c r="FW49" s="59"/>
      <c r="FX49" s="60"/>
      <c r="FY49" s="59"/>
      <c r="FZ49" s="60"/>
      <c r="GA49" s="59"/>
      <c r="GB49" s="60"/>
      <c r="GC49" s="59"/>
      <c r="GD49" s="60"/>
      <c r="GE49" s="59"/>
      <c r="GF49" s="60"/>
      <c r="GG49" s="62"/>
      <c r="GH49" s="206"/>
      <c r="GI49" s="60"/>
      <c r="GJ49" s="60"/>
      <c r="GK49" s="59"/>
      <c r="GL49" s="60"/>
      <c r="GM49" s="59"/>
      <c r="GN49" s="60"/>
      <c r="GO49" s="59"/>
      <c r="GP49" s="60"/>
      <c r="GQ49" s="59"/>
      <c r="GR49" s="60"/>
      <c r="GS49" s="59"/>
      <c r="GT49" s="60"/>
      <c r="GU49" s="59"/>
      <c r="GV49" s="60"/>
      <c r="GW49" s="59"/>
      <c r="GX49" s="60"/>
      <c r="GY49" s="59"/>
      <c r="GZ49" s="60"/>
      <c r="HA49" s="59"/>
      <c r="HB49" s="60"/>
      <c r="HC49" s="59"/>
      <c r="HD49" s="60"/>
      <c r="HE49" s="59"/>
      <c r="HF49" s="60"/>
      <c r="HG49" s="59"/>
      <c r="HH49" s="60"/>
      <c r="HI49" s="60"/>
      <c r="HJ49" s="60"/>
      <c r="HK49" s="59"/>
      <c r="HL49" s="203"/>
      <c r="HM49" s="206"/>
      <c r="HN49" s="60"/>
      <c r="HO49" s="60"/>
      <c r="HP49" s="59"/>
      <c r="HQ49" s="60"/>
      <c r="HR49" s="59"/>
      <c r="HS49" s="60"/>
      <c r="HT49" s="59"/>
      <c r="HU49" s="60"/>
      <c r="HV49" s="59"/>
      <c r="HW49" s="60"/>
      <c r="HX49" s="59"/>
      <c r="HY49" s="60"/>
      <c r="HZ49" s="59"/>
      <c r="IA49" s="60"/>
      <c r="IB49" s="59"/>
      <c r="IC49" s="60"/>
      <c r="ID49" s="59"/>
      <c r="IE49" s="60"/>
      <c r="IF49" s="59"/>
      <c r="IG49" s="60"/>
      <c r="IH49" s="59"/>
      <c r="II49" s="60"/>
      <c r="IJ49" s="59"/>
      <c r="IK49" s="60"/>
      <c r="IL49" s="59"/>
      <c r="IM49" s="60"/>
      <c r="IN49" s="60"/>
      <c r="IO49" s="60"/>
      <c r="IP49" s="59"/>
      <c r="IQ49" s="203"/>
      <c r="IR49" s="206"/>
      <c r="IS49" s="60"/>
      <c r="IT49" s="60"/>
      <c r="IU49" s="59"/>
      <c r="IV49" s="60"/>
      <c r="IW49" s="59"/>
      <c r="IX49" s="60"/>
      <c r="IY49" s="59"/>
      <c r="IZ49" s="60"/>
      <c r="JA49" s="59"/>
      <c r="JB49" s="60"/>
      <c r="JC49" s="59"/>
      <c r="JD49" s="60"/>
      <c r="JE49" s="59"/>
      <c r="JF49" s="60"/>
      <c r="JG49" s="59"/>
      <c r="JH49" s="60"/>
      <c r="JI49" s="59"/>
      <c r="JJ49" s="60"/>
      <c r="JK49" s="59"/>
      <c r="JL49" s="60"/>
      <c r="JM49" s="59"/>
      <c r="JN49" s="60"/>
      <c r="JO49" s="59"/>
      <c r="JP49" s="60"/>
      <c r="JQ49" s="59"/>
      <c r="JR49" s="60"/>
      <c r="JS49" s="60"/>
      <c r="JT49" s="60"/>
      <c r="JU49" s="203"/>
      <c r="JV49" s="206"/>
      <c r="JW49" s="60"/>
      <c r="JX49" s="60"/>
      <c r="JY49" s="59"/>
      <c r="JZ49" s="60"/>
      <c r="KA49" s="59"/>
      <c r="KB49" s="60"/>
      <c r="KC49" s="59"/>
      <c r="KD49" s="60"/>
      <c r="KE49" s="59"/>
      <c r="KF49" s="60"/>
      <c r="KG49" s="59"/>
      <c r="KH49" s="60"/>
      <c r="KI49" s="59"/>
      <c r="KJ49" s="60"/>
      <c r="KK49" s="59"/>
      <c r="KL49" s="60"/>
      <c r="KM49" s="59"/>
      <c r="KN49" s="60"/>
      <c r="KO49" s="59"/>
      <c r="KP49" s="60"/>
      <c r="KQ49" s="59"/>
      <c r="KR49" s="60"/>
      <c r="KS49" s="59"/>
      <c r="KT49" s="60"/>
      <c r="KU49" s="59"/>
      <c r="KV49" s="60"/>
      <c r="KW49" s="60"/>
      <c r="KX49" s="60"/>
      <c r="KY49" s="60"/>
      <c r="KZ49" s="203"/>
      <c r="LA49" s="60"/>
      <c r="LB49" s="60"/>
      <c r="LC49" s="59"/>
      <c r="LD49" s="60"/>
      <c r="LE49" s="59"/>
      <c r="LF49" s="60"/>
      <c r="LG49" s="59"/>
      <c r="LH49" s="60"/>
      <c r="LI49" s="59"/>
      <c r="LJ49" s="60"/>
      <c r="LK49" s="59"/>
      <c r="LL49" s="60"/>
      <c r="LM49" s="59"/>
      <c r="LN49" s="60"/>
      <c r="LO49" s="59"/>
      <c r="LP49" s="60"/>
      <c r="LQ49" s="59"/>
      <c r="LR49" s="60"/>
      <c r="LS49" s="59"/>
      <c r="LT49" s="60"/>
      <c r="LU49" s="59"/>
      <c r="LV49" s="60"/>
      <c r="LW49" s="59"/>
      <c r="LX49" s="60"/>
      <c r="LY49" s="59"/>
      <c r="LZ49" s="60"/>
      <c r="MA49" s="60"/>
      <c r="MB49" s="60"/>
      <c r="MC49" s="59"/>
      <c r="MD49" s="203"/>
    </row>
    <row r="50" spans="2:342" ht="18" customHeight="1" x14ac:dyDescent="0.4">
      <c r="B50" s="340"/>
      <c r="C50" s="212"/>
      <c r="D50" s="301" t="s">
        <v>216</v>
      </c>
      <c r="E50" s="303">
        <f>F48+1</f>
        <v>45231</v>
      </c>
      <c r="F50" s="305"/>
      <c r="G50" s="306"/>
      <c r="H50" s="119" t="s">
        <v>214</v>
      </c>
      <c r="I50" s="55"/>
      <c r="J50" s="56"/>
      <c r="K50" s="57"/>
      <c r="L50" s="56"/>
      <c r="M50" s="57"/>
      <c r="N50" s="56"/>
      <c r="O50" s="57"/>
      <c r="P50" s="56"/>
      <c r="Q50" s="57"/>
      <c r="R50" s="56"/>
      <c r="S50" s="57"/>
      <c r="T50" s="56"/>
      <c r="U50" s="57"/>
      <c r="V50" s="56"/>
      <c r="W50" s="57"/>
      <c r="X50" s="56"/>
      <c r="Y50" s="57"/>
      <c r="Z50" s="56"/>
      <c r="AA50" s="57"/>
      <c r="AB50" s="56"/>
      <c r="AC50" s="57"/>
      <c r="AD50" s="56"/>
      <c r="AE50" s="57"/>
      <c r="AF50" s="56"/>
      <c r="AG50" s="57"/>
      <c r="AH50" s="56"/>
      <c r="AI50" s="57"/>
      <c r="AJ50" s="56"/>
      <c r="AK50" s="57"/>
      <c r="AL50" s="207"/>
      <c r="AM50" s="61"/>
      <c r="AN50" s="55"/>
      <c r="AO50" s="57"/>
      <c r="AP50" s="56"/>
      <c r="AQ50" s="57"/>
      <c r="AR50" s="56"/>
      <c r="AS50" s="57"/>
      <c r="AT50" s="56"/>
      <c r="AU50" s="57"/>
      <c r="AV50" s="56"/>
      <c r="AW50" s="57"/>
      <c r="AX50" s="56"/>
      <c r="AY50" s="57"/>
      <c r="AZ50" s="56"/>
      <c r="BA50" s="57"/>
      <c r="BB50" s="56"/>
      <c r="BC50" s="57"/>
      <c r="BD50" s="56"/>
      <c r="BE50" s="57"/>
      <c r="BF50" s="56"/>
      <c r="BG50" s="57"/>
      <c r="BH50" s="56"/>
      <c r="BI50" s="57"/>
      <c r="BJ50" s="56"/>
      <c r="BK50" s="57"/>
      <c r="BL50" s="56"/>
      <c r="BM50" s="57"/>
      <c r="BN50" s="56"/>
      <c r="BO50" s="208"/>
      <c r="BP50" s="57"/>
      <c r="BQ50" s="56"/>
      <c r="BR50" s="57"/>
      <c r="BS50" s="56"/>
      <c r="BT50" s="57"/>
      <c r="BU50" s="56"/>
      <c r="BV50" s="57"/>
      <c r="BW50" s="56"/>
      <c r="BX50" s="57"/>
      <c r="BY50" s="56"/>
      <c r="BZ50" s="57"/>
      <c r="CA50" s="56"/>
      <c r="CB50" s="57"/>
      <c r="CC50" s="56"/>
      <c r="CD50" s="57"/>
      <c r="CE50" s="56"/>
      <c r="CF50" s="57"/>
      <c r="CG50" s="56"/>
      <c r="CH50" s="57"/>
      <c r="CI50" s="56"/>
      <c r="CJ50" s="57"/>
      <c r="CK50" s="56"/>
      <c r="CL50" s="57"/>
      <c r="CM50" s="56"/>
      <c r="CN50" s="57"/>
      <c r="CO50" s="56"/>
      <c r="CP50" s="57"/>
      <c r="CQ50" s="56"/>
      <c r="CR50" s="57"/>
      <c r="CS50" s="207"/>
      <c r="CT50" s="209"/>
      <c r="CU50" s="210"/>
      <c r="CV50" s="57"/>
      <c r="CW50" s="56"/>
      <c r="CX50" s="57"/>
      <c r="CY50" s="56"/>
      <c r="CZ50" s="57"/>
      <c r="DA50" s="56"/>
      <c r="DB50" s="57"/>
      <c r="DC50" s="56"/>
      <c r="DD50" s="57"/>
      <c r="DE50" s="56"/>
      <c r="DF50" s="57"/>
      <c r="DG50" s="56"/>
      <c r="DH50" s="57"/>
      <c r="DI50" s="56"/>
      <c r="DJ50" s="57"/>
      <c r="DK50" s="56"/>
      <c r="DL50" s="57"/>
      <c r="DM50" s="56"/>
      <c r="DN50" s="57"/>
      <c r="DO50" s="56"/>
      <c r="DP50" s="57"/>
      <c r="DQ50" s="56"/>
      <c r="DR50" s="57"/>
      <c r="DS50" s="56"/>
      <c r="DT50" s="57"/>
      <c r="DU50" s="56"/>
      <c r="DV50" s="57"/>
      <c r="DW50" s="56"/>
      <c r="DX50" s="57"/>
      <c r="DY50" s="210"/>
      <c r="DZ50" s="57"/>
      <c r="EA50" s="57"/>
      <c r="EB50" s="56"/>
      <c r="EC50" s="57"/>
      <c r="ED50" s="56"/>
      <c r="EE50" s="57"/>
      <c r="EF50" s="56"/>
      <c r="EG50" s="57"/>
      <c r="EH50" s="56"/>
      <c r="EI50" s="57"/>
      <c r="EJ50" s="56"/>
      <c r="EK50" s="57"/>
      <c r="EL50" s="56"/>
      <c r="EM50" s="57"/>
      <c r="EN50" s="56"/>
      <c r="EO50" s="57"/>
      <c r="EP50" s="56"/>
      <c r="EQ50" s="57"/>
      <c r="ER50" s="56"/>
      <c r="ES50" s="57"/>
      <c r="ET50" s="56"/>
      <c r="EU50" s="57"/>
      <c r="EV50" s="56"/>
      <c r="EW50" s="57"/>
      <c r="EX50" s="56"/>
      <c r="EY50" s="57"/>
      <c r="EZ50" s="56"/>
      <c r="FA50" s="57"/>
      <c r="FB50" s="56"/>
      <c r="FC50" s="209"/>
      <c r="FD50" s="57"/>
      <c r="FE50" s="56"/>
      <c r="FF50" s="57"/>
      <c r="FG50" s="56"/>
      <c r="FH50" s="57"/>
      <c r="FI50" s="56"/>
      <c r="FJ50" s="57"/>
      <c r="FK50" s="56"/>
      <c r="FL50" s="57"/>
      <c r="FM50" s="56"/>
      <c r="FN50" s="57"/>
      <c r="FO50" s="56"/>
      <c r="FP50" s="57"/>
      <c r="FQ50" s="56"/>
      <c r="FR50" s="57"/>
      <c r="FS50" s="56"/>
      <c r="FT50" s="57"/>
      <c r="FU50" s="56"/>
      <c r="FV50" s="57"/>
      <c r="FW50" s="56"/>
      <c r="FX50" s="57"/>
      <c r="FY50" s="56"/>
      <c r="FZ50" s="57"/>
      <c r="GA50" s="56"/>
      <c r="GB50" s="57"/>
      <c r="GC50" s="56"/>
      <c r="GD50" s="57"/>
      <c r="GE50" s="56"/>
      <c r="GF50" s="57"/>
      <c r="GG50" s="61"/>
      <c r="GH50" s="211"/>
      <c r="GI50" s="57"/>
      <c r="GJ50" s="57"/>
      <c r="GK50" s="56"/>
      <c r="GL50" s="57"/>
      <c r="GM50" s="56"/>
      <c r="GN50" s="57"/>
      <c r="GO50" s="56"/>
      <c r="GP50" s="57"/>
      <c r="GQ50" s="56"/>
      <c r="GR50" s="57"/>
      <c r="GS50" s="56"/>
      <c r="GT50" s="57"/>
      <c r="GU50" s="56"/>
      <c r="GV50" s="57"/>
      <c r="GW50" s="56"/>
      <c r="GX50" s="57"/>
      <c r="GY50" s="56"/>
      <c r="GZ50" s="57"/>
      <c r="HA50" s="56"/>
      <c r="HB50" s="57"/>
      <c r="HC50" s="56"/>
      <c r="HD50" s="57"/>
      <c r="HE50" s="56"/>
      <c r="HF50" s="57"/>
      <c r="HG50" s="56"/>
      <c r="HH50" s="56"/>
      <c r="HI50" s="57"/>
      <c r="HJ50" s="57"/>
      <c r="HK50" s="56"/>
      <c r="HL50" s="208"/>
      <c r="HM50" s="211"/>
      <c r="HN50" s="57"/>
      <c r="HO50" s="57"/>
      <c r="HP50" s="56"/>
      <c r="HQ50" s="57"/>
      <c r="HR50" s="56"/>
      <c r="HS50" s="57"/>
      <c r="HT50" s="56"/>
      <c r="HU50" s="57"/>
      <c r="HV50" s="56"/>
      <c r="HW50" s="57"/>
      <c r="HX50" s="56"/>
      <c r="HY50" s="57"/>
      <c r="HZ50" s="56"/>
      <c r="IA50" s="57"/>
      <c r="IB50" s="56"/>
      <c r="IC50" s="57"/>
      <c r="ID50" s="56"/>
      <c r="IE50" s="57"/>
      <c r="IF50" s="56"/>
      <c r="IG50" s="57"/>
      <c r="IH50" s="56"/>
      <c r="II50" s="57"/>
      <c r="IJ50" s="56"/>
      <c r="IK50" s="57"/>
      <c r="IL50" s="56"/>
      <c r="IM50" s="56"/>
      <c r="IN50" s="57"/>
      <c r="IO50" s="57"/>
      <c r="IP50" s="56"/>
      <c r="IQ50" s="208"/>
      <c r="IR50" s="211"/>
      <c r="IS50" s="57"/>
      <c r="IT50" s="57"/>
      <c r="IU50" s="56"/>
      <c r="IV50" s="57"/>
      <c r="IW50" s="56"/>
      <c r="IX50" s="57"/>
      <c r="IY50" s="56"/>
      <c r="IZ50" s="57"/>
      <c r="JA50" s="56"/>
      <c r="JB50" s="57"/>
      <c r="JC50" s="56"/>
      <c r="JD50" s="57"/>
      <c r="JE50" s="56"/>
      <c r="JF50" s="57"/>
      <c r="JG50" s="56"/>
      <c r="JH50" s="57"/>
      <c r="JI50" s="56"/>
      <c r="JJ50" s="57"/>
      <c r="JK50" s="56"/>
      <c r="JL50" s="57"/>
      <c r="JM50" s="56"/>
      <c r="JN50" s="57"/>
      <c r="JO50" s="56"/>
      <c r="JP50" s="57"/>
      <c r="JQ50" s="56"/>
      <c r="JR50" s="56"/>
      <c r="JS50" s="57"/>
      <c r="JT50" s="57"/>
      <c r="JU50" s="208"/>
      <c r="JV50" s="211"/>
      <c r="JW50" s="57"/>
      <c r="JX50" s="57"/>
      <c r="JY50" s="56"/>
      <c r="JZ50" s="57"/>
      <c r="KA50" s="56"/>
      <c r="KB50" s="57"/>
      <c r="KC50" s="56"/>
      <c r="KD50" s="57"/>
      <c r="KE50" s="56"/>
      <c r="KF50" s="57"/>
      <c r="KG50" s="56"/>
      <c r="KH50" s="57"/>
      <c r="KI50" s="56"/>
      <c r="KJ50" s="56"/>
      <c r="KK50" s="56"/>
      <c r="KL50" s="57"/>
      <c r="KM50" s="56"/>
      <c r="KN50" s="57"/>
      <c r="KO50" s="56"/>
      <c r="KP50" s="57"/>
      <c r="KQ50" s="56"/>
      <c r="KR50" s="56"/>
      <c r="KS50" s="56"/>
      <c r="KT50" s="57"/>
      <c r="KU50" s="56"/>
      <c r="KV50" s="56"/>
      <c r="KW50" s="57"/>
      <c r="KX50" s="57"/>
      <c r="KY50" s="57"/>
      <c r="KZ50" s="208"/>
      <c r="LA50" s="57"/>
      <c r="LB50" s="57"/>
      <c r="LC50" s="56"/>
      <c r="LD50" s="57"/>
      <c r="LE50" s="56"/>
      <c r="LF50" s="213"/>
      <c r="LG50" s="56"/>
      <c r="LH50" s="57"/>
      <c r="LI50" s="56"/>
      <c r="LJ50" s="57"/>
      <c r="LK50" s="56"/>
      <c r="LL50" s="57"/>
      <c r="LM50" s="56"/>
      <c r="LN50" s="56"/>
      <c r="LO50" s="56"/>
      <c r="LP50" s="57"/>
      <c r="LQ50" s="56"/>
      <c r="LR50" s="57"/>
      <c r="LS50" s="56"/>
      <c r="LT50" s="57"/>
      <c r="LU50" s="56"/>
      <c r="LV50" s="56"/>
      <c r="LW50" s="56"/>
      <c r="LX50" s="57"/>
      <c r="LY50" s="56"/>
      <c r="LZ50" s="56"/>
      <c r="MA50" s="57"/>
      <c r="MB50" s="57"/>
      <c r="MC50" s="56"/>
      <c r="MD50" s="208"/>
    </row>
    <row r="51" spans="2:342" ht="18" customHeight="1" thickBot="1" x14ac:dyDescent="0.45">
      <c r="B51" s="341"/>
      <c r="C51" s="214"/>
      <c r="D51" s="302"/>
      <c r="E51" s="304"/>
      <c r="F51" s="304"/>
      <c r="G51" s="307"/>
      <c r="H51" s="182" t="s">
        <v>215</v>
      </c>
      <c r="I51" s="63"/>
      <c r="J51" s="64"/>
      <c r="K51" s="65"/>
      <c r="L51" s="64"/>
      <c r="M51" s="65"/>
      <c r="N51" s="64"/>
      <c r="O51" s="65"/>
      <c r="P51" s="64"/>
      <c r="Q51" s="65"/>
      <c r="R51" s="64"/>
      <c r="S51" s="65"/>
      <c r="T51" s="64"/>
      <c r="U51" s="65"/>
      <c r="V51" s="64"/>
      <c r="W51" s="65"/>
      <c r="X51" s="64"/>
      <c r="Y51" s="65"/>
      <c r="Z51" s="64"/>
      <c r="AA51" s="65"/>
      <c r="AB51" s="64"/>
      <c r="AC51" s="65"/>
      <c r="AD51" s="64"/>
      <c r="AE51" s="65"/>
      <c r="AF51" s="64"/>
      <c r="AG51" s="65"/>
      <c r="AH51" s="64"/>
      <c r="AI51" s="65"/>
      <c r="AJ51" s="64"/>
      <c r="AK51" s="65"/>
      <c r="AL51" s="215"/>
      <c r="AM51" s="66"/>
      <c r="AN51" s="63"/>
      <c r="AO51" s="65"/>
      <c r="AP51" s="64"/>
      <c r="AQ51" s="65"/>
      <c r="AR51" s="64"/>
      <c r="AS51" s="65"/>
      <c r="AT51" s="64"/>
      <c r="AU51" s="65"/>
      <c r="AV51" s="64"/>
      <c r="AW51" s="65"/>
      <c r="AX51" s="64"/>
      <c r="AY51" s="65"/>
      <c r="AZ51" s="64"/>
      <c r="BA51" s="65"/>
      <c r="BB51" s="64"/>
      <c r="BC51" s="65"/>
      <c r="BD51" s="64"/>
      <c r="BE51" s="65"/>
      <c r="BF51" s="64"/>
      <c r="BG51" s="65"/>
      <c r="BH51" s="64"/>
      <c r="BI51" s="65"/>
      <c r="BJ51" s="64"/>
      <c r="BK51" s="65"/>
      <c r="BL51" s="64"/>
      <c r="BM51" s="65"/>
      <c r="BN51" s="64"/>
      <c r="BO51" s="216"/>
      <c r="BP51" s="65"/>
      <c r="BQ51" s="64"/>
      <c r="BR51" s="65"/>
      <c r="BS51" s="64"/>
      <c r="BT51" s="65"/>
      <c r="BU51" s="64"/>
      <c r="BV51" s="65"/>
      <c r="BW51" s="64"/>
      <c r="BX51" s="65"/>
      <c r="BY51" s="64"/>
      <c r="BZ51" s="65"/>
      <c r="CA51" s="64"/>
      <c r="CB51" s="65"/>
      <c r="CC51" s="64"/>
      <c r="CD51" s="65"/>
      <c r="CE51" s="64"/>
      <c r="CF51" s="65"/>
      <c r="CG51" s="64"/>
      <c r="CH51" s="65"/>
      <c r="CI51" s="64"/>
      <c r="CJ51" s="65"/>
      <c r="CK51" s="64"/>
      <c r="CL51" s="65"/>
      <c r="CM51" s="64"/>
      <c r="CN51" s="65"/>
      <c r="CO51" s="64"/>
      <c r="CP51" s="65"/>
      <c r="CQ51" s="64"/>
      <c r="CR51" s="65"/>
      <c r="CS51" s="215"/>
      <c r="CT51" s="217"/>
      <c r="CU51" s="218"/>
      <c r="CV51" s="65"/>
      <c r="CW51" s="64"/>
      <c r="CX51" s="65"/>
      <c r="CY51" s="64"/>
      <c r="CZ51" s="65"/>
      <c r="DA51" s="64"/>
      <c r="DB51" s="65"/>
      <c r="DC51" s="64"/>
      <c r="DD51" s="65"/>
      <c r="DE51" s="64"/>
      <c r="DF51" s="65"/>
      <c r="DG51" s="64"/>
      <c r="DH51" s="65"/>
      <c r="DI51" s="64"/>
      <c r="DJ51" s="65"/>
      <c r="DK51" s="64"/>
      <c r="DL51" s="65"/>
      <c r="DM51" s="64"/>
      <c r="DN51" s="65"/>
      <c r="DO51" s="64"/>
      <c r="DP51" s="65"/>
      <c r="DQ51" s="64"/>
      <c r="DR51" s="65"/>
      <c r="DS51" s="64"/>
      <c r="DT51" s="65"/>
      <c r="DU51" s="64"/>
      <c r="DV51" s="65"/>
      <c r="DW51" s="64"/>
      <c r="DX51" s="65"/>
      <c r="DY51" s="218"/>
      <c r="DZ51" s="65"/>
      <c r="EA51" s="65"/>
      <c r="EB51" s="64"/>
      <c r="EC51" s="65"/>
      <c r="ED51" s="64"/>
      <c r="EE51" s="65"/>
      <c r="EF51" s="64"/>
      <c r="EG51" s="65"/>
      <c r="EH51" s="64"/>
      <c r="EI51" s="65"/>
      <c r="EJ51" s="64"/>
      <c r="EK51" s="65"/>
      <c r="EL51" s="64"/>
      <c r="EM51" s="65"/>
      <c r="EN51" s="64"/>
      <c r="EO51" s="65"/>
      <c r="EP51" s="64"/>
      <c r="EQ51" s="65"/>
      <c r="ER51" s="64"/>
      <c r="ES51" s="65"/>
      <c r="ET51" s="64"/>
      <c r="EU51" s="65"/>
      <c r="EV51" s="64"/>
      <c r="EW51" s="65"/>
      <c r="EX51" s="64"/>
      <c r="EY51" s="65"/>
      <c r="EZ51" s="64"/>
      <c r="FA51" s="65"/>
      <c r="FB51" s="64"/>
      <c r="FC51" s="217"/>
      <c r="FD51" s="65"/>
      <c r="FE51" s="64"/>
      <c r="FF51" s="65"/>
      <c r="FG51" s="64"/>
      <c r="FH51" s="65"/>
      <c r="FI51" s="64"/>
      <c r="FJ51" s="65"/>
      <c r="FK51" s="64"/>
      <c r="FL51" s="65"/>
      <c r="FM51" s="64"/>
      <c r="FN51" s="65"/>
      <c r="FO51" s="64"/>
      <c r="FP51" s="65"/>
      <c r="FQ51" s="64"/>
      <c r="FR51" s="65"/>
      <c r="FS51" s="64"/>
      <c r="FT51" s="65"/>
      <c r="FU51" s="64"/>
      <c r="FV51" s="65"/>
      <c r="FW51" s="64"/>
      <c r="FX51" s="65"/>
      <c r="FY51" s="64"/>
      <c r="FZ51" s="65"/>
      <c r="GA51" s="64"/>
      <c r="GB51" s="65"/>
      <c r="GC51" s="64"/>
      <c r="GD51" s="65"/>
      <c r="GE51" s="64"/>
      <c r="GF51" s="65"/>
      <c r="GG51" s="66"/>
      <c r="GH51" s="219"/>
      <c r="GI51" s="65"/>
      <c r="GJ51" s="65"/>
      <c r="GK51" s="64"/>
      <c r="GL51" s="65"/>
      <c r="GM51" s="64"/>
      <c r="GN51" s="65"/>
      <c r="GO51" s="64"/>
      <c r="GP51" s="65"/>
      <c r="GQ51" s="64"/>
      <c r="GR51" s="65"/>
      <c r="GS51" s="64"/>
      <c r="GT51" s="65"/>
      <c r="GU51" s="64"/>
      <c r="GV51" s="65"/>
      <c r="GW51" s="64"/>
      <c r="GX51" s="65"/>
      <c r="GY51" s="64"/>
      <c r="GZ51" s="65"/>
      <c r="HA51" s="64"/>
      <c r="HB51" s="65"/>
      <c r="HC51" s="64"/>
      <c r="HD51" s="65"/>
      <c r="HE51" s="64"/>
      <c r="HF51" s="65"/>
      <c r="HG51" s="64"/>
      <c r="HH51" s="65"/>
      <c r="HI51" s="65"/>
      <c r="HJ51" s="65"/>
      <c r="HK51" s="64"/>
      <c r="HL51" s="216"/>
      <c r="HM51" s="219"/>
      <c r="HN51" s="65"/>
      <c r="HO51" s="65"/>
      <c r="HP51" s="64"/>
      <c r="HQ51" s="65"/>
      <c r="HR51" s="64"/>
      <c r="HS51" s="65"/>
      <c r="HT51" s="64"/>
      <c r="HU51" s="65"/>
      <c r="HV51" s="64"/>
      <c r="HW51" s="65"/>
      <c r="HX51" s="64"/>
      <c r="HY51" s="65"/>
      <c r="HZ51" s="64"/>
      <c r="IA51" s="65"/>
      <c r="IB51" s="64"/>
      <c r="IC51" s="65"/>
      <c r="ID51" s="64"/>
      <c r="IE51" s="65"/>
      <c r="IF51" s="64"/>
      <c r="IG51" s="65"/>
      <c r="IH51" s="64"/>
      <c r="II51" s="65"/>
      <c r="IJ51" s="64"/>
      <c r="IK51" s="65"/>
      <c r="IL51" s="64"/>
      <c r="IM51" s="65"/>
      <c r="IN51" s="65"/>
      <c r="IO51" s="65"/>
      <c r="IP51" s="64"/>
      <c r="IQ51" s="216"/>
      <c r="IR51" s="219"/>
      <c r="IS51" s="65"/>
      <c r="IT51" s="65"/>
      <c r="IU51" s="64"/>
      <c r="IV51" s="65"/>
      <c r="IW51" s="64"/>
      <c r="IX51" s="65"/>
      <c r="IY51" s="64"/>
      <c r="IZ51" s="65"/>
      <c r="JA51" s="64"/>
      <c r="JB51" s="65"/>
      <c r="JC51" s="64"/>
      <c r="JD51" s="65"/>
      <c r="JE51" s="64"/>
      <c r="JF51" s="65"/>
      <c r="JG51" s="64"/>
      <c r="JH51" s="65"/>
      <c r="JI51" s="64"/>
      <c r="JJ51" s="65"/>
      <c r="JK51" s="64"/>
      <c r="JL51" s="65"/>
      <c r="JM51" s="64"/>
      <c r="JN51" s="65"/>
      <c r="JO51" s="64"/>
      <c r="JP51" s="65"/>
      <c r="JQ51" s="64"/>
      <c r="JR51" s="65"/>
      <c r="JS51" s="65"/>
      <c r="JT51" s="65"/>
      <c r="JU51" s="216"/>
      <c r="JV51" s="219"/>
      <c r="JW51" s="65"/>
      <c r="JX51" s="65"/>
      <c r="JY51" s="64"/>
      <c r="JZ51" s="65"/>
      <c r="KA51" s="64"/>
      <c r="KB51" s="65"/>
      <c r="KC51" s="64"/>
      <c r="KD51" s="65"/>
      <c r="KE51" s="64"/>
      <c r="KF51" s="65"/>
      <c r="KG51" s="64"/>
      <c r="KH51" s="65"/>
      <c r="KI51" s="64"/>
      <c r="KJ51" s="65"/>
      <c r="KK51" s="64"/>
      <c r="KL51" s="65"/>
      <c r="KM51" s="64"/>
      <c r="KN51" s="65"/>
      <c r="KO51" s="64"/>
      <c r="KP51" s="65"/>
      <c r="KQ51" s="64"/>
      <c r="KR51" s="65"/>
      <c r="KS51" s="64"/>
      <c r="KT51" s="65"/>
      <c r="KU51" s="64"/>
      <c r="KV51" s="65"/>
      <c r="KW51" s="65"/>
      <c r="KX51" s="65"/>
      <c r="KY51" s="65"/>
      <c r="KZ51" s="216"/>
      <c r="LA51" s="65"/>
      <c r="LB51" s="65"/>
      <c r="LC51" s="64"/>
      <c r="LD51" s="65"/>
      <c r="LE51" s="64"/>
      <c r="LF51" s="65"/>
      <c r="LG51" s="64"/>
      <c r="LH51" s="65"/>
      <c r="LI51" s="64"/>
      <c r="LJ51" s="65"/>
      <c r="LK51" s="64"/>
      <c r="LL51" s="65"/>
      <c r="LM51" s="64"/>
      <c r="LN51" s="65"/>
      <c r="LO51" s="64"/>
      <c r="LP51" s="65"/>
      <c r="LQ51" s="64"/>
      <c r="LR51" s="65"/>
      <c r="LS51" s="64"/>
      <c r="LT51" s="65"/>
      <c r="LU51" s="64"/>
      <c r="LV51" s="65"/>
      <c r="LW51" s="64"/>
      <c r="LX51" s="65"/>
      <c r="LY51" s="64"/>
      <c r="LZ51" s="65"/>
      <c r="MA51" s="65"/>
      <c r="MB51" s="65"/>
      <c r="MC51" s="64"/>
      <c r="MD51" s="216"/>
    </row>
  </sheetData>
  <mergeCells count="112">
    <mergeCell ref="B2:H4"/>
    <mergeCell ref="B5:B7"/>
    <mergeCell ref="C5:H6"/>
    <mergeCell ref="I5:MD5"/>
    <mergeCell ref="I6:AM6"/>
    <mergeCell ref="AN6:BO6"/>
    <mergeCell ref="BP6:CT6"/>
    <mergeCell ref="CU6:DX6"/>
    <mergeCell ref="DY6:FC6"/>
    <mergeCell ref="FD6:GG6"/>
    <mergeCell ref="GH6:HL6"/>
    <mergeCell ref="HM6:IQ6"/>
    <mergeCell ref="IR6:JU6"/>
    <mergeCell ref="JV6:KZ6"/>
    <mergeCell ref="LA6:MD6"/>
    <mergeCell ref="B8:B51"/>
    <mergeCell ref="C8:C13"/>
    <mergeCell ref="D8:D9"/>
    <mergeCell ref="E8:E9"/>
    <mergeCell ref="F8:F9"/>
    <mergeCell ref="F16:F17"/>
    <mergeCell ref="G16:G17"/>
    <mergeCell ref="D18:D19"/>
    <mergeCell ref="G8:G9"/>
    <mergeCell ref="D10:D11"/>
    <mergeCell ref="E10:E11"/>
    <mergeCell ref="F10:F11"/>
    <mergeCell ref="G10:G11"/>
    <mergeCell ref="D12:D13"/>
    <mergeCell ref="E12:E13"/>
    <mergeCell ref="F12:F13"/>
    <mergeCell ref="G12:G13"/>
    <mergeCell ref="F22:F23"/>
    <mergeCell ref="G22:G23"/>
    <mergeCell ref="C24:C25"/>
    <mergeCell ref="D24:D25"/>
    <mergeCell ref="E24:E25"/>
    <mergeCell ref="F24:F25"/>
    <mergeCell ref="G24:G25"/>
    <mergeCell ref="E18:E19"/>
    <mergeCell ref="F18:F19"/>
    <mergeCell ref="G18:G19"/>
    <mergeCell ref="C20:C23"/>
    <mergeCell ref="D20:D21"/>
    <mergeCell ref="E20:E21"/>
    <mergeCell ref="F20:F21"/>
    <mergeCell ref="G20:G21"/>
    <mergeCell ref="D22:D23"/>
    <mergeCell ref="E22:E23"/>
    <mergeCell ref="C14:C19"/>
    <mergeCell ref="D14:D15"/>
    <mergeCell ref="E14:E15"/>
    <mergeCell ref="F14:F15"/>
    <mergeCell ref="G14:G15"/>
    <mergeCell ref="D16:D17"/>
    <mergeCell ref="E16:E17"/>
    <mergeCell ref="C26:C27"/>
    <mergeCell ref="D26:D27"/>
    <mergeCell ref="E26:E27"/>
    <mergeCell ref="F26:F27"/>
    <mergeCell ref="G26:G27"/>
    <mergeCell ref="C28:C29"/>
    <mergeCell ref="D28:D29"/>
    <mergeCell ref="E28:E29"/>
    <mergeCell ref="F28:F29"/>
    <mergeCell ref="G28:G29"/>
    <mergeCell ref="C30:C33"/>
    <mergeCell ref="D30:D31"/>
    <mergeCell ref="E30:E31"/>
    <mergeCell ref="F30:F31"/>
    <mergeCell ref="G30:G31"/>
    <mergeCell ref="D32:D33"/>
    <mergeCell ref="E32:E33"/>
    <mergeCell ref="F32:F33"/>
    <mergeCell ref="G32:G33"/>
    <mergeCell ref="C34:C49"/>
    <mergeCell ref="D34:D35"/>
    <mergeCell ref="E34:E35"/>
    <mergeCell ref="F34:F35"/>
    <mergeCell ref="G34:G35"/>
    <mergeCell ref="D36:D37"/>
    <mergeCell ref="E36:E37"/>
    <mergeCell ref="F36:F37"/>
    <mergeCell ref="G36:G37"/>
    <mergeCell ref="D38:D39"/>
    <mergeCell ref="D42:D43"/>
    <mergeCell ref="E42:E43"/>
    <mergeCell ref="F42:F43"/>
    <mergeCell ref="G42:G43"/>
    <mergeCell ref="D44:D45"/>
    <mergeCell ref="E44:E45"/>
    <mergeCell ref="F44:F45"/>
    <mergeCell ref="G44:G45"/>
    <mergeCell ref="E38:E39"/>
    <mergeCell ref="F38:F39"/>
    <mergeCell ref="G38:G39"/>
    <mergeCell ref="D40:D41"/>
    <mergeCell ref="E40:E41"/>
    <mergeCell ref="F40:F41"/>
    <mergeCell ref="G40:G41"/>
    <mergeCell ref="D50:D51"/>
    <mergeCell ref="E50:E51"/>
    <mergeCell ref="F50:F51"/>
    <mergeCell ref="G50:G51"/>
    <mergeCell ref="D46:D47"/>
    <mergeCell ref="E46:E47"/>
    <mergeCell ref="F46:F47"/>
    <mergeCell ref="G46:G47"/>
    <mergeCell ref="D48:D49"/>
    <mergeCell ref="E48:E49"/>
    <mergeCell ref="F48:F49"/>
    <mergeCell ref="G48:G49"/>
  </mergeCells>
  <phoneticPr fontId="1" type="noConversion"/>
  <conditionalFormatting sqref="I8:HL13 IR8:JU13 LA8:MC13">
    <cfRule type="expression" dxfId="36" priority="37" stopIfTrue="1">
      <formula>AND(I$7&gt;=$E8,I$7&lt;=$F8)</formula>
    </cfRule>
  </conditionalFormatting>
  <conditionalFormatting sqref="K52:O53">
    <cfRule type="expression" dxfId="35" priority="36" stopIfTrue="1">
      <formula>AND(K$7&gt;=$E16,K$7&lt;=$F16)</formula>
    </cfRule>
  </conditionalFormatting>
  <conditionalFormatting sqref="I16:HL33 IR16:JU33 LA16:MC33">
    <cfRule type="expression" dxfId="34" priority="35" stopIfTrue="1">
      <formula>AND(I$7&gt;=$E16,I$7&lt;=$F16)</formula>
    </cfRule>
  </conditionalFormatting>
  <conditionalFormatting sqref="I34:HL47 I50:HL51 IR34:JU47 IR50:JU51 LA34:MC47 LP48:LT48 LW48:LY48 LH48:LM48 LA50:MC51">
    <cfRule type="expression" dxfId="33" priority="34" stopIfTrue="1">
      <formula>AND(I$7&gt;=$E34,I$7&lt;=$F34)</formula>
    </cfRule>
  </conditionalFormatting>
  <conditionalFormatting sqref="GX48:GZ48">
    <cfRule type="expression" dxfId="32" priority="33" stopIfTrue="1">
      <formula>AND(GX$7&gt;=$E48,GX$7&lt;=$F48)</formula>
    </cfRule>
  </conditionalFormatting>
  <conditionalFormatting sqref="HA48:HB48">
    <cfRule type="expression" dxfId="31" priority="32" stopIfTrue="1">
      <formula>AND(HA$7&gt;=$E48,HA$7&lt;=$F48)</formula>
    </cfRule>
  </conditionalFormatting>
  <conditionalFormatting sqref="HE48">
    <cfRule type="expression" dxfId="30" priority="31" stopIfTrue="1">
      <formula>AND(HE$7&gt;=$E48,HE$7&lt;=$F48)</formula>
    </cfRule>
  </conditionalFormatting>
  <conditionalFormatting sqref="HF48:HG48">
    <cfRule type="expression" dxfId="29" priority="30" stopIfTrue="1">
      <formula>AND(HF$7&gt;=$E48,HF$7&lt;=$F48)</formula>
    </cfRule>
  </conditionalFormatting>
  <conditionalFormatting sqref="HM8:IQ13">
    <cfRule type="expression" dxfId="28" priority="29" stopIfTrue="1">
      <formula>AND(HM$7&gt;=$E8,HM$7&lt;=$F8)</formula>
    </cfRule>
  </conditionalFormatting>
  <conditionalFormatting sqref="HM16:IQ33">
    <cfRule type="expression" dxfId="27" priority="28" stopIfTrue="1">
      <formula>AND(HM$7&gt;=$E16,HM$7&lt;=$F16)</formula>
    </cfRule>
  </conditionalFormatting>
  <conditionalFormatting sqref="HM34:IQ47 HM50:IQ51">
    <cfRule type="expression" dxfId="26" priority="27" stopIfTrue="1">
      <formula>AND(HM$7&gt;=$E34,HM$7&lt;=$F34)</formula>
    </cfRule>
  </conditionalFormatting>
  <conditionalFormatting sqref="IC48:IE48">
    <cfRule type="expression" dxfId="25" priority="26" stopIfTrue="1">
      <formula>AND(IC$7&gt;=$E48,IC$7&lt;=$F48)</formula>
    </cfRule>
  </conditionalFormatting>
  <conditionalFormatting sqref="IF48:IG48">
    <cfRule type="expression" dxfId="24" priority="25" stopIfTrue="1">
      <formula>AND(IF$7&gt;=$E48,IF$7&lt;=$F48)</formula>
    </cfRule>
  </conditionalFormatting>
  <conditionalFormatting sqref="IJ48">
    <cfRule type="expression" dxfId="23" priority="24" stopIfTrue="1">
      <formula>AND(IJ$7&gt;=$E48,IJ$7&lt;=$F48)</formula>
    </cfRule>
  </conditionalFormatting>
  <conditionalFormatting sqref="IK48:IL48">
    <cfRule type="expression" dxfId="22" priority="23" stopIfTrue="1">
      <formula>AND(IK$7&gt;=$E48,IK$7&lt;=$F48)</formula>
    </cfRule>
  </conditionalFormatting>
  <conditionalFormatting sqref="JH48:JJ48">
    <cfRule type="expression" dxfId="21" priority="22" stopIfTrue="1">
      <formula>AND(JH$7&gt;=$E48,JH$7&lt;=$F48)</formula>
    </cfRule>
  </conditionalFormatting>
  <conditionalFormatting sqref="JK48:JL48">
    <cfRule type="expression" dxfId="20" priority="21" stopIfTrue="1">
      <formula>AND(JK$7&gt;=$E48,JK$7&lt;=$F48)</formula>
    </cfRule>
  </conditionalFormatting>
  <conditionalFormatting sqref="JO48">
    <cfRule type="expression" dxfId="19" priority="20" stopIfTrue="1">
      <formula>AND(JO$7&gt;=$E48,JO$7&lt;=$F48)</formula>
    </cfRule>
  </conditionalFormatting>
  <conditionalFormatting sqref="JP48:JQ48">
    <cfRule type="expression" dxfId="18" priority="19" stopIfTrue="1">
      <formula>AND(JP$7&gt;=$E48,JP$7&lt;=$F48)</formula>
    </cfRule>
  </conditionalFormatting>
  <conditionalFormatting sqref="IZ48:JB48">
    <cfRule type="expression" dxfId="17" priority="18" stopIfTrue="1">
      <formula>AND(IZ$7&gt;=$E48,IZ$7&lt;=$F48)</formula>
    </cfRule>
  </conditionalFormatting>
  <conditionalFormatting sqref="JC48:JE48">
    <cfRule type="expression" dxfId="16" priority="17" stopIfTrue="1">
      <formula>AND(JC$7&gt;=$E48,JC$7&lt;=$F48)</formula>
    </cfRule>
  </conditionalFormatting>
  <conditionalFormatting sqref="JV8:KY13">
    <cfRule type="expression" dxfId="15" priority="16" stopIfTrue="1">
      <formula>AND(JV$7&gt;=$E8,JV$7&lt;=$F8)</formula>
    </cfRule>
  </conditionalFormatting>
  <conditionalFormatting sqref="JV16:KY33">
    <cfRule type="expression" dxfId="14" priority="15" stopIfTrue="1">
      <formula>AND(JV$7&gt;=$E16,JV$7&lt;=$F16)</formula>
    </cfRule>
  </conditionalFormatting>
  <conditionalFormatting sqref="JV34:KY47 JV50:KY51">
    <cfRule type="expression" dxfId="13" priority="14" stopIfTrue="1">
      <formula>AND(JV$7&gt;=$E34,JV$7&lt;=$F34)</formula>
    </cfRule>
  </conditionalFormatting>
  <conditionalFormatting sqref="KL48:KN48">
    <cfRule type="expression" dxfId="12" priority="13" stopIfTrue="1">
      <formula>AND(KL$7&gt;=$E48,KL$7&lt;=$F48)</formula>
    </cfRule>
  </conditionalFormatting>
  <conditionalFormatting sqref="KO48:KP48">
    <cfRule type="expression" dxfId="11" priority="12" stopIfTrue="1">
      <formula>AND(KO$7&gt;=$E48,KO$7&lt;=$F48)</formula>
    </cfRule>
  </conditionalFormatting>
  <conditionalFormatting sqref="KS48">
    <cfRule type="expression" dxfId="10" priority="11" stopIfTrue="1">
      <formula>AND(KS$7&gt;=$E48,KS$7&lt;=$F48)</formula>
    </cfRule>
  </conditionalFormatting>
  <conditionalFormatting sqref="KT48:KU48">
    <cfRule type="expression" dxfId="9" priority="10" stopIfTrue="1">
      <formula>AND(KT$7&gt;=$E48,KT$7&lt;=$F48)</formula>
    </cfRule>
  </conditionalFormatting>
  <conditionalFormatting sqref="KD48:KF48">
    <cfRule type="expression" dxfId="8" priority="9" stopIfTrue="1">
      <formula>AND(KD$7&gt;=$E48,KD$7&lt;=$F48)</formula>
    </cfRule>
  </conditionalFormatting>
  <conditionalFormatting sqref="KG48:KI48">
    <cfRule type="expression" dxfId="7" priority="8" stopIfTrue="1">
      <formula>AND(KG$7&gt;=$E48,KG$7&lt;=$F48)</formula>
    </cfRule>
  </conditionalFormatting>
  <conditionalFormatting sqref="KZ8:KZ13">
    <cfRule type="expression" dxfId="6" priority="7" stopIfTrue="1">
      <formula>AND(KZ$7&gt;=$E8,KZ$7&lt;=$F8)</formula>
    </cfRule>
  </conditionalFormatting>
  <conditionalFormatting sqref="KZ16:KZ33">
    <cfRule type="expression" dxfId="5" priority="6" stopIfTrue="1">
      <formula>AND(KZ$7&gt;=$E16,KZ$7&lt;=$F16)</formula>
    </cfRule>
  </conditionalFormatting>
  <conditionalFormatting sqref="KZ34:KZ47 KZ50:KZ51">
    <cfRule type="expression" dxfId="4" priority="5" stopIfTrue="1">
      <formula>AND(KZ$7&gt;=$E34,KZ$7&lt;=$F34)</formula>
    </cfRule>
  </conditionalFormatting>
  <conditionalFormatting sqref="MD8:MD13">
    <cfRule type="expression" dxfId="3" priority="4" stopIfTrue="1">
      <formula>AND(MD$7&gt;=$E8,MD$7&lt;=$F8)</formula>
    </cfRule>
  </conditionalFormatting>
  <conditionalFormatting sqref="MD16:MD33">
    <cfRule type="expression" dxfId="2" priority="3" stopIfTrue="1">
      <formula>AND(MD$7&gt;=$E16,MD$7&lt;=$F16)</formula>
    </cfRule>
  </conditionalFormatting>
  <conditionalFormatting sqref="MD34:MD47 MD50:MD51">
    <cfRule type="expression" dxfId="1" priority="2" stopIfTrue="1">
      <formula>AND(MD$7&gt;=$E34,MD$7&lt;=$F34)</formula>
    </cfRule>
  </conditionalFormatting>
  <conditionalFormatting sqref="LB48:LC48">
    <cfRule type="expression" dxfId="0" priority="1" stopIfTrue="1">
      <formula>AND(LB$7&gt;=$E48,LB$7&lt;=$F48)</formula>
    </cfRule>
  </conditionalFormatting>
  <pageMargins left="0.23622047244094491" right="0.19685039370078741" top="0.43307086614173229" bottom="0.43307086614173229" header="0.31496062992125984" footer="0.31496062992125984"/>
  <pageSetup paperSize="8" scale="93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26"/>
  <sheetViews>
    <sheetView showGridLines="0" view="pageBreakPreview" zoomScale="70" zoomScaleNormal="70" zoomScaleSheetLayoutView="70" workbookViewId="0">
      <selection activeCell="H7" sqref="H7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31.19921875" style="1" customWidth="1"/>
    <col min="4" max="4" width="14.296875" style="1" customWidth="1"/>
    <col min="5" max="5" width="10.69921875" style="1" customWidth="1"/>
    <col min="6" max="6" width="5.3984375" style="1" customWidth="1"/>
    <col min="7" max="7" width="15" style="1" customWidth="1"/>
    <col min="8" max="8" width="20.59765625" style="1" customWidth="1"/>
    <col min="9" max="9" width="19.19921875" style="1" customWidth="1"/>
    <col min="10" max="12" width="7.19921875" style="1" customWidth="1"/>
    <col min="13" max="13" width="29" style="1" customWidth="1"/>
    <col min="14" max="16" width="7.19921875" style="1" customWidth="1"/>
    <col min="17" max="19" width="8.59765625" style="1" customWidth="1"/>
    <col min="20" max="16384" width="9" style="1"/>
  </cols>
  <sheetData>
    <row r="1" spans="1:21" ht="33" customHeight="1" x14ac:dyDescent="0.4">
      <c r="A1" s="363" t="s">
        <v>217</v>
      </c>
      <c r="B1" s="364"/>
      <c r="C1" s="365"/>
      <c r="D1" s="366" t="s">
        <v>188</v>
      </c>
      <c r="E1" s="367"/>
      <c r="F1" s="367"/>
      <c r="G1" s="367"/>
      <c r="H1" s="367"/>
      <c r="I1" s="367"/>
      <c r="J1" s="367"/>
      <c r="K1" s="367"/>
      <c r="L1" s="367"/>
      <c r="M1" s="368"/>
      <c r="N1" s="360" t="s">
        <v>9</v>
      </c>
      <c r="O1" s="360"/>
      <c r="P1" s="360"/>
      <c r="Q1" s="76" t="s">
        <v>184</v>
      </c>
      <c r="R1" s="76" t="s">
        <v>120</v>
      </c>
      <c r="S1" s="76" t="s">
        <v>121</v>
      </c>
    </row>
    <row r="2" spans="1:21" ht="33" customHeight="1" x14ac:dyDescent="0.4">
      <c r="A2" s="363" t="s">
        <v>8</v>
      </c>
      <c r="B2" s="364"/>
      <c r="C2" s="365"/>
      <c r="D2" s="369"/>
      <c r="E2" s="370"/>
      <c r="F2" s="370"/>
      <c r="G2" s="370"/>
      <c r="H2" s="370"/>
      <c r="I2" s="370"/>
      <c r="J2" s="370"/>
      <c r="K2" s="370"/>
      <c r="L2" s="370"/>
      <c r="M2" s="371"/>
      <c r="N2" s="372" t="s">
        <v>335</v>
      </c>
      <c r="O2" s="372"/>
      <c r="P2" s="372"/>
      <c r="Q2" s="221" t="s">
        <v>277</v>
      </c>
      <c r="R2" s="221" t="s">
        <v>276</v>
      </c>
      <c r="S2" s="221" t="s">
        <v>194</v>
      </c>
    </row>
    <row r="3" spans="1:21" ht="33" customHeight="1" x14ac:dyDescent="0.4">
      <c r="A3" s="358" t="s">
        <v>4</v>
      </c>
      <c r="B3" s="358" t="s">
        <v>13</v>
      </c>
      <c r="C3" s="360" t="s">
        <v>0</v>
      </c>
      <c r="D3" s="361" t="s">
        <v>172</v>
      </c>
      <c r="E3" s="361" t="s">
        <v>173</v>
      </c>
      <c r="F3" s="389" t="s">
        <v>190</v>
      </c>
      <c r="G3" s="390"/>
      <c r="H3" s="390"/>
      <c r="I3" s="361" t="s">
        <v>11</v>
      </c>
      <c r="J3" s="392" t="s">
        <v>5</v>
      </c>
      <c r="K3" s="392"/>
      <c r="L3" s="392"/>
      <c r="M3" s="393" t="s">
        <v>191</v>
      </c>
      <c r="N3" s="389" t="s">
        <v>7</v>
      </c>
      <c r="O3" s="390"/>
      <c r="P3" s="395"/>
      <c r="Q3" s="387" t="s">
        <v>2</v>
      </c>
      <c r="R3" s="360" t="s">
        <v>1</v>
      </c>
      <c r="S3" s="387" t="s">
        <v>10</v>
      </c>
    </row>
    <row r="4" spans="1:21" ht="33" customHeight="1" x14ac:dyDescent="0.4">
      <c r="A4" s="359"/>
      <c r="B4" s="359"/>
      <c r="C4" s="360"/>
      <c r="D4" s="362"/>
      <c r="E4" s="362"/>
      <c r="F4" s="77" t="s">
        <v>12</v>
      </c>
      <c r="G4" s="78" t="s">
        <v>260</v>
      </c>
      <c r="H4" s="79" t="s">
        <v>3</v>
      </c>
      <c r="I4" s="391"/>
      <c r="J4" s="80" t="s">
        <v>261</v>
      </c>
      <c r="K4" s="80" t="s">
        <v>262</v>
      </c>
      <c r="L4" s="80" t="s">
        <v>6</v>
      </c>
      <c r="M4" s="394"/>
      <c r="N4" s="77" t="s">
        <v>261</v>
      </c>
      <c r="O4" s="77" t="s">
        <v>262</v>
      </c>
      <c r="P4" s="77" t="s">
        <v>6</v>
      </c>
      <c r="Q4" s="388"/>
      <c r="R4" s="360"/>
      <c r="S4" s="388"/>
    </row>
    <row r="5" spans="1:21" ht="52.95" customHeight="1" x14ac:dyDescent="0.4">
      <c r="A5" s="71">
        <v>1</v>
      </c>
      <c r="B5" s="72" t="s">
        <v>14</v>
      </c>
      <c r="C5" s="72" t="s">
        <v>218</v>
      </c>
      <c r="D5" s="73" t="s">
        <v>219</v>
      </c>
      <c r="E5" s="73" t="s">
        <v>220</v>
      </c>
      <c r="F5" s="73">
        <v>1.6</v>
      </c>
      <c r="G5" s="72" t="s">
        <v>221</v>
      </c>
      <c r="H5" s="74" t="s">
        <v>222</v>
      </c>
      <c r="I5" s="75" t="s">
        <v>263</v>
      </c>
      <c r="J5" s="73">
        <v>2</v>
      </c>
      <c r="K5" s="73">
        <v>2</v>
      </c>
      <c r="L5" s="73">
        <f>J5*K5</f>
        <v>4</v>
      </c>
      <c r="M5" s="74" t="s">
        <v>264</v>
      </c>
      <c r="N5" s="73">
        <v>1</v>
      </c>
      <c r="O5" s="73">
        <v>2</v>
      </c>
      <c r="P5" s="73">
        <f>N5*O5</f>
        <v>2</v>
      </c>
      <c r="Q5" s="222" t="s">
        <v>336</v>
      </c>
      <c r="R5" s="223" t="s">
        <v>278</v>
      </c>
      <c r="S5" s="73"/>
      <c r="T5" s="70"/>
      <c r="U5" s="70"/>
    </row>
    <row r="6" spans="1:21" ht="52.95" customHeight="1" x14ac:dyDescent="0.4">
      <c r="A6" s="71">
        <v>2</v>
      </c>
      <c r="B6" s="72" t="s">
        <v>181</v>
      </c>
      <c r="C6" s="72" t="s">
        <v>224</v>
      </c>
      <c r="D6" s="73" t="s">
        <v>225</v>
      </c>
      <c r="E6" s="73" t="s">
        <v>220</v>
      </c>
      <c r="F6" s="73">
        <v>1.6</v>
      </c>
      <c r="G6" s="72" t="s">
        <v>221</v>
      </c>
      <c r="H6" s="74" t="s">
        <v>222</v>
      </c>
      <c r="I6" s="75" t="s">
        <v>263</v>
      </c>
      <c r="J6" s="73">
        <v>2</v>
      </c>
      <c r="K6" s="73">
        <v>4</v>
      </c>
      <c r="L6" s="73">
        <f t="shared" ref="L6:L19" si="0">J6*K6</f>
        <v>8</v>
      </c>
      <c r="M6" s="74" t="s">
        <v>257</v>
      </c>
      <c r="N6" s="73">
        <v>1</v>
      </c>
      <c r="O6" s="73">
        <v>4</v>
      </c>
      <c r="P6" s="73">
        <f t="shared" ref="P6:P19" si="1">N6*O6</f>
        <v>4</v>
      </c>
      <c r="Q6" s="222" t="s">
        <v>336</v>
      </c>
      <c r="R6" s="223" t="s">
        <v>278</v>
      </c>
      <c r="S6" s="73"/>
      <c r="T6" s="70"/>
      <c r="U6" s="70"/>
    </row>
    <row r="7" spans="1:21" ht="71.400000000000006" customHeight="1" x14ac:dyDescent="0.4">
      <c r="A7" s="71">
        <v>3</v>
      </c>
      <c r="B7" s="73" t="s">
        <v>181</v>
      </c>
      <c r="C7" s="72" t="s">
        <v>226</v>
      </c>
      <c r="D7" s="73" t="s">
        <v>227</v>
      </c>
      <c r="E7" s="73" t="s">
        <v>220</v>
      </c>
      <c r="F7" s="73">
        <v>1.6</v>
      </c>
      <c r="G7" s="74" t="s">
        <v>221</v>
      </c>
      <c r="H7" s="74" t="s">
        <v>222</v>
      </c>
      <c r="I7" s="75" t="s">
        <v>263</v>
      </c>
      <c r="J7" s="73">
        <v>2</v>
      </c>
      <c r="K7" s="73">
        <v>4</v>
      </c>
      <c r="L7" s="73">
        <f t="shared" si="0"/>
        <v>8</v>
      </c>
      <c r="M7" s="74" t="s">
        <v>258</v>
      </c>
      <c r="N7" s="73">
        <v>1</v>
      </c>
      <c r="O7" s="73">
        <v>4</v>
      </c>
      <c r="P7" s="73">
        <f t="shared" ref="P7" si="2">N7*O7</f>
        <v>4</v>
      </c>
      <c r="Q7" s="222" t="s">
        <v>336</v>
      </c>
      <c r="R7" s="223" t="s">
        <v>278</v>
      </c>
      <c r="S7" s="73"/>
      <c r="T7" s="70"/>
      <c r="U7" s="70"/>
    </row>
    <row r="8" spans="1:21" ht="58.8" customHeight="1" x14ac:dyDescent="0.4">
      <c r="A8" s="71">
        <v>4</v>
      </c>
      <c r="B8" s="73" t="s">
        <v>181</v>
      </c>
      <c r="C8" s="72" t="s">
        <v>228</v>
      </c>
      <c r="D8" s="73" t="s">
        <v>259</v>
      </c>
      <c r="E8" s="73" t="s">
        <v>220</v>
      </c>
      <c r="F8" s="73">
        <v>1.3</v>
      </c>
      <c r="G8" s="74" t="s">
        <v>230</v>
      </c>
      <c r="H8" s="74" t="s">
        <v>231</v>
      </c>
      <c r="I8" s="75" t="s">
        <v>265</v>
      </c>
      <c r="J8" s="73">
        <v>2</v>
      </c>
      <c r="K8" s="73">
        <v>4</v>
      </c>
      <c r="L8" s="73">
        <f t="shared" si="0"/>
        <v>8</v>
      </c>
      <c r="M8" s="74" t="s">
        <v>266</v>
      </c>
      <c r="N8" s="73">
        <v>1</v>
      </c>
      <c r="O8" s="73">
        <v>4</v>
      </c>
      <c r="P8" s="73">
        <f t="shared" si="1"/>
        <v>4</v>
      </c>
      <c r="Q8" s="222" t="s">
        <v>336</v>
      </c>
      <c r="R8" s="223" t="s">
        <v>278</v>
      </c>
      <c r="S8" s="73"/>
      <c r="T8" s="70"/>
      <c r="U8" s="70"/>
    </row>
    <row r="9" spans="1:21" ht="58.8" customHeight="1" x14ac:dyDescent="0.4">
      <c r="A9" s="71">
        <v>5</v>
      </c>
      <c r="B9" s="73" t="s">
        <v>181</v>
      </c>
      <c r="C9" s="72" t="s">
        <v>232</v>
      </c>
      <c r="D9" s="73" t="s">
        <v>229</v>
      </c>
      <c r="E9" s="73" t="s">
        <v>220</v>
      </c>
      <c r="F9" s="73">
        <v>1.3</v>
      </c>
      <c r="G9" s="74" t="s">
        <v>230</v>
      </c>
      <c r="H9" s="74" t="s">
        <v>231</v>
      </c>
      <c r="I9" s="75" t="s">
        <v>265</v>
      </c>
      <c r="J9" s="73">
        <v>2</v>
      </c>
      <c r="K9" s="73">
        <v>4</v>
      </c>
      <c r="L9" s="73">
        <f t="shared" si="0"/>
        <v>8</v>
      </c>
      <c r="M9" s="74" t="s">
        <v>266</v>
      </c>
      <c r="N9" s="73">
        <v>1</v>
      </c>
      <c r="O9" s="73">
        <v>4</v>
      </c>
      <c r="P9" s="73">
        <f t="shared" si="1"/>
        <v>4</v>
      </c>
      <c r="Q9" s="222" t="s">
        <v>336</v>
      </c>
      <c r="R9" s="223" t="s">
        <v>278</v>
      </c>
      <c r="S9" s="73"/>
      <c r="T9" s="70"/>
      <c r="U9" s="70"/>
    </row>
    <row r="10" spans="1:21" ht="58.8" customHeight="1" x14ac:dyDescent="0.4">
      <c r="A10" s="71">
        <v>6</v>
      </c>
      <c r="B10" s="73" t="s">
        <v>181</v>
      </c>
      <c r="C10" s="72" t="s">
        <v>233</v>
      </c>
      <c r="D10" s="73" t="s">
        <v>229</v>
      </c>
      <c r="E10" s="73" t="s">
        <v>220</v>
      </c>
      <c r="F10" s="73">
        <v>1.3</v>
      </c>
      <c r="G10" s="74" t="s">
        <v>230</v>
      </c>
      <c r="H10" s="74" t="s">
        <v>234</v>
      </c>
      <c r="I10" s="75" t="s">
        <v>263</v>
      </c>
      <c r="J10" s="73">
        <v>2</v>
      </c>
      <c r="K10" s="73">
        <v>3</v>
      </c>
      <c r="L10" s="73">
        <f t="shared" si="0"/>
        <v>6</v>
      </c>
      <c r="M10" s="74" t="s">
        <v>268</v>
      </c>
      <c r="N10" s="73">
        <v>1</v>
      </c>
      <c r="O10" s="73">
        <v>3</v>
      </c>
      <c r="P10" s="73">
        <f t="shared" si="1"/>
        <v>3</v>
      </c>
      <c r="Q10" s="222" t="s">
        <v>336</v>
      </c>
      <c r="R10" s="223" t="s">
        <v>278</v>
      </c>
      <c r="S10" s="73"/>
      <c r="T10" s="70"/>
      <c r="U10" s="70"/>
    </row>
    <row r="11" spans="1:21" ht="66.599999999999994" customHeight="1" x14ac:dyDescent="0.4">
      <c r="A11" s="71">
        <v>7</v>
      </c>
      <c r="B11" s="73" t="s">
        <v>181</v>
      </c>
      <c r="C11" s="72" t="s">
        <v>235</v>
      </c>
      <c r="D11" s="73" t="s">
        <v>229</v>
      </c>
      <c r="E11" s="73" t="s">
        <v>220</v>
      </c>
      <c r="F11" s="73">
        <v>1.3</v>
      </c>
      <c r="G11" s="72" t="s">
        <v>230</v>
      </c>
      <c r="H11" s="74" t="s">
        <v>236</v>
      </c>
      <c r="I11" s="75" t="s">
        <v>263</v>
      </c>
      <c r="J11" s="73">
        <v>2</v>
      </c>
      <c r="K11" s="73">
        <v>3</v>
      </c>
      <c r="L11" s="73">
        <f t="shared" si="0"/>
        <v>6</v>
      </c>
      <c r="M11" s="72" t="s">
        <v>269</v>
      </c>
      <c r="N11" s="73">
        <v>1</v>
      </c>
      <c r="O11" s="73">
        <v>3</v>
      </c>
      <c r="P11" s="73">
        <f t="shared" si="1"/>
        <v>3</v>
      </c>
      <c r="Q11" s="222" t="s">
        <v>336</v>
      </c>
      <c r="R11" s="223" t="s">
        <v>278</v>
      </c>
      <c r="S11" s="73"/>
      <c r="T11" s="70"/>
      <c r="U11" s="70"/>
    </row>
    <row r="12" spans="1:21" ht="52.95" customHeight="1" x14ac:dyDescent="0.4">
      <c r="A12" s="71">
        <v>8</v>
      </c>
      <c r="B12" s="73" t="s">
        <v>181</v>
      </c>
      <c r="C12" s="72" t="s">
        <v>237</v>
      </c>
      <c r="D12" s="73" t="s">
        <v>238</v>
      </c>
      <c r="E12" s="73" t="s">
        <v>220</v>
      </c>
      <c r="F12" s="71">
        <v>1.3</v>
      </c>
      <c r="G12" s="81" t="s">
        <v>230</v>
      </c>
      <c r="H12" s="74" t="s">
        <v>236</v>
      </c>
      <c r="I12" s="75" t="s">
        <v>273</v>
      </c>
      <c r="J12" s="71">
        <v>2</v>
      </c>
      <c r="K12" s="73">
        <v>3</v>
      </c>
      <c r="L12" s="73">
        <f t="shared" si="0"/>
        <v>6</v>
      </c>
      <c r="M12" s="72" t="s">
        <v>270</v>
      </c>
      <c r="N12" s="73">
        <v>1</v>
      </c>
      <c r="O12" s="73">
        <v>3</v>
      </c>
      <c r="P12" s="73">
        <f t="shared" si="1"/>
        <v>3</v>
      </c>
      <c r="Q12" s="222" t="s">
        <v>336</v>
      </c>
      <c r="R12" s="223" t="s">
        <v>278</v>
      </c>
      <c r="S12" s="73"/>
      <c r="T12" s="70"/>
      <c r="U12" s="70"/>
    </row>
    <row r="13" spans="1:21" ht="52.95" customHeight="1" x14ac:dyDescent="0.4">
      <c r="A13" s="71">
        <v>9</v>
      </c>
      <c r="B13" s="73" t="s">
        <v>182</v>
      </c>
      <c r="C13" s="72" t="s">
        <v>239</v>
      </c>
      <c r="D13" s="73" t="s">
        <v>240</v>
      </c>
      <c r="E13" s="73" t="s">
        <v>220</v>
      </c>
      <c r="F13" s="73">
        <v>1.3</v>
      </c>
      <c r="G13" s="72" t="s">
        <v>230</v>
      </c>
      <c r="H13" s="74" t="s">
        <v>236</v>
      </c>
      <c r="I13" s="75" t="s">
        <v>273</v>
      </c>
      <c r="J13" s="73">
        <v>3</v>
      </c>
      <c r="K13" s="73">
        <v>3</v>
      </c>
      <c r="L13" s="73">
        <f t="shared" si="0"/>
        <v>9</v>
      </c>
      <c r="M13" s="72" t="s">
        <v>270</v>
      </c>
      <c r="N13" s="73">
        <v>1</v>
      </c>
      <c r="O13" s="73">
        <v>3</v>
      </c>
      <c r="P13" s="73">
        <f t="shared" si="1"/>
        <v>3</v>
      </c>
      <c r="Q13" s="222" t="s">
        <v>336</v>
      </c>
      <c r="R13" s="223" t="s">
        <v>278</v>
      </c>
      <c r="S13" s="73"/>
      <c r="T13" s="70"/>
      <c r="U13" s="70"/>
    </row>
    <row r="14" spans="1:21" ht="52.95" customHeight="1" x14ac:dyDescent="0.4">
      <c r="A14" s="71">
        <v>10</v>
      </c>
      <c r="B14" s="73" t="s">
        <v>182</v>
      </c>
      <c r="C14" s="72" t="s">
        <v>241</v>
      </c>
      <c r="D14" s="73" t="s">
        <v>240</v>
      </c>
      <c r="E14" s="73" t="s">
        <v>220</v>
      </c>
      <c r="F14" s="73">
        <v>2.1</v>
      </c>
      <c r="G14" s="74" t="s">
        <v>242</v>
      </c>
      <c r="H14" s="74" t="s">
        <v>243</v>
      </c>
      <c r="I14" s="75" t="s">
        <v>274</v>
      </c>
      <c r="J14" s="73">
        <v>2</v>
      </c>
      <c r="K14" s="73">
        <v>4</v>
      </c>
      <c r="L14" s="73">
        <f t="shared" si="0"/>
        <v>8</v>
      </c>
      <c r="M14" s="74" t="s">
        <v>267</v>
      </c>
      <c r="N14" s="73">
        <v>1</v>
      </c>
      <c r="O14" s="73">
        <v>4</v>
      </c>
      <c r="P14" s="73">
        <f t="shared" si="1"/>
        <v>4</v>
      </c>
      <c r="Q14" s="222" t="s">
        <v>336</v>
      </c>
      <c r="R14" s="223" t="s">
        <v>333</v>
      </c>
      <c r="S14" s="73"/>
      <c r="T14" s="70"/>
      <c r="U14" s="70"/>
    </row>
    <row r="15" spans="1:21" ht="52.95" customHeight="1" x14ac:dyDescent="0.4">
      <c r="A15" s="71">
        <v>11</v>
      </c>
      <c r="B15" s="73" t="s">
        <v>182</v>
      </c>
      <c r="C15" s="72" t="s">
        <v>244</v>
      </c>
      <c r="D15" s="73" t="s">
        <v>245</v>
      </c>
      <c r="E15" s="73" t="s">
        <v>220</v>
      </c>
      <c r="F15" s="73">
        <v>2.1</v>
      </c>
      <c r="G15" s="72" t="s">
        <v>242</v>
      </c>
      <c r="H15" s="74" t="s">
        <v>246</v>
      </c>
      <c r="I15" s="75" t="s">
        <v>274</v>
      </c>
      <c r="J15" s="73">
        <v>2</v>
      </c>
      <c r="K15" s="73">
        <v>4</v>
      </c>
      <c r="L15" s="73">
        <f t="shared" ref="L15" si="3">J15*K15</f>
        <v>8</v>
      </c>
      <c r="M15" s="74" t="s">
        <v>267</v>
      </c>
      <c r="N15" s="73">
        <v>1</v>
      </c>
      <c r="O15" s="73">
        <v>4</v>
      </c>
      <c r="P15" s="73">
        <f t="shared" ref="P15" si="4">N15*O15</f>
        <v>4</v>
      </c>
      <c r="Q15" s="222" t="s">
        <v>336</v>
      </c>
      <c r="R15" s="223" t="s">
        <v>333</v>
      </c>
      <c r="S15" s="73"/>
      <c r="T15" s="70"/>
      <c r="U15" s="70"/>
    </row>
    <row r="16" spans="1:21" ht="52.95" customHeight="1" x14ac:dyDescent="0.4">
      <c r="A16" s="71">
        <v>12</v>
      </c>
      <c r="B16" s="73" t="s">
        <v>182</v>
      </c>
      <c r="C16" s="72" t="s">
        <v>247</v>
      </c>
      <c r="D16" s="73" t="s">
        <v>245</v>
      </c>
      <c r="E16" s="73" t="s">
        <v>220</v>
      </c>
      <c r="F16" s="73">
        <v>2.1</v>
      </c>
      <c r="G16" s="72" t="s">
        <v>242</v>
      </c>
      <c r="H16" s="82" t="s">
        <v>246</v>
      </c>
      <c r="I16" s="75" t="s">
        <v>274</v>
      </c>
      <c r="J16" s="73">
        <v>2</v>
      </c>
      <c r="K16" s="73">
        <v>4</v>
      </c>
      <c r="L16" s="73">
        <f t="shared" ref="L16" si="5">J16*K16</f>
        <v>8</v>
      </c>
      <c r="M16" s="74" t="s">
        <v>267</v>
      </c>
      <c r="N16" s="73">
        <v>1</v>
      </c>
      <c r="O16" s="73">
        <v>4</v>
      </c>
      <c r="P16" s="73">
        <f t="shared" ref="P16" si="6">N16*O16</f>
        <v>4</v>
      </c>
      <c r="Q16" s="222" t="s">
        <v>336</v>
      </c>
      <c r="R16" s="223" t="s">
        <v>333</v>
      </c>
      <c r="S16" s="73"/>
      <c r="T16" s="70"/>
      <c r="U16" s="70"/>
    </row>
    <row r="17" spans="1:21" ht="52.95" customHeight="1" x14ac:dyDescent="0.4">
      <c r="A17" s="71">
        <v>13</v>
      </c>
      <c r="B17" s="73" t="s">
        <v>182</v>
      </c>
      <c r="C17" s="72" t="s">
        <v>248</v>
      </c>
      <c r="D17" s="73" t="s">
        <v>249</v>
      </c>
      <c r="E17" s="73" t="s">
        <v>220</v>
      </c>
      <c r="F17" s="73">
        <v>2.1</v>
      </c>
      <c r="G17" s="72" t="s">
        <v>242</v>
      </c>
      <c r="H17" s="82" t="s">
        <v>250</v>
      </c>
      <c r="I17" s="75" t="s">
        <v>223</v>
      </c>
      <c r="J17" s="73">
        <v>2</v>
      </c>
      <c r="K17" s="73">
        <v>4</v>
      </c>
      <c r="L17" s="73">
        <f t="shared" si="0"/>
        <v>8</v>
      </c>
      <c r="M17" s="74" t="s">
        <v>271</v>
      </c>
      <c r="N17" s="73">
        <v>1</v>
      </c>
      <c r="O17" s="73">
        <v>4</v>
      </c>
      <c r="P17" s="73">
        <f t="shared" si="1"/>
        <v>4</v>
      </c>
      <c r="Q17" s="222" t="s">
        <v>336</v>
      </c>
      <c r="R17" s="223" t="s">
        <v>333</v>
      </c>
      <c r="S17" s="73"/>
      <c r="T17" s="70"/>
      <c r="U17" s="70"/>
    </row>
    <row r="18" spans="1:21" ht="52.95" customHeight="1" x14ac:dyDescent="0.4">
      <c r="A18" s="71">
        <v>14</v>
      </c>
      <c r="B18" s="73" t="s">
        <v>180</v>
      </c>
      <c r="C18" s="72" t="s">
        <v>251</v>
      </c>
      <c r="D18" s="73" t="s">
        <v>252</v>
      </c>
      <c r="E18" s="73" t="s">
        <v>220</v>
      </c>
      <c r="F18" s="73">
        <v>1.3</v>
      </c>
      <c r="G18" s="72" t="s">
        <v>230</v>
      </c>
      <c r="H18" s="82" t="s">
        <v>253</v>
      </c>
      <c r="I18" s="75" t="s">
        <v>223</v>
      </c>
      <c r="J18" s="73">
        <v>2</v>
      </c>
      <c r="K18" s="73">
        <v>3</v>
      </c>
      <c r="L18" s="73">
        <f t="shared" si="0"/>
        <v>6</v>
      </c>
      <c r="M18" s="74" t="s">
        <v>272</v>
      </c>
      <c r="N18" s="73">
        <v>1</v>
      </c>
      <c r="O18" s="73">
        <v>3</v>
      </c>
      <c r="P18" s="73">
        <f t="shared" si="1"/>
        <v>3</v>
      </c>
      <c r="Q18" s="222" t="s">
        <v>336</v>
      </c>
      <c r="R18" s="223" t="s">
        <v>333</v>
      </c>
      <c r="S18" s="73"/>
      <c r="T18" s="70"/>
      <c r="U18" s="70"/>
    </row>
    <row r="19" spans="1:21" ht="52.95" customHeight="1" x14ac:dyDescent="0.4">
      <c r="A19" s="71">
        <v>15</v>
      </c>
      <c r="B19" s="73" t="s">
        <v>180</v>
      </c>
      <c r="C19" s="72" t="s">
        <v>254</v>
      </c>
      <c r="D19" s="73" t="s">
        <v>252</v>
      </c>
      <c r="E19" s="73" t="s">
        <v>220</v>
      </c>
      <c r="F19" s="73">
        <v>1.4</v>
      </c>
      <c r="G19" s="72" t="s">
        <v>255</v>
      </c>
      <c r="H19" s="82" t="s">
        <v>256</v>
      </c>
      <c r="I19" s="75" t="s">
        <v>223</v>
      </c>
      <c r="J19" s="73">
        <v>2</v>
      </c>
      <c r="K19" s="73">
        <v>4</v>
      </c>
      <c r="L19" s="73">
        <f t="shared" si="0"/>
        <v>8</v>
      </c>
      <c r="M19" s="74" t="s">
        <v>272</v>
      </c>
      <c r="N19" s="73">
        <v>1</v>
      </c>
      <c r="O19" s="73">
        <v>4</v>
      </c>
      <c r="P19" s="73">
        <f t="shared" si="1"/>
        <v>4</v>
      </c>
      <c r="Q19" s="222" t="s">
        <v>336</v>
      </c>
      <c r="R19" s="223" t="s">
        <v>333</v>
      </c>
      <c r="S19" s="73"/>
      <c r="T19" s="70"/>
      <c r="U19" s="70"/>
    </row>
    <row r="20" spans="1:21" ht="52.95" customHeight="1" x14ac:dyDescent="0.4">
      <c r="A20" s="71"/>
      <c r="B20" s="73"/>
      <c r="C20" s="72"/>
      <c r="D20" s="73"/>
      <c r="E20" s="73"/>
      <c r="F20" s="73"/>
      <c r="G20" s="72"/>
      <c r="H20" s="82"/>
      <c r="I20" s="75"/>
      <c r="J20" s="73"/>
      <c r="K20" s="73"/>
      <c r="L20" s="73"/>
      <c r="M20" s="74"/>
      <c r="N20" s="73"/>
      <c r="O20" s="73"/>
      <c r="P20" s="73"/>
      <c r="Q20" s="75"/>
      <c r="R20" s="73"/>
      <c r="S20" s="73"/>
      <c r="T20" s="70"/>
      <c r="U20" s="70"/>
    </row>
    <row r="21" spans="1:21" ht="52.95" customHeight="1" x14ac:dyDescent="0.4">
      <c r="A21" s="83"/>
      <c r="B21" s="84"/>
      <c r="C21" s="85"/>
      <c r="D21" s="73"/>
      <c r="E21" s="73"/>
      <c r="F21" s="73"/>
      <c r="G21" s="74"/>
      <c r="H21" s="82"/>
      <c r="I21" s="75"/>
      <c r="J21" s="73"/>
      <c r="K21" s="73"/>
      <c r="L21" s="73"/>
      <c r="M21" s="74"/>
      <c r="N21" s="73"/>
      <c r="O21" s="73"/>
      <c r="P21" s="73"/>
      <c r="Q21" s="86"/>
      <c r="R21" s="84"/>
      <c r="S21" s="84"/>
    </row>
    <row r="22" spans="1:21" ht="25.2" customHeight="1" x14ac:dyDescent="0.4">
      <c r="A22" s="373" t="s">
        <v>174</v>
      </c>
      <c r="B22" s="374"/>
      <c r="C22" s="375"/>
      <c r="D22" s="382" t="s">
        <v>175</v>
      </c>
      <c r="E22" s="383"/>
      <c r="F22" s="384"/>
      <c r="G22" s="385"/>
      <c r="H22" s="385"/>
      <c r="I22" s="385"/>
      <c r="J22" s="385"/>
      <c r="K22" s="385"/>
      <c r="L22" s="385"/>
      <c r="M22" s="386"/>
      <c r="N22" s="37" t="s">
        <v>176</v>
      </c>
      <c r="O22" s="38" t="s">
        <v>337</v>
      </c>
      <c r="P22" s="38"/>
      <c r="Q22" s="38"/>
      <c r="R22" s="38"/>
      <c r="S22" s="39"/>
    </row>
    <row r="23" spans="1:21" ht="25.2" customHeight="1" x14ac:dyDescent="0.4">
      <c r="A23" s="376"/>
      <c r="B23" s="377"/>
      <c r="C23" s="378"/>
      <c r="D23" s="382" t="s">
        <v>177</v>
      </c>
      <c r="E23" s="383"/>
      <c r="F23" s="384"/>
      <c r="G23" s="385"/>
      <c r="H23" s="385"/>
      <c r="I23" s="385"/>
      <c r="J23" s="385"/>
      <c r="K23" s="385"/>
      <c r="L23" s="385"/>
      <c r="M23" s="386"/>
      <c r="N23" s="37" t="s">
        <v>176</v>
      </c>
      <c r="O23" s="38" t="s">
        <v>277</v>
      </c>
      <c r="P23" s="38"/>
      <c r="Q23" s="38"/>
      <c r="R23" s="38"/>
      <c r="S23" s="39"/>
    </row>
    <row r="24" spans="1:21" ht="25.2" customHeight="1" x14ac:dyDescent="0.4">
      <c r="A24" s="376"/>
      <c r="B24" s="377"/>
      <c r="C24" s="378"/>
      <c r="D24" s="382" t="s">
        <v>126</v>
      </c>
      <c r="E24" s="383"/>
      <c r="F24" s="384"/>
      <c r="G24" s="385"/>
      <c r="H24" s="385"/>
      <c r="I24" s="385"/>
      <c r="J24" s="385"/>
      <c r="K24" s="385"/>
      <c r="L24" s="385"/>
      <c r="M24" s="386"/>
      <c r="N24" s="37" t="s">
        <v>176</v>
      </c>
      <c r="O24" s="38" t="s">
        <v>276</v>
      </c>
      <c r="P24" s="38"/>
      <c r="Q24" s="38"/>
      <c r="R24" s="38"/>
      <c r="S24" s="39"/>
    </row>
    <row r="25" spans="1:21" ht="25.2" customHeight="1" x14ac:dyDescent="0.4">
      <c r="A25" s="376"/>
      <c r="B25" s="377"/>
      <c r="C25" s="378"/>
      <c r="D25" s="382" t="s">
        <v>178</v>
      </c>
      <c r="E25" s="383"/>
      <c r="F25" s="384"/>
      <c r="G25" s="385"/>
      <c r="H25" s="385"/>
      <c r="I25" s="385"/>
      <c r="J25" s="385"/>
      <c r="K25" s="385"/>
      <c r="L25" s="385"/>
      <c r="M25" s="386"/>
      <c r="N25" s="37" t="s">
        <v>176</v>
      </c>
      <c r="O25" s="38" t="s">
        <v>194</v>
      </c>
      <c r="P25" s="38"/>
      <c r="Q25" s="38"/>
      <c r="R25" s="38"/>
      <c r="S25" s="39"/>
    </row>
    <row r="26" spans="1:21" ht="25.2" customHeight="1" x14ac:dyDescent="0.4">
      <c r="A26" s="379"/>
      <c r="B26" s="380"/>
      <c r="C26" s="381"/>
      <c r="D26" s="382" t="s">
        <v>179</v>
      </c>
      <c r="E26" s="383"/>
      <c r="F26" s="384"/>
      <c r="G26" s="385"/>
      <c r="H26" s="385"/>
      <c r="I26" s="385"/>
      <c r="J26" s="385"/>
      <c r="K26" s="385"/>
      <c r="L26" s="385"/>
      <c r="M26" s="385"/>
      <c r="N26" s="385"/>
      <c r="O26" s="385"/>
      <c r="P26" s="385"/>
      <c r="Q26" s="385"/>
      <c r="R26" s="385"/>
      <c r="S26" s="386"/>
    </row>
  </sheetData>
  <mergeCells count="29">
    <mergeCell ref="R3:R4"/>
    <mergeCell ref="S3:S4"/>
    <mergeCell ref="F3:H3"/>
    <mergeCell ref="I3:I4"/>
    <mergeCell ref="J3:L3"/>
    <mergeCell ref="M3:M4"/>
    <mergeCell ref="N3:P3"/>
    <mergeCell ref="Q3:Q4"/>
    <mergeCell ref="A22:C26"/>
    <mergeCell ref="D22:E22"/>
    <mergeCell ref="F22:M22"/>
    <mergeCell ref="D23:E23"/>
    <mergeCell ref="F23:M23"/>
    <mergeCell ref="D24:E24"/>
    <mergeCell ref="F24:M24"/>
    <mergeCell ref="D25:E25"/>
    <mergeCell ref="F25:M25"/>
    <mergeCell ref="D26:E26"/>
    <mergeCell ref="F26:S26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1">
    <dataValidation type="list" allowBlank="1" showInputMessage="1" showErrorMessage="1" sqref="B5:B21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B1:Z65"/>
  <sheetViews>
    <sheetView showGridLines="0" topLeftCell="A28" zoomScale="80" zoomScaleNormal="80" workbookViewId="0">
      <selection activeCell="K52" sqref="K52"/>
    </sheetView>
  </sheetViews>
  <sheetFormatPr defaultRowHeight="17.399999999999999" x14ac:dyDescent="0.4"/>
  <cols>
    <col min="1" max="1" width="3.19921875" customWidth="1"/>
  </cols>
  <sheetData>
    <row r="1" spans="2:18" ht="25.2" x14ac:dyDescent="0.4">
      <c r="B1" s="396" t="s">
        <v>40</v>
      </c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</row>
    <row r="2" spans="2:18" ht="21.6" thickBot="1" x14ac:dyDescent="0.45">
      <c r="B2" s="397" t="s">
        <v>65</v>
      </c>
      <c r="C2" s="397"/>
      <c r="D2" s="397"/>
      <c r="E2" s="397"/>
      <c r="F2" s="397"/>
      <c r="G2" s="397"/>
      <c r="H2" s="397"/>
      <c r="J2" s="397" t="s">
        <v>66</v>
      </c>
      <c r="K2" s="397"/>
      <c r="L2" s="397"/>
      <c r="M2" s="397"/>
      <c r="N2" s="397"/>
      <c r="O2" s="397"/>
      <c r="P2" s="397"/>
      <c r="Q2" s="397"/>
      <c r="R2" s="397"/>
    </row>
    <row r="3" spans="2:18" ht="27" customHeight="1" thickBot="1" x14ac:dyDescent="0.45">
      <c r="B3" s="12" t="s">
        <v>41</v>
      </c>
      <c r="C3" s="13" t="s">
        <v>43</v>
      </c>
      <c r="D3" s="417" t="s">
        <v>44</v>
      </c>
      <c r="E3" s="417"/>
      <c r="F3" s="417"/>
      <c r="G3" s="417"/>
      <c r="H3" s="418"/>
      <c r="J3" s="12" t="s">
        <v>41</v>
      </c>
      <c r="K3" s="13" t="s">
        <v>43</v>
      </c>
      <c r="L3" s="417" t="s">
        <v>44</v>
      </c>
      <c r="M3" s="417"/>
      <c r="N3" s="417"/>
      <c r="O3" s="13" t="s">
        <v>43</v>
      </c>
      <c r="P3" s="417" t="s">
        <v>44</v>
      </c>
      <c r="Q3" s="417"/>
      <c r="R3" s="418"/>
    </row>
    <row r="4" spans="2:18" ht="18" thickTop="1" x14ac:dyDescent="0.4">
      <c r="B4" s="442" t="s">
        <v>42</v>
      </c>
      <c r="C4" s="14">
        <v>1.1000000000000001</v>
      </c>
      <c r="D4" s="411" t="s">
        <v>48</v>
      </c>
      <c r="E4" s="411"/>
      <c r="F4" s="411"/>
      <c r="G4" s="411"/>
      <c r="H4" s="412"/>
      <c r="J4" s="441" t="s">
        <v>67</v>
      </c>
      <c r="K4" s="14">
        <v>5.0999999999999996</v>
      </c>
      <c r="L4" s="411" t="s">
        <v>71</v>
      </c>
      <c r="M4" s="411"/>
      <c r="N4" s="411"/>
      <c r="O4" s="14">
        <v>5.7</v>
      </c>
      <c r="P4" s="411" t="s">
        <v>87</v>
      </c>
      <c r="Q4" s="411"/>
      <c r="R4" s="412"/>
    </row>
    <row r="5" spans="2:18" x14ac:dyDescent="0.4">
      <c r="B5" s="437"/>
      <c r="C5" s="9">
        <v>1.2</v>
      </c>
      <c r="D5" s="232" t="s">
        <v>49</v>
      </c>
      <c r="E5" s="232"/>
      <c r="F5" s="232"/>
      <c r="G5" s="232"/>
      <c r="H5" s="413"/>
      <c r="J5" s="437"/>
      <c r="K5" s="9">
        <v>5.2</v>
      </c>
      <c r="L5" s="232" t="s">
        <v>72</v>
      </c>
      <c r="M5" s="232"/>
      <c r="N5" s="232"/>
      <c r="O5" s="9">
        <v>5.8</v>
      </c>
      <c r="P5" s="232" t="s">
        <v>88</v>
      </c>
      <c r="Q5" s="232"/>
      <c r="R5" s="413"/>
    </row>
    <row r="6" spans="2:18" x14ac:dyDescent="0.4">
      <c r="B6" s="437"/>
      <c r="C6" s="9">
        <v>1.3</v>
      </c>
      <c r="D6" s="401" t="s">
        <v>50</v>
      </c>
      <c r="E6" s="401"/>
      <c r="F6" s="401"/>
      <c r="G6" s="401"/>
      <c r="H6" s="402"/>
      <c r="J6" s="437"/>
      <c r="K6" s="9">
        <v>5.3</v>
      </c>
      <c r="L6" s="401" t="s">
        <v>73</v>
      </c>
      <c r="M6" s="401"/>
      <c r="N6" s="401"/>
      <c r="O6" s="9">
        <v>5.9</v>
      </c>
      <c r="P6" s="401" t="s">
        <v>89</v>
      </c>
      <c r="Q6" s="401"/>
      <c r="R6" s="402"/>
    </row>
    <row r="7" spans="2:18" x14ac:dyDescent="0.4">
      <c r="B7" s="437"/>
      <c r="C7" s="9">
        <v>1.4</v>
      </c>
      <c r="D7" s="401" t="s">
        <v>51</v>
      </c>
      <c r="E7" s="401"/>
      <c r="F7" s="401"/>
      <c r="G7" s="401"/>
      <c r="H7" s="402"/>
      <c r="J7" s="437"/>
      <c r="K7" s="9">
        <v>5.4</v>
      </c>
      <c r="L7" s="401" t="s">
        <v>74</v>
      </c>
      <c r="M7" s="401"/>
      <c r="N7" s="401"/>
      <c r="O7" s="9"/>
      <c r="P7" s="401"/>
      <c r="Q7" s="401"/>
      <c r="R7" s="402"/>
    </row>
    <row r="8" spans="2:18" x14ac:dyDescent="0.4">
      <c r="B8" s="437"/>
      <c r="C8" s="9">
        <v>1.5</v>
      </c>
      <c r="D8" s="401" t="s">
        <v>52</v>
      </c>
      <c r="E8" s="401"/>
      <c r="F8" s="401"/>
      <c r="G8" s="401"/>
      <c r="H8" s="402"/>
      <c r="J8" s="437"/>
      <c r="K8" s="9">
        <v>5.5</v>
      </c>
      <c r="L8" s="401" t="s">
        <v>75</v>
      </c>
      <c r="M8" s="401"/>
      <c r="N8" s="401"/>
      <c r="O8" s="9"/>
      <c r="P8" s="401"/>
      <c r="Q8" s="401"/>
      <c r="R8" s="402"/>
    </row>
    <row r="9" spans="2:18" ht="18" thickBot="1" x14ac:dyDescent="0.45">
      <c r="B9" s="438"/>
      <c r="C9" s="10">
        <v>1.6</v>
      </c>
      <c r="D9" s="403" t="s">
        <v>53</v>
      </c>
      <c r="E9" s="403"/>
      <c r="F9" s="403"/>
      <c r="G9" s="403"/>
      <c r="H9" s="404"/>
      <c r="J9" s="438"/>
      <c r="K9" s="10">
        <v>5.6</v>
      </c>
      <c r="L9" s="403" t="s">
        <v>76</v>
      </c>
      <c r="M9" s="403"/>
      <c r="N9" s="403"/>
      <c r="O9" s="10"/>
      <c r="P9" s="403"/>
      <c r="Q9" s="403"/>
      <c r="R9" s="404"/>
    </row>
    <row r="10" spans="2:18" x14ac:dyDescent="0.4">
      <c r="B10" s="436" t="s">
        <v>45</v>
      </c>
      <c r="C10" s="11">
        <v>2.1</v>
      </c>
      <c r="D10" s="409" t="s">
        <v>54</v>
      </c>
      <c r="E10" s="409"/>
      <c r="F10" s="409"/>
      <c r="G10" s="409"/>
      <c r="H10" s="410"/>
      <c r="J10" s="440" t="s">
        <v>68</v>
      </c>
      <c r="K10" s="15">
        <v>6.1</v>
      </c>
      <c r="L10" s="405" t="s">
        <v>77</v>
      </c>
      <c r="M10" s="405"/>
      <c r="N10" s="405"/>
      <c r="O10" s="15">
        <v>6.5</v>
      </c>
      <c r="P10" s="405" t="s">
        <v>90</v>
      </c>
      <c r="Q10" s="405"/>
      <c r="R10" s="406"/>
    </row>
    <row r="11" spans="2:18" x14ac:dyDescent="0.4">
      <c r="B11" s="437"/>
      <c r="C11" s="9">
        <v>2.2000000000000002</v>
      </c>
      <c r="D11" s="401" t="s">
        <v>55</v>
      </c>
      <c r="E11" s="401"/>
      <c r="F11" s="401"/>
      <c r="G11" s="401"/>
      <c r="H11" s="402"/>
      <c r="J11" s="437"/>
      <c r="K11" s="9">
        <v>6.2</v>
      </c>
      <c r="L11" s="401" t="s">
        <v>78</v>
      </c>
      <c r="M11" s="401"/>
      <c r="N11" s="401"/>
      <c r="O11" s="9">
        <v>6.6</v>
      </c>
      <c r="P11" s="401" t="s">
        <v>87</v>
      </c>
      <c r="Q11" s="401"/>
      <c r="R11" s="402"/>
    </row>
    <row r="12" spans="2:18" ht="18" thickBot="1" x14ac:dyDescent="0.45">
      <c r="B12" s="438"/>
      <c r="C12" s="10">
        <v>2.2999999999999998</v>
      </c>
      <c r="D12" s="403" t="s">
        <v>56</v>
      </c>
      <c r="E12" s="403"/>
      <c r="F12" s="403"/>
      <c r="G12" s="403"/>
      <c r="H12" s="404"/>
      <c r="J12" s="437"/>
      <c r="K12" s="9">
        <v>6.3</v>
      </c>
      <c r="L12" s="401" t="s">
        <v>79</v>
      </c>
      <c r="M12" s="401"/>
      <c r="N12" s="401"/>
      <c r="O12" s="9">
        <v>6.7</v>
      </c>
      <c r="P12" s="401" t="s">
        <v>91</v>
      </c>
      <c r="Q12" s="401"/>
      <c r="R12" s="402"/>
    </row>
    <row r="13" spans="2:18" ht="17.399999999999999" customHeight="1" thickBot="1" x14ac:dyDescent="0.45">
      <c r="B13" s="440" t="s">
        <v>46</v>
      </c>
      <c r="C13" s="15">
        <v>3.1</v>
      </c>
      <c r="D13" s="405" t="s">
        <v>57</v>
      </c>
      <c r="E13" s="405"/>
      <c r="F13" s="405"/>
      <c r="G13" s="405"/>
      <c r="H13" s="406"/>
      <c r="J13" s="438"/>
      <c r="K13" s="10">
        <v>6.4</v>
      </c>
      <c r="L13" s="403" t="s">
        <v>80</v>
      </c>
      <c r="M13" s="403"/>
      <c r="N13" s="403"/>
      <c r="O13" s="10"/>
      <c r="P13" s="403"/>
      <c r="Q13" s="403"/>
      <c r="R13" s="404"/>
    </row>
    <row r="14" spans="2:18" x14ac:dyDescent="0.4">
      <c r="B14" s="437"/>
      <c r="C14" s="9">
        <v>3.2</v>
      </c>
      <c r="D14" s="401" t="s">
        <v>58</v>
      </c>
      <c r="E14" s="401"/>
      <c r="F14" s="401"/>
      <c r="G14" s="401"/>
      <c r="H14" s="402"/>
      <c r="J14" s="439" t="s">
        <v>69</v>
      </c>
      <c r="K14" s="15">
        <v>7.1</v>
      </c>
      <c r="L14" s="405" t="s">
        <v>81</v>
      </c>
      <c r="M14" s="405"/>
      <c r="N14" s="405"/>
      <c r="O14" s="15">
        <v>7.4</v>
      </c>
      <c r="P14" s="405" t="s">
        <v>92</v>
      </c>
      <c r="Q14" s="405"/>
      <c r="R14" s="406"/>
    </row>
    <row r="15" spans="2:18" x14ac:dyDescent="0.4">
      <c r="B15" s="437"/>
      <c r="C15" s="9">
        <v>3.3</v>
      </c>
      <c r="D15" s="401" t="s">
        <v>59</v>
      </c>
      <c r="E15" s="401"/>
      <c r="F15" s="401"/>
      <c r="G15" s="401"/>
      <c r="H15" s="402"/>
      <c r="J15" s="437"/>
      <c r="K15" s="9">
        <v>7.2</v>
      </c>
      <c r="L15" s="401" t="s">
        <v>82</v>
      </c>
      <c r="M15" s="401"/>
      <c r="N15" s="401"/>
      <c r="O15" s="9">
        <v>7.5</v>
      </c>
      <c r="P15" s="401" t="s">
        <v>93</v>
      </c>
      <c r="Q15" s="401"/>
      <c r="R15" s="402"/>
    </row>
    <row r="16" spans="2:18" ht="18" thickBot="1" x14ac:dyDescent="0.45">
      <c r="B16" s="438"/>
      <c r="C16" s="10">
        <v>3.4</v>
      </c>
      <c r="D16" s="403" t="s">
        <v>60</v>
      </c>
      <c r="E16" s="403"/>
      <c r="F16" s="403"/>
      <c r="G16" s="403"/>
      <c r="H16" s="404"/>
      <c r="J16" s="438"/>
      <c r="K16" s="10">
        <v>7.3</v>
      </c>
      <c r="L16" s="403" t="s">
        <v>83</v>
      </c>
      <c r="M16" s="403"/>
      <c r="N16" s="403"/>
      <c r="O16" s="10"/>
      <c r="P16" s="403"/>
      <c r="Q16" s="403"/>
      <c r="R16" s="404"/>
    </row>
    <row r="17" spans="2:26" x14ac:dyDescent="0.4">
      <c r="B17" s="436" t="s">
        <v>47</v>
      </c>
      <c r="C17" s="11">
        <v>4.0999999999999996</v>
      </c>
      <c r="D17" s="409" t="s">
        <v>61</v>
      </c>
      <c r="E17" s="409"/>
      <c r="F17" s="409"/>
      <c r="G17" s="409"/>
      <c r="H17" s="410"/>
      <c r="J17" s="436" t="s">
        <v>70</v>
      </c>
      <c r="K17" s="407">
        <v>8.1</v>
      </c>
      <c r="L17" s="408" t="s">
        <v>84</v>
      </c>
      <c r="M17" s="409"/>
      <c r="N17" s="409"/>
      <c r="O17" s="407">
        <v>8.4</v>
      </c>
      <c r="P17" s="408" t="s">
        <v>94</v>
      </c>
      <c r="Q17" s="409"/>
      <c r="R17" s="410"/>
    </row>
    <row r="18" spans="2:26" x14ac:dyDescent="0.4">
      <c r="B18" s="437"/>
      <c r="C18" s="9">
        <v>4.2</v>
      </c>
      <c r="D18" s="401" t="s">
        <v>62</v>
      </c>
      <c r="E18" s="401"/>
      <c r="F18" s="401"/>
      <c r="G18" s="401"/>
      <c r="H18" s="402"/>
      <c r="J18" s="437"/>
      <c r="K18" s="232"/>
      <c r="L18" s="401"/>
      <c r="M18" s="401"/>
      <c r="N18" s="401"/>
      <c r="O18" s="232"/>
      <c r="P18" s="401"/>
      <c r="Q18" s="401"/>
      <c r="R18" s="402"/>
    </row>
    <row r="19" spans="2:26" x14ac:dyDescent="0.4">
      <c r="B19" s="437"/>
      <c r="C19" s="9">
        <v>4.3</v>
      </c>
      <c r="D19" s="401" t="s">
        <v>63</v>
      </c>
      <c r="E19" s="401"/>
      <c r="F19" s="401"/>
      <c r="G19" s="401"/>
      <c r="H19" s="402"/>
      <c r="J19" s="437"/>
      <c r="K19" s="9">
        <v>8.1999999999999993</v>
      </c>
      <c r="L19" s="401" t="s">
        <v>85</v>
      </c>
      <c r="M19" s="401"/>
      <c r="N19" s="401"/>
      <c r="O19" s="9">
        <v>8.5</v>
      </c>
      <c r="P19" s="401" t="s">
        <v>95</v>
      </c>
      <c r="Q19" s="401"/>
      <c r="R19" s="402"/>
    </row>
    <row r="20" spans="2:26" ht="18" thickBot="1" x14ac:dyDescent="0.45">
      <c r="B20" s="438"/>
      <c r="C20" s="10">
        <v>4.4000000000000004</v>
      </c>
      <c r="D20" s="403" t="s">
        <v>64</v>
      </c>
      <c r="E20" s="403"/>
      <c r="F20" s="403"/>
      <c r="G20" s="403"/>
      <c r="H20" s="404"/>
      <c r="J20" s="438"/>
      <c r="K20" s="10">
        <v>8.3000000000000007</v>
      </c>
      <c r="L20" s="403" t="s">
        <v>86</v>
      </c>
      <c r="M20" s="403"/>
      <c r="N20" s="403"/>
      <c r="O20" s="10"/>
      <c r="P20" s="403"/>
      <c r="Q20" s="403"/>
      <c r="R20" s="404"/>
    </row>
    <row r="23" spans="2:26" ht="25.8" thickBot="1" x14ac:dyDescent="0.45">
      <c r="B23" s="398" t="s">
        <v>96</v>
      </c>
      <c r="C23" s="398"/>
      <c r="D23" s="398"/>
      <c r="E23" s="398"/>
      <c r="F23" s="398"/>
      <c r="G23" s="398"/>
      <c r="H23" s="398"/>
      <c r="I23" s="398"/>
      <c r="J23" s="398"/>
      <c r="K23" s="398"/>
      <c r="L23" s="398"/>
      <c r="M23" s="398"/>
      <c r="O23" s="398" t="s">
        <v>109</v>
      </c>
      <c r="P23" s="398"/>
      <c r="Q23" s="398"/>
      <c r="R23" s="398"/>
      <c r="S23" s="398"/>
      <c r="T23" s="398"/>
      <c r="U23" s="398"/>
      <c r="V23" s="398"/>
      <c r="W23" s="398"/>
      <c r="X23" s="398"/>
      <c r="Y23" s="398"/>
      <c r="Z23" s="398"/>
    </row>
    <row r="24" spans="2:26" ht="27.6" customHeight="1" thickBot="1" x14ac:dyDescent="0.45">
      <c r="B24" s="419" t="s">
        <v>97</v>
      </c>
      <c r="C24" s="417"/>
      <c r="D24" s="417" t="s">
        <v>98</v>
      </c>
      <c r="E24" s="417"/>
      <c r="F24" s="417"/>
      <c r="G24" s="417"/>
      <c r="H24" s="417"/>
      <c r="I24" s="417"/>
      <c r="J24" s="417"/>
      <c r="K24" s="417"/>
      <c r="L24" s="417"/>
      <c r="M24" s="418"/>
      <c r="O24" s="422" t="s">
        <v>110</v>
      </c>
      <c r="P24" s="423"/>
      <c r="Q24" s="424"/>
      <c r="R24" s="425" t="s">
        <v>98</v>
      </c>
      <c r="S24" s="423"/>
      <c r="T24" s="423"/>
      <c r="U24" s="423"/>
      <c r="V24" s="423"/>
      <c r="W24" s="423"/>
      <c r="X24" s="423"/>
      <c r="Y24" s="423"/>
      <c r="Z24" s="426"/>
    </row>
    <row r="25" spans="2:26" ht="49.95" customHeight="1" thickTop="1" x14ac:dyDescent="0.4">
      <c r="B25" s="25">
        <v>5</v>
      </c>
      <c r="C25" s="26" t="s">
        <v>99</v>
      </c>
      <c r="D25" s="420" t="s">
        <v>104</v>
      </c>
      <c r="E25" s="420"/>
      <c r="F25" s="420"/>
      <c r="G25" s="420"/>
      <c r="H25" s="420"/>
      <c r="I25" s="420"/>
      <c r="J25" s="420"/>
      <c r="K25" s="420"/>
      <c r="L25" s="420"/>
      <c r="M25" s="421"/>
      <c r="N25" s="16"/>
      <c r="O25" s="27">
        <v>4</v>
      </c>
      <c r="P25" s="434" t="s">
        <v>111</v>
      </c>
      <c r="Q25" s="435"/>
      <c r="R25" s="431" t="s">
        <v>118</v>
      </c>
      <c r="S25" s="432"/>
      <c r="T25" s="432"/>
      <c r="U25" s="432"/>
      <c r="V25" s="432"/>
      <c r="W25" s="432"/>
      <c r="X25" s="432"/>
      <c r="Y25" s="432"/>
      <c r="Z25" s="433"/>
    </row>
    <row r="26" spans="2:26" ht="49.95" customHeight="1" x14ac:dyDescent="0.4">
      <c r="B26" s="19">
        <v>4</v>
      </c>
      <c r="C26" s="20" t="s">
        <v>100</v>
      </c>
      <c r="D26" s="399" t="s">
        <v>105</v>
      </c>
      <c r="E26" s="399"/>
      <c r="F26" s="399"/>
      <c r="G26" s="399"/>
      <c r="H26" s="399"/>
      <c r="I26" s="399"/>
      <c r="J26" s="399"/>
      <c r="K26" s="399"/>
      <c r="L26" s="399"/>
      <c r="M26" s="400"/>
      <c r="N26" s="16"/>
      <c r="O26" s="28">
        <v>3</v>
      </c>
      <c r="P26" s="427" t="s">
        <v>112</v>
      </c>
      <c r="Q26" s="428"/>
      <c r="R26" s="431" t="s">
        <v>117</v>
      </c>
      <c r="S26" s="432"/>
      <c r="T26" s="432"/>
      <c r="U26" s="432"/>
      <c r="V26" s="432"/>
      <c r="W26" s="432"/>
      <c r="X26" s="432"/>
      <c r="Y26" s="432"/>
      <c r="Z26" s="433"/>
    </row>
    <row r="27" spans="2:26" ht="49.95" customHeight="1" x14ac:dyDescent="0.4">
      <c r="B27" s="17">
        <v>3</v>
      </c>
      <c r="C27" s="18" t="s">
        <v>101</v>
      </c>
      <c r="D27" s="399" t="s">
        <v>106</v>
      </c>
      <c r="E27" s="399"/>
      <c r="F27" s="399"/>
      <c r="G27" s="399"/>
      <c r="H27" s="399"/>
      <c r="I27" s="399"/>
      <c r="J27" s="399"/>
      <c r="K27" s="399"/>
      <c r="L27" s="399"/>
      <c r="M27" s="400"/>
      <c r="N27" s="16"/>
      <c r="O27" s="28">
        <v>2</v>
      </c>
      <c r="P27" s="427" t="s">
        <v>113</v>
      </c>
      <c r="Q27" s="428"/>
      <c r="R27" s="431" t="s">
        <v>116</v>
      </c>
      <c r="S27" s="432"/>
      <c r="T27" s="432"/>
      <c r="U27" s="432"/>
      <c r="V27" s="432"/>
      <c r="W27" s="432"/>
      <c r="X27" s="432"/>
      <c r="Y27" s="432"/>
      <c r="Z27" s="433"/>
    </row>
    <row r="28" spans="2:26" ht="49.95" customHeight="1" thickBot="1" x14ac:dyDescent="0.45">
      <c r="B28" s="21">
        <v>2</v>
      </c>
      <c r="C28" s="22" t="s">
        <v>102</v>
      </c>
      <c r="D28" s="399" t="s">
        <v>107</v>
      </c>
      <c r="E28" s="399"/>
      <c r="F28" s="399"/>
      <c r="G28" s="399"/>
      <c r="H28" s="399"/>
      <c r="I28" s="399"/>
      <c r="J28" s="399"/>
      <c r="K28" s="399"/>
      <c r="L28" s="399"/>
      <c r="M28" s="400"/>
      <c r="N28" s="16"/>
      <c r="O28" s="29">
        <v>1</v>
      </c>
      <c r="P28" s="429" t="s">
        <v>114</v>
      </c>
      <c r="Q28" s="430"/>
      <c r="R28" s="414" t="s">
        <v>115</v>
      </c>
      <c r="S28" s="415"/>
      <c r="T28" s="415"/>
      <c r="U28" s="415"/>
      <c r="V28" s="415"/>
      <c r="W28" s="415"/>
      <c r="X28" s="415"/>
      <c r="Y28" s="415"/>
      <c r="Z28" s="416"/>
    </row>
    <row r="29" spans="2:26" ht="49.95" customHeight="1" thickBot="1" x14ac:dyDescent="0.45">
      <c r="B29" s="23">
        <v>1</v>
      </c>
      <c r="C29" s="24" t="s">
        <v>103</v>
      </c>
      <c r="D29" s="414" t="s">
        <v>108</v>
      </c>
      <c r="E29" s="415"/>
      <c r="F29" s="415"/>
      <c r="G29" s="415"/>
      <c r="H29" s="415"/>
      <c r="I29" s="415"/>
      <c r="J29" s="415"/>
      <c r="K29" s="415"/>
      <c r="L29" s="415"/>
      <c r="M29" s="416"/>
      <c r="N29" s="16"/>
    </row>
    <row r="56" spans="2:9" hidden="1" x14ac:dyDescent="0.4">
      <c r="B56" t="s">
        <v>42</v>
      </c>
      <c r="C56" t="s">
        <v>45</v>
      </c>
      <c r="D56" t="s">
        <v>46</v>
      </c>
      <c r="E56" t="s">
        <v>47</v>
      </c>
      <c r="F56" t="s">
        <v>170</v>
      </c>
      <c r="G56" t="s">
        <v>68</v>
      </c>
      <c r="H56" t="s">
        <v>169</v>
      </c>
      <c r="I56" t="s">
        <v>70</v>
      </c>
    </row>
    <row r="57" spans="2:9" ht="13.95" hidden="1" customHeight="1" x14ac:dyDescent="0.4">
      <c r="B57" t="s">
        <v>168</v>
      </c>
      <c r="C57" t="s">
        <v>133</v>
      </c>
      <c r="D57" t="s">
        <v>136</v>
      </c>
      <c r="E57" t="s">
        <v>140</v>
      </c>
      <c r="F57" t="s">
        <v>144</v>
      </c>
      <c r="G57" t="s">
        <v>150</v>
      </c>
      <c r="H57" t="s">
        <v>154</v>
      </c>
      <c r="I57" s="36" t="s">
        <v>159</v>
      </c>
    </row>
    <row r="58" spans="2:9" hidden="1" x14ac:dyDescent="0.4">
      <c r="B58" t="s">
        <v>128</v>
      </c>
      <c r="C58" t="s">
        <v>134</v>
      </c>
      <c r="D58" t="s">
        <v>137</v>
      </c>
      <c r="E58" t="s">
        <v>141</v>
      </c>
      <c r="F58" t="s">
        <v>145</v>
      </c>
      <c r="G58" t="s">
        <v>151</v>
      </c>
      <c r="H58" t="s">
        <v>155</v>
      </c>
      <c r="I58" t="s">
        <v>157</v>
      </c>
    </row>
    <row r="59" spans="2:9" hidden="1" x14ac:dyDescent="0.4">
      <c r="B59" t="s">
        <v>129</v>
      </c>
      <c r="C59" t="s">
        <v>135</v>
      </c>
      <c r="D59" t="s">
        <v>138</v>
      </c>
      <c r="E59" t="s">
        <v>142</v>
      </c>
      <c r="F59" t="s">
        <v>146</v>
      </c>
      <c r="G59" t="s">
        <v>152</v>
      </c>
      <c r="H59" t="s">
        <v>156</v>
      </c>
      <c r="I59" t="s">
        <v>158</v>
      </c>
    </row>
    <row r="60" spans="2:9" hidden="1" x14ac:dyDescent="0.4">
      <c r="B60" t="s">
        <v>130</v>
      </c>
      <c r="D60" t="s">
        <v>139</v>
      </c>
      <c r="E60" t="s">
        <v>143</v>
      </c>
      <c r="F60" t="s">
        <v>147</v>
      </c>
      <c r="G60" t="s">
        <v>153</v>
      </c>
      <c r="H60" t="s">
        <v>166</v>
      </c>
    </row>
    <row r="61" spans="2:9" hidden="1" x14ac:dyDescent="0.4">
      <c r="B61" t="s">
        <v>131</v>
      </c>
      <c r="F61" t="s">
        <v>148</v>
      </c>
      <c r="G61" t="s">
        <v>163</v>
      </c>
      <c r="H61" t="s">
        <v>167</v>
      </c>
    </row>
    <row r="62" spans="2:9" hidden="1" x14ac:dyDescent="0.4">
      <c r="B62" t="s">
        <v>132</v>
      </c>
      <c r="F62" t="s">
        <v>149</v>
      </c>
      <c r="G62" t="s">
        <v>164</v>
      </c>
    </row>
    <row r="63" spans="2:9" hidden="1" x14ac:dyDescent="0.4">
      <c r="F63" t="s">
        <v>160</v>
      </c>
      <c r="G63" t="s">
        <v>165</v>
      </c>
    </row>
    <row r="64" spans="2:9" hidden="1" x14ac:dyDescent="0.4">
      <c r="F64" t="s">
        <v>161</v>
      </c>
    </row>
    <row r="65" spans="6:6" hidden="1" x14ac:dyDescent="0.4">
      <c r="F65" t="s">
        <v>162</v>
      </c>
    </row>
  </sheetData>
  <mergeCells count="84">
    <mergeCell ref="B4:B9"/>
    <mergeCell ref="B10:B12"/>
    <mergeCell ref="B13:B16"/>
    <mergeCell ref="B17:B20"/>
    <mergeCell ref="D6:H6"/>
    <mergeCell ref="D10:H10"/>
    <mergeCell ref="D11:H11"/>
    <mergeCell ref="D12:H12"/>
    <mergeCell ref="D13:H13"/>
    <mergeCell ref="D20:H20"/>
    <mergeCell ref="D18:H18"/>
    <mergeCell ref="D19:H19"/>
    <mergeCell ref="D14:H14"/>
    <mergeCell ref="D15:H15"/>
    <mergeCell ref="D16:H16"/>
    <mergeCell ref="D17:H17"/>
    <mergeCell ref="D3:H3"/>
    <mergeCell ref="D4:H4"/>
    <mergeCell ref="D5:H5"/>
    <mergeCell ref="D7:H7"/>
    <mergeCell ref="D8:H8"/>
    <mergeCell ref="D9:H9"/>
    <mergeCell ref="L7:N7"/>
    <mergeCell ref="L8:N8"/>
    <mergeCell ref="J17:J20"/>
    <mergeCell ref="J14:J16"/>
    <mergeCell ref="L15:N15"/>
    <mergeCell ref="L16:N16"/>
    <mergeCell ref="L19:N19"/>
    <mergeCell ref="L13:N13"/>
    <mergeCell ref="L14:N14"/>
    <mergeCell ref="J10:J13"/>
    <mergeCell ref="K17:K18"/>
    <mergeCell ref="L17:N18"/>
    <mergeCell ref="J4:J9"/>
    <mergeCell ref="L4:N4"/>
    <mergeCell ref="L3:N3"/>
    <mergeCell ref="P3:R3"/>
    <mergeCell ref="L5:N5"/>
    <mergeCell ref="L6:N6"/>
    <mergeCell ref="P6:R6"/>
    <mergeCell ref="P12:R12"/>
    <mergeCell ref="L9:N9"/>
    <mergeCell ref="L10:N10"/>
    <mergeCell ref="L11:N11"/>
    <mergeCell ref="L12:N12"/>
    <mergeCell ref="P7:R7"/>
    <mergeCell ref="P8:R8"/>
    <mergeCell ref="P9:R9"/>
    <mergeCell ref="P10:R10"/>
    <mergeCell ref="D28:M28"/>
    <mergeCell ref="O24:Q24"/>
    <mergeCell ref="R24:Z24"/>
    <mergeCell ref="P27:Q27"/>
    <mergeCell ref="P28:Q28"/>
    <mergeCell ref="R28:Z28"/>
    <mergeCell ref="R27:Z27"/>
    <mergeCell ref="R26:Z26"/>
    <mergeCell ref="R25:Z25"/>
    <mergeCell ref="P25:Q25"/>
    <mergeCell ref="P26:Q26"/>
    <mergeCell ref="P11:R11"/>
    <mergeCell ref="D29:M29"/>
    <mergeCell ref="D24:M24"/>
    <mergeCell ref="B24:C24"/>
    <mergeCell ref="B23:M23"/>
    <mergeCell ref="D25:M25"/>
    <mergeCell ref="D26:M26"/>
    <mergeCell ref="B1:R1"/>
    <mergeCell ref="J2:R2"/>
    <mergeCell ref="B2:H2"/>
    <mergeCell ref="O23:Z23"/>
    <mergeCell ref="D27:M27"/>
    <mergeCell ref="P19:R19"/>
    <mergeCell ref="P20:R20"/>
    <mergeCell ref="P13:R13"/>
    <mergeCell ref="P14:R14"/>
    <mergeCell ref="P15:R15"/>
    <mergeCell ref="P16:R16"/>
    <mergeCell ref="O17:O18"/>
    <mergeCell ref="P17:R18"/>
    <mergeCell ref="L20:N20"/>
    <mergeCell ref="P4:R4"/>
    <mergeCell ref="P5:R5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</vt:i4>
      </vt:variant>
    </vt:vector>
  </HeadingPairs>
  <TitlesOfParts>
    <vt:vector size="7" baseType="lpstr">
      <vt:lpstr>1. 표지(최초, 정기)</vt:lpstr>
      <vt:lpstr>2. 위험성평가실시계획(공사개요)(최초, 정기)</vt:lpstr>
      <vt:lpstr>3. 위험성평가 조직도(최초, 정기)</vt:lpstr>
      <vt:lpstr>4. 전체공사일정표.</vt:lpstr>
      <vt:lpstr>5. 위험성평가표(최초, 정기, 수시)</vt:lpstr>
      <vt:lpstr>6. 참조자료(유해위험요인, 위험성추정)</vt:lpstr>
      <vt:lpstr>'4. 전체공사일정표.'!Print_Area</vt:lpstr>
    </vt:vector>
  </TitlesOfParts>
  <Company>SAMSUNG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김태영(taeyoung kim)</dc:creator>
  <cp:lastModifiedBy>이재혁(반도체PM팀/수석부장/-)</cp:lastModifiedBy>
  <cp:lastPrinted>2021-11-30T00:32:52Z</cp:lastPrinted>
  <dcterms:created xsi:type="dcterms:W3CDTF">2016-01-18T02:47:57Z</dcterms:created>
  <dcterms:modified xsi:type="dcterms:W3CDTF">2023-07-13T22:25:44Z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D:\PERSONAL_SPACE\2021업무\위험성평가\교안\추가1_(첨부) 2021년 협력사 작업공정 위험성평가 양식(KRAS+)_제출.xlsx</vt:lpwstr>
  </property>
</Properties>
</file>