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이재혁\03_평택반도체\7P220640ASLST삼성전자평택부품창고3기\08_현장개설\"/>
    </mc:Choice>
  </mc:AlternateContent>
  <bookViews>
    <workbookView xWindow="0" yWindow="0" windowWidth="23040" windowHeight="9108" tabRatio="861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" sheetId="89" r:id="rId4"/>
    <sheet name="5. 위험성평가표(최초, 정기, 수시)-RACK" sheetId="87" r:id="rId5"/>
    <sheet name="5. 위험성평가표-Stacker Crane" sheetId="88" r:id="rId6"/>
    <sheet name="5. 위험성평가표(최초, 정기, 수시)-CV" sheetId="82" r:id="rId7"/>
    <sheet name="6. 참조자료(유해위험요인, 위험성추정)" sheetId="20" r:id="rId8"/>
  </sheets>
  <externalReferences>
    <externalReference r:id="rId9"/>
    <externalReference r:id="rId10"/>
    <externalReference r:id="rId11"/>
    <externalReference r:id="rId12"/>
  </externalReferences>
  <definedNames>
    <definedName name="__123Graph_A" localSheetId="3" hidden="1">[1]Earthwork!#REF!</definedName>
    <definedName name="__123Graph_A" hidden="1">[1]Earthwork!#REF!</definedName>
    <definedName name="__123Graph_A120.CGM" localSheetId="3" hidden="1">[1]Earthwork!#REF!</definedName>
    <definedName name="__123Graph_A120.CGM" hidden="1">[1]Earthwork!#REF!</definedName>
    <definedName name="__123Graph_A150.CGM" localSheetId="3" hidden="1">[1]Earthwork!#REF!</definedName>
    <definedName name="__123Graph_A150.CGM" hidden="1">[1]Earthwork!#REF!</definedName>
    <definedName name="__123Graph_A180.CGM" localSheetId="3" hidden="1">[1]Earthwork!#REF!</definedName>
    <definedName name="__123Graph_A180.CGM" hidden="1">[1]Earthwork!#REF!</definedName>
    <definedName name="__123Graph_A210.CGM" localSheetId="3" hidden="1">[1]Earthwork!#REF!</definedName>
    <definedName name="__123Graph_A210.CGM" hidden="1">[1]Earthwork!#REF!</definedName>
    <definedName name="__123Graph_A240.CGM" localSheetId="3" hidden="1">[1]Earthwork!#REF!</definedName>
    <definedName name="__123Graph_A240.CGM" hidden="1">[1]Earthwork!#REF!</definedName>
    <definedName name="__123Graph_A270.CGM" localSheetId="3" hidden="1">[1]Earthwork!#REF!</definedName>
    <definedName name="__123Graph_A270.CGM" hidden="1">[1]Earthwork!#REF!</definedName>
    <definedName name="__123Graph_A300.CGM" localSheetId="3" hidden="1">[1]Earthwork!#REF!</definedName>
    <definedName name="__123Graph_A300.CGM" hidden="1">[1]Earthwork!#REF!</definedName>
    <definedName name="__123Graph_A60.CGN" localSheetId="3" hidden="1">[1]Earthwork!#REF!</definedName>
    <definedName name="__123Graph_A60.CGN" hidden="1">[1]Earthwork!#REF!</definedName>
    <definedName name="__123Graph_A90.CGM" localSheetId="3" hidden="1">[1]Earthwork!#REF!</definedName>
    <definedName name="__123Graph_A90.CGM" hidden="1">[1]Earthwork!#REF!</definedName>
    <definedName name="__123Graph_B" localSheetId="3" hidden="1">[1]Earthwork!#REF!</definedName>
    <definedName name="__123Graph_B" hidden="1">[1]Earthwork!#REF!</definedName>
    <definedName name="__123Graph_B120.CGM" localSheetId="3" hidden="1">[1]Earthwork!#REF!</definedName>
    <definedName name="__123Graph_B120.CGM" hidden="1">[1]Earthwork!#REF!</definedName>
    <definedName name="__123Graph_B150.CGM" localSheetId="3" hidden="1">[1]Earthwork!#REF!</definedName>
    <definedName name="__123Graph_B150.CGM" hidden="1">[1]Earthwork!#REF!</definedName>
    <definedName name="__123Graph_B180.CGM" localSheetId="3" hidden="1">[1]Earthwork!#REF!</definedName>
    <definedName name="__123Graph_B180.CGM" hidden="1">[1]Earthwork!#REF!</definedName>
    <definedName name="__123Graph_B210.CGM" localSheetId="3" hidden="1">[1]Earthwork!#REF!</definedName>
    <definedName name="__123Graph_B210.CGM" hidden="1">[1]Earthwork!#REF!</definedName>
    <definedName name="__123Graph_B240.CGM" localSheetId="3" hidden="1">[1]Earthwork!#REF!</definedName>
    <definedName name="__123Graph_B240.CGM" hidden="1">[1]Earthwork!#REF!</definedName>
    <definedName name="__123Graph_B270.CGM" localSheetId="3" hidden="1">[1]Earthwork!#REF!</definedName>
    <definedName name="__123Graph_B270.CGM" hidden="1">[1]Earthwork!#REF!</definedName>
    <definedName name="__123Graph_B300.CGM" localSheetId="3" hidden="1">[1]Earthwork!#REF!</definedName>
    <definedName name="__123Graph_B300.CGM" hidden="1">[1]Earthwork!#REF!</definedName>
    <definedName name="__123Graph_B60.CGN" localSheetId="3" hidden="1">[1]Earthwork!#REF!</definedName>
    <definedName name="__123Graph_B60.CGN" hidden="1">[1]Earthwork!#REF!</definedName>
    <definedName name="__123Graph_B90.CGM" localSheetId="3" hidden="1">[1]Earthwork!#REF!</definedName>
    <definedName name="__123Graph_B90.CGM" hidden="1">[1]Earthwork!#REF!</definedName>
    <definedName name="__123Graph_LBL_A" localSheetId="3" hidden="1">[1]Earthwork!#REF!</definedName>
    <definedName name="__123Graph_LBL_A" hidden="1">[1]Earthwork!#REF!</definedName>
    <definedName name="__123Graph_LBL_A120.CGM" localSheetId="3" hidden="1">[1]Earthwork!#REF!</definedName>
    <definedName name="__123Graph_LBL_A120.CGM" hidden="1">[1]Earthwork!#REF!</definedName>
    <definedName name="__123Graph_LBL_A150.CGM" localSheetId="3" hidden="1">[1]Earthwork!#REF!</definedName>
    <definedName name="__123Graph_LBL_A150.CGM" hidden="1">[1]Earthwork!#REF!</definedName>
    <definedName name="__123Graph_LBL_A180.CGM" localSheetId="3" hidden="1">[1]Earthwork!#REF!</definedName>
    <definedName name="__123Graph_LBL_A180.CGM" hidden="1">[1]Earthwork!#REF!</definedName>
    <definedName name="__123Graph_LBL_A210.CGM" localSheetId="3" hidden="1">[1]Earthwork!#REF!</definedName>
    <definedName name="__123Graph_LBL_A210.CGM" hidden="1">[1]Earthwork!#REF!</definedName>
    <definedName name="__123Graph_LBL_A240.CGM" localSheetId="3" hidden="1">[1]Earthwork!#REF!</definedName>
    <definedName name="__123Graph_LBL_A240.CGM" hidden="1">[1]Earthwork!#REF!</definedName>
    <definedName name="__123Graph_LBL_A270.CGM" localSheetId="3" hidden="1">[1]Earthwork!#REF!</definedName>
    <definedName name="__123Graph_LBL_A270.CGM" hidden="1">[1]Earthwork!#REF!</definedName>
    <definedName name="__123Graph_LBL_A300.CGM" localSheetId="3" hidden="1">[1]Earthwork!#REF!</definedName>
    <definedName name="__123Graph_LBL_A300.CGM" hidden="1">[1]Earthwork!#REF!</definedName>
    <definedName name="__123Graph_LBL_A60.CGN" localSheetId="3" hidden="1">[1]Earthwork!#REF!</definedName>
    <definedName name="__123Graph_LBL_A60.CGN" hidden="1">[1]Earthwork!#REF!</definedName>
    <definedName name="__123Graph_LBL_A90.CGM" localSheetId="3" hidden="1">[1]Earthwork!#REF!</definedName>
    <definedName name="__123Graph_LBL_A90.CGM" hidden="1">[1]Earthwork!#REF!</definedName>
    <definedName name="__123Graph_X" localSheetId="3" hidden="1">[1]Earthwork!#REF!</definedName>
    <definedName name="__123Graph_X" hidden="1">[1]Earthwork!#REF!</definedName>
    <definedName name="__123Graph_X120.CGM" localSheetId="3" hidden="1">[1]Earthwork!#REF!</definedName>
    <definedName name="__123Graph_X120.CGM" hidden="1">[1]Earthwork!#REF!</definedName>
    <definedName name="__123Graph_X150.CGM" localSheetId="3" hidden="1">[1]Earthwork!#REF!</definedName>
    <definedName name="__123Graph_X150.CGM" hidden="1">[1]Earthwork!#REF!</definedName>
    <definedName name="__123Graph_X180.CGM" localSheetId="3" hidden="1">[1]Earthwork!#REF!</definedName>
    <definedName name="__123Graph_X180.CGM" hidden="1">[1]Earthwork!#REF!</definedName>
    <definedName name="__123Graph_X210.CGM" localSheetId="3" hidden="1">[1]Earthwork!#REF!</definedName>
    <definedName name="__123Graph_X210.CGM" hidden="1">[1]Earthwork!#REF!</definedName>
    <definedName name="__123Graph_X240.CGM" localSheetId="3" hidden="1">[1]Earthwork!#REF!</definedName>
    <definedName name="__123Graph_X240.CGM" hidden="1">[1]Earthwork!#REF!</definedName>
    <definedName name="__123Graph_X270.CGM" localSheetId="3" hidden="1">[1]Earthwork!#REF!</definedName>
    <definedName name="__123Graph_X270.CGM" hidden="1">[1]Earthwork!#REF!</definedName>
    <definedName name="__123Graph_X300.CGM" localSheetId="3" hidden="1">[1]Earthwork!#REF!</definedName>
    <definedName name="__123Graph_X300.CGM" hidden="1">[1]Earthwork!#REF!</definedName>
    <definedName name="__123Graph_X60.CGN" localSheetId="3" hidden="1">[1]Earthwork!#REF!</definedName>
    <definedName name="__123Graph_X60.CGN" hidden="1">[1]Earthwork!#REF!</definedName>
    <definedName name="__123Graph_X90.CGM" localSheetId="3" hidden="1">[1]Earthwork!#REF!</definedName>
    <definedName name="__123Graph_X90.CGM" hidden="1">[1]Earthwork!#REF!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10__123Graph_A차트_8" hidden="1">[2]A!$D$185:$D$186</definedName>
    <definedName name="_11__123Graph_B차트_1" hidden="1">[2]A!$C$79:$C$84</definedName>
    <definedName name="_12__123Graph_B차트_2" hidden="1">[2]A!$E$79:$E$84</definedName>
    <definedName name="_13__123Graph_B차트_3" hidden="1">[2]A!$C$113:$C$119</definedName>
    <definedName name="_14__123Graph_B차트_4" hidden="1">[2]A!$E$113:$E$119</definedName>
    <definedName name="_15__123Graph_B차트_5" hidden="1">[2]A!$C$148:$C$156</definedName>
    <definedName name="_16__123Graph_B차트_6" hidden="1">[2]A!$E$148:$E$156</definedName>
    <definedName name="_17__123Graph_B차트_7" hidden="1">[2]A!$C$185:$C$186</definedName>
    <definedName name="_18__123Graph_B차트_8" hidden="1">[2]A!$E$185:$E$186</definedName>
    <definedName name="_19__123Graph_X차트_1" hidden="1">[2]A!$A$79:$A$84</definedName>
    <definedName name="_20__123Graph_X차트_2" hidden="1">[2]A!$A$79:$A$84</definedName>
    <definedName name="_21__123Graph_X차트_3" hidden="1">[2]A!$A$113:$A$119</definedName>
    <definedName name="_22__123Graph_X차트_4" hidden="1">[2]A!$A$113:$A$119</definedName>
    <definedName name="_23__123Graph_X차트_5" hidden="1">[2]A!$A$148:$A$156</definedName>
    <definedName name="_24__123Graph_X차트_6" hidden="1">[2]A!$A$148:$A$156</definedName>
    <definedName name="_25__123Graph_X차트_7" hidden="1">[2]A!$A$185:$A$186</definedName>
    <definedName name="_26__123Graph_X차트_8" hidden="1">[2]A!$A$185:$A$186</definedName>
    <definedName name="_3__123Graph_A차트_1" hidden="1">[2]A!$B$79:$B$84</definedName>
    <definedName name="_4__123Graph_A차트_2" hidden="1">[2]A!$D$79:$D$84</definedName>
    <definedName name="_5__123Graph_A차트_3" hidden="1">[2]A!$B$113:$B$119</definedName>
    <definedName name="_6__123Graph_A차트_4" hidden="1">[2]A!$D$113:$D$119</definedName>
    <definedName name="_7__123Graph_A차트_5" hidden="1">[2]A!$B$148:$B$156</definedName>
    <definedName name="_8__123Graph_A차트_6" hidden="1">[2]A!$D$148:$D$156</definedName>
    <definedName name="_9__123Graph_A차트_7" hidden="1">[2]A!$B$185:$B$186</definedName>
    <definedName name="_Dist_Bin" hidden="1">#REF!</definedName>
    <definedName name="_Dist_Values" hidden="1">#REF!</definedName>
    <definedName name="_Fill" localSheetId="3" hidden="1">#REF!</definedName>
    <definedName name="_Fill" hidden="1">'[3]144'!#REF!</definedName>
    <definedName name="_xlnm._FilterDatabase" hidden="1">#REF!</definedName>
    <definedName name="_Key1" hidden="1">#REF!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localSheetId="5" hidden="1">#REF!</definedName>
    <definedName name="_Regression_X" hidden="1">#REF!</definedName>
    <definedName name="_Regression_Y" hidden="1">#REF!</definedName>
    <definedName name="_Sort" hidden="1">#REF!</definedName>
    <definedName name="aaa" hidden="1">{#N/A,#N/A,TRUE,"Krycí list"}</definedName>
    <definedName name="aaaaaa" localSheetId="3" hidden="1">{#N/A,#N/A,TRUE,"Krycí list"}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aa" hidden="1">{#N/A,#N/A,TRUE,"Krycí list"}</definedName>
    <definedName name="aaaaaaaaaaaaaaaaaaa" hidden="1">{#N/A,#N/A,TRUE,"Krycí list"}</definedName>
    <definedName name="Access_Button" hidden="1">"X98년차량부하__양_증차품의_List"</definedName>
    <definedName name="AccessDatabase" hidden="1">"C:\WORK\납품능력평가\98년차량부하.mdb"</definedName>
    <definedName name="ACOG" hidden="1">#REF!,#REF!,#REF!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 localSheetId="3">#REF!</definedName>
    <definedName name="asd">#REF!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G_Del" hidden="1">15</definedName>
    <definedName name="BG_Ins" hidden="1">4</definedName>
    <definedName name="BG_Mod" hidden="1">6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ddddddddddddd" hidden="1">{#N/A,#N/A,TRUE,"Krycí list"}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F" localSheetId="3">#REF!</definedName>
    <definedName name="DF">#REF!</definedName>
    <definedName name="dfaf" hidden="1">{#N/A,#N/A,TRUE,"Krycí list"}</definedName>
    <definedName name="dh" hidden="1">{#N/A,#N/A,TRUE,"Krycí list"}</definedName>
    <definedName name="dsgh" hidden="1">{#N/A,#N/A,TRUE,"Krycí list"}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faf" hidden="1">{#N/A,#N/A,TRUE,"Krycí list"}</definedName>
    <definedName name="ffffffff" hidden="1">{#N/A,#N/A,TRUE,"Krycí list"}</definedName>
    <definedName name="fggg" hidden="1">{#N/A,#N/A,TRUE,"Krycí list"}</definedName>
    <definedName name="gcjki" hidden="1">{#N/A,#N/A,TRUE,"Krycí list"}</definedName>
    <definedName name="GETT" hidden="1">[4]반송!$A$2:$M$207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G" localSheetId="3" hidden="1">#REF!</definedName>
    <definedName name="GHG" hidden="1">#REF!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jjj" hidden="1">#REF!</definedName>
    <definedName name="ｋ" localSheetId="5" hidden="1">#REF!</definedName>
    <definedName name="ｋ" hidden="1">#REF!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" hidden="1">{#N/A,#N/A,TRUE,"Krycí list"}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生産数" hidden="1">{#N/A,#N/A,TRUE,"Krycí list"}</definedName>
    <definedName name="O" localSheetId="3">#REF!</definedName>
    <definedName name="O">#REF!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PP" hidden="1">{#N/A,#N/A,TRUE,"일정"}</definedName>
    <definedName name="_xlnm.Print_Area" localSheetId="3">'4. 전체공사일정표'!$A$1:$FP$116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hidden="1">{#N/A,#N/A,TRUE,"일정"}</definedName>
    <definedName name="R_COVER" hidden="1">{#N/A,#N/A,FALSE,"단축1";#N/A,#N/A,FALSE,"단축2";#N/A,#N/A,FALSE,"단축3";#N/A,#N/A,FALSE,"장축";#N/A,#N/A,FALSE,"4WD"}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zp" hidden="1">{#N/A,#N/A,TRUE,"Krycí list"}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df" hidden="1">{#N/A,#N/A,TRUE,"Krycí list"}</definedName>
    <definedName name="sheet" hidden="1">{#N/A,#N/A,FALSE,"단축1";#N/A,#N/A,FALSE,"단축2";#N/A,#N/A,FALSE,"단축3";#N/A,#N/A,FALSE,"장축";#N/A,#N/A,FALSE,"4WD"}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ssssssssssssssss" hidden="1">{#N/A,#N/A,TRUE,"Krycí list"}</definedName>
    <definedName name="ssssssssssssssssssssssss" hidden="1">{#N/A,#N/A,TRUE,"Krycí list"}</definedName>
    <definedName name="summary" hidden="1">{#N/A,#N/A,TRUE,"Krycí list"}</definedName>
    <definedName name="TextRefCopyRangeCount" hidden="1">12</definedName>
    <definedName name="TFT＿Sub_In" hidden="1">#REF!,#REF!,#REF!</definedName>
    <definedName name="VoIP" hidden="1">{"'사직서'!$A$1:$H$9"}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Kontrolní._.rozpočet." hidden="1">{#N/A,#N/A,TRUE,"Krycí list"}</definedName>
    <definedName name="wrn.Kontrolní._.rozpoeet." hidden="1">{#N/A,#N/A,TRUE,"Krycí list"}</definedName>
    <definedName name="wrn.Kontrolni_rozpocet" hidden="1">{#N/A,#N/A,TRUE,"Krycí list"}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hidden="1">#REF!</definedName>
    <definedName name="ｗｗｗ" localSheetId="3" hidden="1">{#N/A,#N/A,TRUE,"Krycí list"}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품확일정" hidden="1">{#N/A,#N/A,FALSE,"단축1";#N/A,#N/A,FALSE,"단축2";#N/A,#N/A,FALSE,"단축3";#N/A,#N/A,FALSE,"장축";#N/A,#N/A,FALSE,"4WD"}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YHU" localSheetId="3">#REF!</definedName>
    <definedName name="YHU">#REF!</definedName>
    <definedName name="z_" hidden="1">#REF!,#REF!,#REF!</definedName>
    <definedName name="Z_9858B950_CFCD_11D4_A6D2_00508BC7FCD7_.wvu.Cols" hidden="1">#REF!,#REF!,#REF!,#REF!</definedName>
    <definedName name="Z_9858B950_CFCD_11D4_A6D2_00508BC7FCD7_.wvu.PrintArea" hidden="1">#REF!</definedName>
    <definedName name="Z_9858B950_CFCD_11D4_A6D2_00508BC7FCD7_.wvu.Rows" hidden="1">#REF!,#REF!,#REF!</definedName>
    <definedName name="Z_D5DCA881_BA8A_11D4_95D5_00508BC7A72F_.wvu.Rows" hidden="1">#REF!,#REF!,#REF!</definedName>
    <definedName name="あ" localSheetId="5" hidden="1">#REF!</definedName>
    <definedName name="あ" hidden="1">#REF!</definedName>
    <definedName name="い" localSheetId="5" hidden="1">#REF!</definedName>
    <definedName name="い" hidden="1">#REF!</definedName>
    <definedName name="う" localSheetId="5" hidden="1">#REF!</definedName>
    <definedName name="う" hidden="1">#REF!</definedName>
    <definedName name="は" hidden="1">{#N/A,#N/A,TRUE,"Krycí list"}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hidden="1">{"'사직서'!$A$1:$H$9"}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견적총괄표" hidden="1">{#N/A,#N/A,FALSE,"견적갑지";#N/A,#N/A,FALSE,"총괄표";#N/A,#N/A,FALSE,"철골공사";#N/A,#N/A,FALSE,"토목공사";#N/A,#N/A,FALSE,"판넬전기공사"}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関連表" localSheetId="5" hidden="1">#REF!</definedName>
    <definedName name="関連表" hidden="1">#REF!</definedName>
    <definedName name="기관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hidden="1">{#N/A,#N/A,FALSE,"단축1";#N/A,#N/A,FALSE,"단축2";#N/A,#N/A,FALSE,"단축3";#N/A,#N/A,FALSE,"장축";#N/A,#N/A,FALSE,"4WD"}</definedName>
    <definedName name="ㄴㅇㅀ" hidden="1">#REF!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hidden="1">{#N/A,#N/A,FALSE,"단축1";#N/A,#N/A,FALSE,"단축2";#N/A,#N/A,FALSE,"단축3";#N/A,#N/A,FALSE,"장축";#N/A,#N/A,FALSE,"4WD"}</definedName>
    <definedName name="ㄷㄷ" hidden="1">{#N/A,#N/A,TRUE,"일정"}</definedName>
    <definedName name="ㄷㄷㄷ" hidden="1">{#N/A,#N/A,TRUE,"일정"}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기금융상품" hidden="1">#REF!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ㄹㄹ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마케팅" hidden="1">{"'사직서'!$A$1:$H$9"}</definedName>
    <definedName name="마케팅1" hidden="1">{"'사직서'!$A$1:$H$9"}</definedName>
    <definedName name="매출" hidden="1">{#N/A,#N/A,TRUE,"일정"}</definedName>
    <definedName name="메롱" localSheetId="3" hidden="1">#REF!</definedName>
    <definedName name="메롱" hidden="1">#REF!</definedName>
    <definedName name="목차" hidden="1">{#N/A,#N/A,FALSE,"단축1";#N/A,#N/A,FALSE,"단축2";#N/A,#N/A,FALSE,"단축3";#N/A,#N/A,FALSE,"장축";#N/A,#N/A,FALSE,"4WD"}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{#N/A,#N/A,FALSE,"단축1";#N/A,#N/A,FALSE,"단축2";#N/A,#N/A,FALSE,"단축3";#N/A,#N/A,FALSE,"장축";#N/A,#N/A,FALSE,"4WD"}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hidden="1">{"'사직서'!$A$1:$H$9"}</definedName>
    <definedName name="변경목차" hidden="1">{#N/A,#N/A,FALSE,"단축1";#N/A,#N/A,FALSE,"단축2";#N/A,#N/A,FALSE,"단축3";#N/A,#N/A,FALSE,"장축";#N/A,#N/A,FALSE,"4WD"}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hidden="1">{"'사직서'!$A$1:$H$9"}</definedName>
    <definedName name="분기별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모푸밉" localSheetId="3" hidden="1">#REF!</definedName>
    <definedName name="소모푸밉" hidden="1">#REF!</definedName>
    <definedName name="소모품" localSheetId="3" hidden="1">#REF!</definedName>
    <definedName name="소모품" hidden="1">#REF!</definedName>
    <definedName name="소모품비1" localSheetId="3" hidden="1">#REF!</definedName>
    <definedName name="소모품비1" hidden="1">#REF!</definedName>
    <definedName name="소비스" hidden="1">{"'사직서'!$A$1:$H$9"}</definedName>
    <definedName name="손" hidden="1">{#N/A,#N/A,TRUE,"일정"}</definedName>
    <definedName name="수선비" localSheetId="3" hidden="1">#REF!</definedName>
    <definedName name="수선비" hidden="1">#REF!</definedName>
    <definedName name="수선비3" localSheetId="3" hidden="1">#REF!</definedName>
    <definedName name="수선비3" hidden="1">#REF!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작팀" hidden="1">{#N/A,#N/A,FALSE,"단축1";#N/A,#N/A,FALSE,"단축2";#N/A,#N/A,FALSE,"단축3";#N/A,#N/A,FALSE,"장축";#N/A,#N/A,FALSE,"4WD"}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ㄴㅇㅁ" hidden="1">{#N/A,#N/A,FALSE,"단축1";#N/A,#N/A,FALSE,"단축2";#N/A,#N/A,FALSE,"단축3";#N/A,#N/A,FALSE,"장축";#N/A,#N/A,FALSE,"4WD"}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연" hidden="1">{#N/A,#N/A,FALSE,"단축1";#N/A,#N/A,FALSE,"단축2";#N/A,#N/A,FALSE,"단축3";#N/A,#N/A,FALSE,"장축";#N/A,#N/A,FALSE,"4WD"}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위치">(ROW()-4)*7+COLUMN()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반설비" localSheetId="3">#REF!</definedName>
    <definedName name="자반설비">#REF!</definedName>
    <definedName name="장기금융상품" hidden="1">#REF!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hidden="1">{#N/A,#N/A,TRUE,"일정"}</definedName>
    <definedName name="재료예산" hidden="1">{#N/A,#N/A,FALSE,"단축1";#N/A,#N/A,FALSE,"단축2";#N/A,#N/A,FALSE,"단축3";#N/A,#N/A,FALSE,"장축";#N/A,#N/A,FALSE,"4WD"}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제품설계예산" hidden="1">{#N/A,#N/A,FALSE,"단축1";#N/A,#N/A,FALSE,"단축2";#N/A,#N/A,FALSE,"단축3";#N/A,#N/A,FALSE,"장축";#N/A,#N/A,FALSE,"4WD"}</definedName>
    <definedName name="주정관" hidden="1">{#N/A,#N/A,TRUE,"일정"}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hidden="1">{#N/A,#N/A,FALSE,"단축1";#N/A,#N/A,FALSE,"단축2";#N/A,#N/A,FALSE,"단축3";#N/A,#N/A,FALSE,"장축";#N/A,#N/A,FALSE,"4WD"}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컨베어" hidden="1">{#N/A,#N/A,FALSE,"견적갑지";#N/A,#N/A,FALSE,"총괄표";#N/A,#N/A,FALSE,"철골공사";#N/A,#N/A,FALSE,"토목공사";#N/A,#N/A,FALSE,"판넬전기공사"}</definedName>
    <definedName name="ㅌㅌ" hidden="1">{#N/A,#N/A,TRUE,"일정"}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품목별" hidden="1">{"'사직서'!$A$1:$H$9"}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협의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62913" refMode="R1C1"/>
</workbook>
</file>

<file path=xl/calcChain.xml><?xml version="1.0" encoding="utf-8"?>
<calcChain xmlns="http://schemas.openxmlformats.org/spreadsheetml/2006/main">
  <c r="D9" i="89" l="1"/>
  <c r="E9" i="89" s="1"/>
  <c r="F7" i="89"/>
  <c r="D29" i="89" l="1"/>
  <c r="D39" i="89"/>
  <c r="D17" i="89"/>
  <c r="D15" i="89" l="1"/>
  <c r="D19" i="89"/>
  <c r="E19" i="89" s="1"/>
  <c r="E17" i="89"/>
  <c r="D37" i="89"/>
  <c r="D41" i="89"/>
  <c r="E41" i="89" s="1"/>
  <c r="E39" i="89"/>
  <c r="D43" i="89" s="1"/>
  <c r="E43" i="89" s="1"/>
  <c r="D45" i="89" s="1"/>
  <c r="E45" i="89" s="1"/>
  <c r="D47" i="89" s="1"/>
  <c r="E47" i="89" s="1"/>
  <c r="D49" i="89" s="1"/>
  <c r="E49" i="89" s="1"/>
  <c r="D27" i="89"/>
  <c r="E29" i="89"/>
  <c r="D31" i="89" s="1"/>
  <c r="E31" i="89" s="1"/>
  <c r="D33" i="89" s="1"/>
  <c r="E33" i="89" s="1"/>
  <c r="D35" i="89" s="1"/>
  <c r="E35" i="89" s="1"/>
  <c r="D93" i="89" l="1"/>
  <c r="E37" i="89"/>
  <c r="F37" i="89" s="1"/>
  <c r="D21" i="89"/>
  <c r="E21" i="89" s="1"/>
  <c r="D23" i="89" s="1"/>
  <c r="E23" i="89" s="1"/>
  <c r="D25" i="89" s="1"/>
  <c r="E25" i="89" s="1"/>
  <c r="D11" i="89"/>
  <c r="E15" i="89"/>
  <c r="F15" i="89" s="1"/>
  <c r="D53" i="89"/>
  <c r="E27" i="89"/>
  <c r="F27" i="89" s="1"/>
  <c r="D65" i="89" l="1"/>
  <c r="D51" i="89"/>
  <c r="E53" i="89"/>
  <c r="D55" i="89" s="1"/>
  <c r="D67" i="89"/>
  <c r="E67" i="89" s="1"/>
  <c r="D69" i="89" s="1"/>
  <c r="E69" i="89" s="1"/>
  <c r="D71" i="89" s="1"/>
  <c r="E71" i="89" s="1"/>
  <c r="D13" i="89"/>
  <c r="E13" i="89" s="1"/>
  <c r="E11" i="89"/>
  <c r="D91" i="89"/>
  <c r="E93" i="89"/>
  <c r="D95" i="89" s="1"/>
  <c r="E95" i="89" l="1"/>
  <c r="D97" i="89" s="1"/>
  <c r="E97" i="89" s="1"/>
  <c r="E91" i="89" s="1"/>
  <c r="F91" i="89" s="1"/>
  <c r="D101" i="89"/>
  <c r="D61" i="89"/>
  <c r="E61" i="89" s="1"/>
  <c r="E51" i="89" s="1"/>
  <c r="F51" i="89" s="1"/>
  <c r="D81" i="89"/>
  <c r="D73" i="89"/>
  <c r="E73" i="89" s="1"/>
  <c r="D75" i="89" s="1"/>
  <c r="E75" i="89" s="1"/>
  <c r="D77" i="89" s="1"/>
  <c r="E77" i="89" s="1"/>
  <c r="E63" i="89" s="1"/>
  <c r="F63" i="89" s="1"/>
  <c r="E55" i="89"/>
  <c r="D57" i="89"/>
  <c r="E65" i="89"/>
  <c r="D63" i="89"/>
  <c r="D59" i="89" l="1"/>
  <c r="E59" i="89" s="1"/>
  <c r="E57" i="89"/>
  <c r="D79" i="89"/>
  <c r="E81" i="89"/>
  <c r="D83" i="89" s="1"/>
  <c r="E83" i="89" s="1"/>
  <c r="D85" i="89" s="1"/>
  <c r="E85" i="89" s="1"/>
  <c r="D87" i="89" s="1"/>
  <c r="E87" i="89" s="1"/>
  <c r="D89" i="89" s="1"/>
  <c r="E89" i="89" s="1"/>
  <c r="E79" i="89" s="1"/>
  <c r="F79" i="89" s="1"/>
  <c r="E101" i="89"/>
  <c r="D103" i="89" s="1"/>
  <c r="E103" i="89" s="1"/>
  <c r="D99" i="89"/>
  <c r="D105" i="89" l="1"/>
  <c r="E105" i="89" s="1"/>
  <c r="D107" i="89" s="1"/>
  <c r="E107" i="89" s="1"/>
  <c r="D109" i="89" s="1"/>
  <c r="E109" i="89" s="1"/>
  <c r="D111" i="89" s="1"/>
  <c r="E111" i="89" s="1"/>
  <c r="D113" i="89" s="1"/>
  <c r="E99" i="89"/>
  <c r="F99" i="89" s="1"/>
  <c r="D7" i="26" l="1"/>
  <c r="L17" i="88" l="1"/>
  <c r="L16" i="88"/>
  <c r="P27" i="82"/>
  <c r="L27" i="82"/>
  <c r="P26" i="82"/>
  <c r="L26" i="82"/>
  <c r="P25" i="82"/>
  <c r="L25" i="82"/>
  <c r="P24" i="82"/>
  <c r="L24" i="82"/>
  <c r="P23" i="82"/>
  <c r="L23" i="82"/>
  <c r="P17" i="88"/>
  <c r="P16" i="88"/>
  <c r="P15" i="88"/>
  <c r="L15" i="88"/>
  <c r="P14" i="88"/>
  <c r="L14" i="88"/>
  <c r="P13" i="88"/>
  <c r="L13" i="88"/>
  <c r="P12" i="88"/>
  <c r="L12" i="88"/>
  <c r="P11" i="88"/>
  <c r="L11" i="88"/>
  <c r="P10" i="88"/>
  <c r="L10" i="88"/>
  <c r="P9" i="88"/>
  <c r="L9" i="88"/>
  <c r="P8" i="88"/>
  <c r="L8" i="88"/>
  <c r="P7" i="88"/>
  <c r="L7" i="88"/>
  <c r="P6" i="88"/>
  <c r="L6" i="88"/>
  <c r="P5" i="88"/>
  <c r="L5" i="88"/>
  <c r="P18" i="87"/>
  <c r="L18" i="87"/>
  <c r="P17" i="87"/>
  <c r="L17" i="87"/>
  <c r="P16" i="87"/>
  <c r="L16" i="87"/>
  <c r="P15" i="87"/>
  <c r="L15" i="87"/>
  <c r="P14" i="87"/>
  <c r="L14" i="87"/>
  <c r="P13" i="87"/>
  <c r="L13" i="87"/>
  <c r="P12" i="87"/>
  <c r="L12" i="87"/>
  <c r="P11" i="87"/>
  <c r="L11" i="87"/>
  <c r="P10" i="87"/>
  <c r="L10" i="87"/>
  <c r="P9" i="87"/>
  <c r="L9" i="87"/>
  <c r="P8" i="87"/>
  <c r="L8" i="87"/>
  <c r="P7" i="87"/>
  <c r="L7" i="87"/>
  <c r="P6" i="87"/>
  <c r="L6" i="87"/>
  <c r="P5" i="87"/>
  <c r="L5" i="87"/>
  <c r="P22" i="82" l="1"/>
  <c r="L22" i="82"/>
  <c r="P21" i="82"/>
  <c r="L21" i="82"/>
  <c r="P20" i="82"/>
  <c r="L20" i="82"/>
  <c r="P19" i="82"/>
  <c r="L19" i="82"/>
  <c r="P18" i="82"/>
  <c r="L18" i="82"/>
  <c r="P17" i="82"/>
  <c r="L17" i="82"/>
  <c r="P16" i="82"/>
  <c r="L16" i="82"/>
  <c r="P15" i="82"/>
  <c r="L15" i="82"/>
  <c r="P14" i="82"/>
  <c r="L14" i="82"/>
  <c r="P13" i="82"/>
  <c r="L13" i="82"/>
  <c r="P12" i="82"/>
  <c r="L12" i="82"/>
  <c r="P11" i="82"/>
  <c r="L11" i="82"/>
  <c r="P10" i="82"/>
  <c r="L10" i="82"/>
  <c r="P9" i="82"/>
  <c r="L9" i="82"/>
  <c r="P8" i="82"/>
  <c r="L8" i="82"/>
  <c r="P7" i="82"/>
  <c r="L7" i="82"/>
  <c r="P6" i="82"/>
  <c r="L6" i="82"/>
  <c r="P5" i="82"/>
  <c r="L5" i="82"/>
</calcChain>
</file>

<file path=xl/sharedStrings.xml><?xml version="1.0" encoding="utf-8"?>
<sst xmlns="http://schemas.openxmlformats.org/spreadsheetml/2006/main" count="1087" uniqueCount="556">
  <si>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</si>
  <si>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</si>
  <si>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</si>
  <si>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</si>
  <si>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</si>
  <si>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</si>
  <si>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</si>
  <si>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</si>
  <si>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</si>
  <si>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</si>
  <si>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</si>
  <si>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</si>
  <si>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</si>
  <si>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</si>
  <si>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</si>
  <si>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</si>
  <si>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</si>
  <si>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</si>
  <si>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</si>
  <si>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</si>
  <si>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현장명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</si>
  <si>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</si>
  <si>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</si>
  <si>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</si>
  <si>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</si>
  <si>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현장소장/연락처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</si>
  <si>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</si>
  <si>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</si>
  <si>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</si>
  <si>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</si>
  <si>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현장주소</t>
    <phoneticPr fontId="13" type="noConversion"/>
  </si>
  <si>
    <t>발주처</t>
    <phoneticPr fontId="13" type="noConversion"/>
  </si>
  <si>
    <t>2. 유해위험요인파악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</si>
  <si>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</si>
  <si>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</si>
  <si>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</si>
  <si>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</si>
  <si>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</si>
  <si>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</si>
  <si>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</si>
  <si>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5. 위험성 감소대책 수립 및 실행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</si>
  <si>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</si>
  <si>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</si>
  <si>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</si>
  <si>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</si>
  <si>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</si>
  <si>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</si>
  <si>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</si>
  <si>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</si>
  <si>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</si>
  <si>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</si>
  <si>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</si>
  <si>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</si>
  <si>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</si>
  <si>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</si>
  <si>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</si>
  <si>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</si>
  <si>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</si>
  <si>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</si>
  <si>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</si>
  <si>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</si>
  <si>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</si>
  <si>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</si>
  <si>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</si>
  <si>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</si>
  <si>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</si>
  <si>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</si>
  <si>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</si>
  <si>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</si>
  <si>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</si>
  <si>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</si>
  <si>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</si>
  <si>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</si>
  <si>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</si>
  <si>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</si>
  <si>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</si>
  <si>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</si>
  <si>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</si>
  <si>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</si>
  <si>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</si>
  <si>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</si>
  <si>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</si>
  <si>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</si>
  <si>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</si>
  <si>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</si>
  <si>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</si>
  <si>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</si>
  <si>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</si>
  <si>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</si>
  <si>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</si>
  <si>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</si>
  <si>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</si>
  <si>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</si>
  <si>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</si>
  <si>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</si>
  <si>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</si>
  <si>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</si>
  <si>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</si>
  <si>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</si>
  <si>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</si>
  <si>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</si>
  <si>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</si>
  <si>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</si>
  <si>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</si>
  <si>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</si>
  <si>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</si>
  <si>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</si>
  <si>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</si>
  <si>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</si>
  <si>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</si>
  <si>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</si>
  <si>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</si>
  <si>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</si>
  <si>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</si>
  <si>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</si>
  <si>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</si>
  <si>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</si>
  <si>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</si>
  <si>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</si>
  <si>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</si>
  <si>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</si>
  <si>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</si>
  <si>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</si>
  <si>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</si>
  <si>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</si>
  <si>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</si>
  <si>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</si>
  <si>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</si>
  <si>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</si>
  <si>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&lt;공종명&gt;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</si>
  <si>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</si>
  <si>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</si>
  <si>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</si>
  <si>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</si>
  <si>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</si>
  <si>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</si>
  <si>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</si>
  <si>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</si>
  <si>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</si>
  <si>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</si>
  <si>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</si>
  <si>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</si>
  <si>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</si>
  <si>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</si>
  <si>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</si>
  <si>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</si>
  <si>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</si>
  <si>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</si>
  <si>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</si>
  <si>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</si>
  <si>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</si>
  <si>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</si>
  <si>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</si>
  <si>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</si>
  <si>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</si>
  <si>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</si>
  <si>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</si>
  <si>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</si>
  <si>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</si>
  <si>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</si>
  <si>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</si>
  <si>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</si>
  <si>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</si>
  <si>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</si>
  <si>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</si>
  <si>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</si>
  <si>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</si>
  <si>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</si>
  <si>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</si>
  <si>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</si>
  <si>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</si>
  <si>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</si>
  <si>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</si>
  <si>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</si>
  <si>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</si>
  <si>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</si>
  <si>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</si>
  <si>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</si>
  <si>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</si>
  <si>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</si>
  <si>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</si>
  <si>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</si>
  <si>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</si>
  <si>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</si>
  <si>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</si>
  <si>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</si>
  <si>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</si>
  <si>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</si>
  <si>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</si>
  <si>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</si>
  <si>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</si>
  <si>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기계/설비(장비)의 낙하, 비래, 전복, 붕괴, 전도 위험 부분</t>
    <phoneticPr fontId="1" type="noConversion"/>
  </si>
  <si>
    <t>시운전</t>
  </si>
  <si>
    <t>설비(장비)설치_기구</t>
  </si>
  <si>
    <t>현장소장
(안전보건관리책임자)</t>
    <phoneticPr fontId="1" type="noConversion"/>
  </si>
  <si>
    <t>작성</t>
    <phoneticPr fontId="1" type="noConversion"/>
  </si>
  <si>
    <t>근로자(대표)</t>
    <phoneticPr fontId="1" type="noConversion"/>
  </si>
  <si>
    <r>
      <rPr>
        <b/>
        <sz val="10"/>
        <rFont val="맑은 고딕"/>
        <family val="3"/>
        <charset val="129"/>
        <scheme val="minor"/>
      </rPr>
      <t xml:space="preserve">최초 </t>
    </r>
    <r>
      <rPr>
        <sz val="10"/>
        <color theme="3" tint="0.59999389629810485"/>
        <rFont val="맑은 고딕"/>
        <family val="3"/>
        <charset val="129"/>
        <scheme val="minor"/>
      </rPr>
      <t xml:space="preserve"> /  정기  /  수시</t>
    </r>
    <phoneticPr fontId="13" type="noConversion"/>
  </si>
  <si>
    <t>-</t>
    <phoneticPr fontId="13" type="noConversion"/>
  </si>
  <si>
    <t>담당 인원</t>
    <phoneticPr fontId="13" type="noConversion"/>
  </si>
  <si>
    <t>구분</t>
    <phoneticPr fontId="1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</si>
  <si>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</si>
  <si>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</si>
  <si>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</si>
  <si>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</si>
  <si>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-</t>
    <phoneticPr fontId="1" type="noConversion"/>
  </si>
  <si>
    <t>작업(조작)도구</t>
    <phoneticPr fontId="1" type="noConversion"/>
  </si>
  <si>
    <t>2021. 10. 07.</t>
    <phoneticPr fontId="1" type="noConversion"/>
  </si>
  <si>
    <t>부재 체결 작업 중 수공구, 소형 부재 등 낙하</t>
  </si>
  <si>
    <t>주변근로자</t>
    <phoneticPr fontId="1" type="noConversion"/>
  </si>
  <si>
    <t>자재반입</t>
  </si>
  <si>
    <t>지게차</t>
  </si>
  <si>
    <t>지게차 이동중 주변 간섭물과 충돌</t>
  </si>
  <si>
    <t>지게차 이동중 작업장 주변 작업자와 충돌</t>
  </si>
  <si>
    <t>구조물설치</t>
  </si>
  <si>
    <t>이동식 크레인</t>
  </si>
  <si>
    <t>중량물 인양 후 크레인 붐대 스윙 중 크레인 전도</t>
  </si>
  <si>
    <t>임팩트, 수공구</t>
  </si>
  <si>
    <t>장시간 임팩트 작업으로 인한 팔목 관절 근골격계 질환 발생</t>
  </si>
  <si>
    <t>중량물 인양 중 달기구 체결 불량 등으로 인양물 낙하/비래</t>
  </si>
  <si>
    <t>설비(장비)전장(전기)</t>
  </si>
  <si>
    <t>수공구</t>
  </si>
  <si>
    <t>중량물 인양 중 인양 와이어로프, 슬링벹트 등의 불량으로 인해 낙하/비래</t>
  </si>
  <si>
    <t>충돌 위험 부분</t>
    <phoneticPr fontId="1" type="noConversion"/>
  </si>
  <si>
    <t>감전(안전전압초과)</t>
    <phoneticPr fontId="1" type="noConversion"/>
  </si>
  <si>
    <t>CV 설비 하차 및 운반</t>
    <phoneticPr fontId="1" type="noConversion"/>
  </si>
  <si>
    <t>1.기계(설비)적요인</t>
  </si>
  <si>
    <t>자재(중량물) 적재/이동 중 자재 낙하 및 지게차 전도</t>
  </si>
  <si>
    <t>신호수 배치</t>
  </si>
  <si>
    <t>무게 중심 사전 확인
 - 스티커 활용 등</t>
  </si>
  <si>
    <t>CV 설비 운반 - 1</t>
    <phoneticPr fontId="1" type="noConversion"/>
  </si>
  <si>
    <t>곤도라</t>
  </si>
  <si>
    <t>자재(중량물) 인양 중 자재 낙하 및 곤도라 전도</t>
  </si>
  <si>
    <t>인원 통제
 - 작업 구획 설정</t>
  </si>
  <si>
    <t>CV 설비 운반 - 2</t>
    <phoneticPr fontId="1" type="noConversion"/>
  </si>
  <si>
    <t>4.작업환경요인</t>
  </si>
  <si>
    <t>자재 이동 중 주변 간섭물과 충돌</t>
  </si>
  <si>
    <t>유도수 배치</t>
  </si>
  <si>
    <t>사전 동선 확인</t>
  </si>
  <si>
    <t>CV 설비 운반 - 3</t>
    <phoneticPr fontId="1" type="noConversion"/>
  </si>
  <si>
    <t>자재 이동 중 작업장 주변 작업자와 충돌(협착)</t>
  </si>
  <si>
    <t>자재 모서리 보호 쿠션 적용</t>
  </si>
  <si>
    <t>1. CV LEVEL 작업 - 1
(광학 레벨기를 이용하여 레벨 풋 높이 조절)</t>
  </si>
  <si>
    <t>3.작업특성요인</t>
  </si>
  <si>
    <t>레벨 풋 높이 조절용 스패너 사용 시 손끼임 주의</t>
  </si>
  <si>
    <t>안전 담당자 배치</t>
  </si>
  <si>
    <t>작업 전 협착 위험에 대한 교육 실시</t>
  </si>
  <si>
    <t>1. CV LEVEL 작업 - 2
(레벨 조절 시 유압 작키 사용하여 설비 고임)</t>
  </si>
  <si>
    <t>유압 작키</t>
  </si>
  <si>
    <t>유압 작키 사용 시 설비 전도 및 협착 위험</t>
  </si>
  <si>
    <t>유압작키 사용 시 고임목 추가 설치</t>
  </si>
  <si>
    <t>2. CV 캐스터 제거
(레벨 풋을 바닥에 안착한 후, 이동용 캐스터를 제거)</t>
  </si>
  <si>
    <t>7.인간공학적요인</t>
  </si>
  <si>
    <t>허리를 굽혀 작업 시 근골격계 부상 위험</t>
  </si>
  <si>
    <t>바닥 보양 비닐을 놓고 않거나 무릎을 굽힌 상태로 작업 교육</t>
  </si>
  <si>
    <t>3. CV JOIN 및 고정 작업 - 1
(하부에서 브라켓을 이용하여 체결하는 작업)</t>
  </si>
  <si>
    <t>수공구 사용 중 파손에 의한 베임 주의</t>
  </si>
  <si>
    <t>해당 작업 시 안전 장갑 착용</t>
  </si>
  <si>
    <t>3. CV JOIN 및 고정 작업 - 2
(우마사다리를 이용하여 상부쪽  브라켓 체결하는 작업)</t>
  </si>
  <si>
    <t>우마 사다리</t>
  </si>
  <si>
    <t>우마 사다리 사용 시 추락 위험</t>
  </si>
  <si>
    <t>2인 1조 작업</t>
  </si>
  <si>
    <t>우마 사다리 상판 끝단에 밟음 주의 구역 표시</t>
  </si>
  <si>
    <t>4. CV 하부 ANCHOR 작업 - 1
( 레벨 및 JOIN 작업 완료 후 브라켓을 이용하여 바닥에 체결하는 작업)</t>
  </si>
  <si>
    <t>전동 드릴</t>
  </si>
  <si>
    <t>드릴 작업시 손 부상 위험</t>
    <phoneticPr fontId="1" type="noConversion"/>
  </si>
  <si>
    <t>작업 전 드릴 사용에 대한 위험 교육 실시 및 2인 1조 작업 진행</t>
  </si>
  <si>
    <t>4. CV 하부 ANCHOR 작업 - 2
( 레벨 및 JOIN 작업 완료 후 브라켓을 이용하여 바닥에 체결하는 작업)</t>
  </si>
  <si>
    <t>5.화학적(물질)요인</t>
  </si>
  <si>
    <t>타공 작업에 의한 분진 날림 위험</t>
  </si>
  <si>
    <t>작업 시 배큠 사용</t>
  </si>
  <si>
    <t>2인 1조로 배큠 사용 및 보안경 착용</t>
  </si>
  <si>
    <t>5. BOOTH 내부 틈새 마감 
(설비 내부 틈새를 없애기 위해 제작된 커버를 설치하는 작업)</t>
  </si>
  <si>
    <t>6. 설비 내부 셋팅
(설비 내부에서 양쪽 RAIL 또는 ROLLER 직진도를 맞추기 위해 수공구와 줄자를 이용하여 세팅하는 작업)</t>
  </si>
  <si>
    <t>브라켓 및 가이드류 볼트 체결 작업으로 인한 팔목 관절 근골격계 질환 발생</t>
  </si>
  <si>
    <t>작업 전 스트레칭 진행</t>
  </si>
  <si>
    <t>작업 개소에 따라 
전동 공구 사용</t>
  </si>
  <si>
    <t>7. AIR 배관 작업
(하부 건설 UT 배관에서부터 설비 공압BOX까지 배관 연결 작업)</t>
  </si>
  <si>
    <t>공압 호스 절단 작업 시 가위 사용에 따른 베임 위험</t>
  </si>
  <si>
    <t>창상 방지 장갑 착용 후 절단 작업 진행</t>
  </si>
  <si>
    <t>8. 공압 SETTING 작업
(공압 SOL VALVE를 ON/OFF하며 실린더의 동작을 확인하는 작업)</t>
  </si>
  <si>
    <t>실린더 동작 중 조작 실수에 의한 손끼임 위험</t>
  </si>
  <si>
    <t>실린더 동작 테스트 시 복명 복창하도록 교육 진행</t>
  </si>
  <si>
    <t>에탄올 와이퍼 사용에 따른 위험</t>
  </si>
  <si>
    <t>방면형 방독마스크 착용</t>
  </si>
  <si>
    <t>2인 1조 이상 30분 작업 후 10분 휴식 시간으로 진행</t>
  </si>
  <si>
    <t>9. 설비 클리닝 작업-1 (非크린룸)
(설비 내부 정리 정돈 및 파티클 청소 작업)</t>
  </si>
  <si>
    <t>설비 내부 청소를 위한 이동 중 전도 위험</t>
  </si>
  <si>
    <t>설비 내부 조도 확보 및 바닥 정리 우선 실시 후 클리닝 진행</t>
  </si>
  <si>
    <t>공정명: CV(컨베이어)</t>
    <phoneticPr fontId="1" type="noConversion"/>
  </si>
  <si>
    <t>RACK 자재하차 및 운반</t>
    <phoneticPr fontId="13" type="noConversion"/>
  </si>
  <si>
    <t>지게차</t>
    <phoneticPr fontId="13" type="noConversion"/>
  </si>
  <si>
    <t>없음</t>
    <phoneticPr fontId="13" type="noConversion"/>
  </si>
  <si>
    <t>기계/설비(장비)의 낙하,비래,전복,붕괴,전도위험부분</t>
    <phoneticPr fontId="13" type="noConversion"/>
  </si>
  <si>
    <t>자재(중량물)적재및 이동 중 지게차 전도</t>
    <phoneticPr fontId="13" type="noConversion"/>
  </si>
  <si>
    <t>신호수 배치</t>
    <phoneticPr fontId="13" type="noConversion"/>
  </si>
  <si>
    <t>지반확인, 적재물 무게중심 확인</t>
    <phoneticPr fontId="13" type="noConversion"/>
  </si>
  <si>
    <t>2. Rack 자재 운반 - 1</t>
  </si>
  <si>
    <t>안전휀스 설치, 인원통제</t>
    <phoneticPr fontId="13" type="noConversion"/>
  </si>
  <si>
    <t>2. Rack 자재 운반 - 2</t>
  </si>
  <si>
    <t>1. Rack 자재 지조립</t>
  </si>
  <si>
    <t>지조립용 지그</t>
  </si>
  <si>
    <t>지조립용 지그와 Rack 부재의 체결 불량으로 인한 Rack 전도</t>
  </si>
  <si>
    <t>인양전 사전 CHECKING</t>
    <phoneticPr fontId="13" type="noConversion"/>
  </si>
  <si>
    <t>관리자, 안전담당자 이중 CHECKING</t>
    <phoneticPr fontId="13" type="noConversion"/>
  </si>
  <si>
    <t>2. Rack 자재 및 구조물 인양 - 1</t>
  </si>
  <si>
    <t>2. Rack 자재 및 구조물 인양 - 2</t>
  </si>
  <si>
    <t>스윙 각도 준수</t>
    <phoneticPr fontId="13" type="noConversion"/>
  </si>
  <si>
    <t>경고등 알람 설치, 스윙 각도 준수</t>
    <phoneticPr fontId="13" type="noConversion"/>
  </si>
  <si>
    <t>2. Rack 자재 및 구조물 인양 - 3</t>
  </si>
  <si>
    <t>이동식 크레인 지반 조건 불량 등으로 크레인 전도</t>
  </si>
  <si>
    <t>작업전 확인</t>
    <phoneticPr fontId="13" type="noConversion"/>
  </si>
  <si>
    <t>2. Rack 자재 및 구조물 인양 - 4</t>
  </si>
  <si>
    <t>3. Rack 건립(세우기)</t>
  </si>
  <si>
    <t>지조립 후 건립 포인트에 세워진 Rack 구조물 전도</t>
  </si>
  <si>
    <t>상호 조립</t>
    <phoneticPr fontId="13" type="noConversion"/>
  </si>
  <si>
    <t>4. Rack 구조 부재 체결(조립) - 1</t>
  </si>
  <si>
    <t>Rack 승하강 중 추락</t>
  </si>
  <si>
    <t>4. Rack 구조 부재 체결(조립) - 2</t>
  </si>
  <si>
    <t>추락위험부분(개구부 등)</t>
    <phoneticPr fontId="1" type="noConversion"/>
  </si>
  <si>
    <t>Rack 수평이동 및 상부 작업 중 S/C통로, Cell 개구부로의 추락</t>
  </si>
  <si>
    <t>추락방지망 설치</t>
    <phoneticPr fontId="13" type="noConversion"/>
  </si>
  <si>
    <t>안전난간대 설치, 안전고리 이중고리체결</t>
    <phoneticPr fontId="13" type="noConversion"/>
  </si>
  <si>
    <t>4. Rack 구조 부재 체결(조립) - 3</t>
  </si>
  <si>
    <t>중복작업 제외</t>
    <phoneticPr fontId="13" type="noConversion"/>
  </si>
  <si>
    <t>이탈방지끈 체결, 2인1조 작업</t>
    <phoneticPr fontId="13" type="noConversion"/>
  </si>
  <si>
    <t>4. Rack 구조 부재 체결(조립) - 4</t>
  </si>
  <si>
    <t>Rack 하부 이동 중 바닥에  방치된 넛트, 볼트 등을 밟고 작업자 전도</t>
  </si>
  <si>
    <t>4. Rack 구조 부재 체결(조립) - 5</t>
  </si>
  <si>
    <t>적정 휴식</t>
    <phoneticPr fontId="13" type="noConversion"/>
  </si>
  <si>
    <t>1. 지게차를 이용한 자재반입</t>
  </si>
  <si>
    <t>무</t>
  </si>
  <si>
    <t>지게차 이동중 주변 작업자와의 충돌</t>
  </si>
  <si>
    <t>2. 이동식 크레인을 이용한 자재반입</t>
  </si>
  <si>
    <t>자재 양중시 자재 낙하 사고</t>
  </si>
  <si>
    <t>3. 자재 포장 해체</t>
  </si>
  <si>
    <t>칼</t>
  </si>
  <si>
    <t>UNPACKING시 손가락 절상사고</t>
  </si>
  <si>
    <t>설비(장비)설치</t>
  </si>
  <si>
    <t>1. RAIL 설치</t>
  </si>
  <si>
    <t>함마드릴</t>
  </si>
  <si>
    <t>함마드릴등의 전동공구 사용간 부주의로 인한 절상, 신체손상위험</t>
  </si>
  <si>
    <t>안전교육</t>
    <phoneticPr fontId="13" type="noConversion"/>
  </si>
  <si>
    <t>2. Under Frame 설치</t>
  </si>
  <si>
    <t>지게차/크레인</t>
  </si>
  <si>
    <t>자재 양중시 자재 낙하 및 장비 전도</t>
  </si>
  <si>
    <t>적정 하중 인양</t>
    <phoneticPr fontId="13" type="noConversion"/>
  </si>
  <si>
    <t>3. OP부 Mast 설치</t>
  </si>
  <si>
    <t>상부 작업중 부주의로 인한  추락사고</t>
  </si>
  <si>
    <t>사전조립 인양</t>
    <phoneticPr fontId="13" type="noConversion"/>
  </si>
  <si>
    <t>4. 캐리지 설치</t>
  </si>
  <si>
    <t>신호수 배치, 안전루프 착용</t>
    <phoneticPr fontId="13" type="noConversion"/>
  </si>
  <si>
    <t>5. HP부 Mast 설치</t>
  </si>
  <si>
    <t>6. Upper Frame 설치</t>
  </si>
  <si>
    <t>7. 트롤리커버 및 액세서리 류 설치</t>
  </si>
  <si>
    <t>1. Panel 배선 작업</t>
  </si>
  <si>
    <t>잘못된 작업으로 인한 감전사고</t>
  </si>
  <si>
    <t>도면에의한 결선작업</t>
    <phoneticPr fontId="13" type="noConversion"/>
  </si>
  <si>
    <t>1. S/C Teaching작업</t>
  </si>
  <si>
    <t>기계 동작중 주변 인지 부족으로 인한 충돌 사고</t>
  </si>
  <si>
    <t>2. 자동반송Test</t>
  </si>
  <si>
    <t>PC</t>
  </si>
  <si>
    <t>가동 상태 인지 부족으로 인한 기계와의 충돌 사고</t>
  </si>
  <si>
    <t>1. DUCT 재단 및 설치</t>
  </si>
  <si>
    <t>2. CABLE 포설</t>
  </si>
  <si>
    <t>3. CABLE CONNECTION 작업</t>
  </si>
  <si>
    <t>도면에의한 결선</t>
    <phoneticPr fontId="13" type="noConversion"/>
  </si>
  <si>
    <t>1. I/O CHECK 작업</t>
  </si>
  <si>
    <t>안전펜스 설치, 작업전 확인</t>
    <phoneticPr fontId="13" type="noConversion"/>
  </si>
  <si>
    <t>관리자, 안전담당자 이중 CHECKING, SHEET 작성</t>
    <phoneticPr fontId="13" type="noConversion"/>
  </si>
  <si>
    <t>안전고리체결</t>
    <phoneticPr fontId="13" type="noConversion"/>
  </si>
  <si>
    <t>안전고리체결, 작업발판 설치</t>
    <phoneticPr fontId="13" type="noConversion"/>
  </si>
  <si>
    <t>정리정돈</t>
    <phoneticPr fontId="13" type="noConversion"/>
  </si>
  <si>
    <t>작업 전.중.후 정리정돈</t>
    <phoneticPr fontId="13" type="noConversion"/>
  </si>
  <si>
    <t>상호 조립, 와이어 사용</t>
    <phoneticPr fontId="13" type="noConversion"/>
  </si>
  <si>
    <t>공정명: RACK</t>
    <phoneticPr fontId="1" type="noConversion"/>
  </si>
  <si>
    <t>작업구획 설정, 안전휀스 설치, 인원통제</t>
    <phoneticPr fontId="13" type="noConversion"/>
  </si>
  <si>
    <t>9. 설비 클리닝 작업-1 (크린룸)
(설비 내부 정리 정돈 및 파티클 청소를 위한 에탄올 와이퍼를 이용한 작업)</t>
    <phoneticPr fontId="1" type="noConversion"/>
  </si>
  <si>
    <t>보호장구 착용</t>
    <phoneticPr fontId="13" type="noConversion"/>
  </si>
  <si>
    <t>보호구 착용, 공도구 사용</t>
    <phoneticPr fontId="13" type="noConversion"/>
  </si>
  <si>
    <t>진동이 작은 드릴 사용</t>
    <phoneticPr fontId="13" type="noConversion"/>
  </si>
  <si>
    <t>인양벨트 작업전 확인</t>
    <phoneticPr fontId="13" type="noConversion"/>
  </si>
  <si>
    <t>안전감시자 배치</t>
    <phoneticPr fontId="1" type="noConversion"/>
  </si>
  <si>
    <t>안전감시자 배치
눈관리표시</t>
    <phoneticPr fontId="1" type="noConversion"/>
  </si>
  <si>
    <t>보호구 착용</t>
    <phoneticPr fontId="13" type="noConversion"/>
  </si>
  <si>
    <t>무게중심 확인, 인원통제</t>
    <phoneticPr fontId="13" type="noConversion"/>
  </si>
  <si>
    <t>안전대 고리체결, 안전난간 및 작업발판 설치</t>
    <phoneticPr fontId="13" type="noConversion"/>
  </si>
  <si>
    <t>보호구 착용, 도면에의한 결선작업
2인1조 작업</t>
    <phoneticPr fontId="13" type="noConversion"/>
  </si>
  <si>
    <t>공정명: Stacker Crane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</si>
  <si>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</si>
  <si>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</si>
  <si>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PJT : 삼성전자평택부품창고3기</t>
    <phoneticPr fontId="1" type="noConversion"/>
  </si>
  <si>
    <t>2023.   8  .   25  .</t>
    <phoneticPr fontId="1" type="noConversion"/>
  </si>
  <si>
    <t>이재혁</t>
    <phoneticPr fontId="1" type="noConversion"/>
  </si>
  <si>
    <t>김재우</t>
    <phoneticPr fontId="1" type="noConversion"/>
  </si>
  <si>
    <t>박영대</t>
    <phoneticPr fontId="1" type="noConversion"/>
  </si>
  <si>
    <t>황세진</t>
    <phoneticPr fontId="1" type="noConversion"/>
  </si>
  <si>
    <t>반도체PM팀</t>
    <phoneticPr fontId="13" type="noConversion"/>
  </si>
  <si>
    <t>이재혁</t>
    <phoneticPr fontId="13" type="noConversion"/>
  </si>
  <si>
    <t>삼성전자평택부품창고3기</t>
    <phoneticPr fontId="13" type="noConversion"/>
  </si>
  <si>
    <t xml:space="preserve">경기 평택시 고덕면 삼성로 114 </t>
    <phoneticPr fontId="13" type="noConversion"/>
  </si>
  <si>
    <t xml:space="preserve">삼성전자 </t>
    <phoneticPr fontId="13" type="noConversion"/>
  </si>
  <si>
    <t>15명</t>
    <phoneticPr fontId="13" type="noConversion"/>
  </si>
  <si>
    <t>STACKER CRANE 5대, RACK, CV</t>
    <phoneticPr fontId="1" type="noConversion"/>
  </si>
  <si>
    <t>서비스</t>
    <phoneticPr fontId="13" type="noConversion"/>
  </si>
  <si>
    <t>한국자동화</t>
    <phoneticPr fontId="13" type="noConversion"/>
  </si>
  <si>
    <t>창고 H/W SET-UP</t>
    <phoneticPr fontId="13" type="noConversion"/>
  </si>
  <si>
    <t>일선시스템</t>
    <phoneticPr fontId="13" type="noConversion"/>
  </si>
  <si>
    <t>창고 SW</t>
    <phoneticPr fontId="13" type="noConversion"/>
  </si>
  <si>
    <t>서비스 박영대 과장 / 010-2009-4284</t>
    <phoneticPr fontId="13" type="noConversion"/>
  </si>
  <si>
    <t>2023-09-10 ~ 09-30</t>
    <phoneticPr fontId="13" type="noConversion"/>
  </si>
  <si>
    <t>-.창고 SET-UP(H/W)
-.창고 전장 작업
-.창고 시운전</t>
    <phoneticPr fontId="1" type="noConversion"/>
  </si>
  <si>
    <t>김영원/조진영</t>
    <phoneticPr fontId="1" type="noConversion"/>
  </si>
  <si>
    <t>이민석</t>
    <phoneticPr fontId="1" type="noConversion"/>
  </si>
  <si>
    <t>이종훈</t>
    <phoneticPr fontId="1" type="noConversion"/>
  </si>
  <si>
    <t>오토런</t>
    <phoneticPr fontId="13" type="noConversion"/>
  </si>
  <si>
    <t>시코에프에이</t>
    <phoneticPr fontId="13" type="noConversion"/>
  </si>
  <si>
    <t>창고 전장, 제어, 시운전</t>
    <phoneticPr fontId="13" type="noConversion"/>
  </si>
  <si>
    <t>이재혁
조진영 / 이종훈</t>
  </si>
  <si>
    <t>이재혁
조진영 / 이종훈</t>
    <phoneticPr fontId="13" type="noConversion"/>
  </si>
  <si>
    <t>SEC 평택 부품창고 3기 Master Schedule</t>
    <phoneticPr fontId="1" type="noConversion"/>
  </si>
  <si>
    <t>2023. 01. 11</t>
    <phoneticPr fontId="1" type="noConversion"/>
  </si>
  <si>
    <t>Unit</t>
    <phoneticPr fontId="1" type="noConversion"/>
  </si>
  <si>
    <t>시작일</t>
    <phoneticPr fontId="1" type="noConversion"/>
  </si>
  <si>
    <t>종료일</t>
    <phoneticPr fontId="1" type="noConversion"/>
  </si>
  <si>
    <t>DAY</t>
    <phoneticPr fontId="1" type="noConversion"/>
  </si>
  <si>
    <t>6월</t>
    <phoneticPr fontId="1" type="noConversion"/>
  </si>
  <si>
    <t>9월</t>
    <phoneticPr fontId="1" type="noConversion"/>
  </si>
  <si>
    <t>2022년</t>
    <phoneticPr fontId="1" type="noConversion"/>
  </si>
  <si>
    <t>2023년</t>
    <phoneticPr fontId="1" type="noConversion"/>
  </si>
  <si>
    <t>2024년</t>
    <phoneticPr fontId="1" type="noConversion"/>
  </si>
  <si>
    <t>Remark</t>
    <phoneticPr fontId="1" type="noConversion"/>
  </si>
  <si>
    <t>9월</t>
  </si>
  <si>
    <t>10월</t>
  </si>
  <si>
    <t>11월</t>
  </si>
  <si>
    <t>12월</t>
  </si>
  <si>
    <t>1월</t>
  </si>
  <si>
    <t>2월</t>
  </si>
  <si>
    <t>3월</t>
  </si>
  <si>
    <t>4월</t>
  </si>
  <si>
    <t>5월</t>
  </si>
  <si>
    <t>6월</t>
  </si>
  <si>
    <t>7월</t>
  </si>
  <si>
    <t>8월</t>
  </si>
  <si>
    <t>10월</t>
    <phoneticPr fontId="1" type="noConversion"/>
  </si>
  <si>
    <t>11월</t>
    <phoneticPr fontId="1" type="noConversion"/>
  </si>
  <si>
    <t>12월</t>
    <phoneticPr fontId="1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</si>
  <si>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</si>
  <si>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</si>
  <si>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</si>
  <si>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</si>
  <si>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</si>
  <si>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공사 계획</t>
    <phoneticPr fontId="1" type="noConversion"/>
  </si>
  <si>
    <t>고객사 PO / 생산의뢰</t>
    <phoneticPr fontId="1" type="noConversion"/>
  </si>
  <si>
    <t>계획</t>
    <phoneticPr fontId="1" type="noConversion"/>
  </si>
  <si>
    <t>실적</t>
    <phoneticPr fontId="1" type="noConversion"/>
  </si>
  <si>
    <t xml:space="preserve">공사 계획 및 LAYOUT 상세설계 </t>
    <phoneticPr fontId="1" type="noConversion"/>
  </si>
  <si>
    <t xml:space="preserve"> Utility 자료 제출 (최대 공급전원, LAN Cable 위치/수량)</t>
    <phoneticPr fontId="1" type="noConversion"/>
  </si>
  <si>
    <t>유해위험 방지 계획서 자료 제출 및 대응</t>
    <phoneticPr fontId="1" type="noConversion"/>
  </si>
  <si>
    <t>사내 제작</t>
    <phoneticPr fontId="1" type="noConversion"/>
  </si>
  <si>
    <t xml:space="preserve">STACKER CRANE </t>
    <phoneticPr fontId="1" type="noConversion"/>
  </si>
  <si>
    <t xml:space="preserve"> 1-1</t>
    <phoneticPr fontId="1" type="noConversion"/>
  </si>
  <si>
    <t>설계</t>
    <phoneticPr fontId="1" type="noConversion"/>
  </si>
  <si>
    <t xml:space="preserve"> 1-2</t>
  </si>
  <si>
    <t>장납기 구매품 발주 (장납기:모터,앰프,인버터,판넬 등)</t>
    <phoneticPr fontId="1" type="noConversion"/>
  </si>
  <si>
    <t>*인버터 납기(10개월)</t>
    <phoneticPr fontId="1" type="noConversion"/>
  </si>
  <si>
    <t xml:space="preserve"> 1-3</t>
    <phoneticPr fontId="1" type="noConversion"/>
  </si>
  <si>
    <t>가공, 제작</t>
    <phoneticPr fontId="1" type="noConversion"/>
  </si>
  <si>
    <t xml:space="preserve"> 1-4</t>
    <phoneticPr fontId="1" type="noConversion"/>
  </si>
  <si>
    <t>조립</t>
    <phoneticPr fontId="1" type="noConversion"/>
  </si>
  <si>
    <t xml:space="preserve"> 1-5</t>
    <phoneticPr fontId="1" type="noConversion"/>
  </si>
  <si>
    <t>검수/포장</t>
    <phoneticPr fontId="1" type="noConversion"/>
  </si>
  <si>
    <t>RACK</t>
    <phoneticPr fontId="1" type="noConversion"/>
  </si>
  <si>
    <t xml:space="preserve"> 2-1</t>
    <phoneticPr fontId="1" type="noConversion"/>
  </si>
  <si>
    <t xml:space="preserve"> 2-2</t>
  </si>
  <si>
    <t>Rack  자재 발주/입고</t>
    <phoneticPr fontId="1" type="noConversion"/>
  </si>
  <si>
    <t xml:space="preserve"> 2-3</t>
    <phoneticPr fontId="1" type="noConversion"/>
  </si>
  <si>
    <t>제작</t>
    <phoneticPr fontId="1" type="noConversion"/>
  </si>
  <si>
    <t xml:space="preserve"> 2-4</t>
    <phoneticPr fontId="1" type="noConversion"/>
  </si>
  <si>
    <t>CV</t>
    <phoneticPr fontId="1" type="noConversion"/>
  </si>
  <si>
    <t xml:space="preserve"> 3-1</t>
    <phoneticPr fontId="1" type="noConversion"/>
  </si>
  <si>
    <t xml:space="preserve"> 3-2</t>
    <phoneticPr fontId="1" type="noConversion"/>
  </si>
  <si>
    <t>장납기 구매품 발주</t>
    <phoneticPr fontId="1" type="noConversion"/>
  </si>
  <si>
    <t xml:space="preserve"> 3-3</t>
    <phoneticPr fontId="1" type="noConversion"/>
  </si>
  <si>
    <t xml:space="preserve"> 3-4</t>
    <phoneticPr fontId="1" type="noConversion"/>
  </si>
  <si>
    <t xml:space="preserve"> 3-5</t>
    <phoneticPr fontId="1" type="noConversion"/>
  </si>
  <si>
    <t>시운전</t>
    <phoneticPr fontId="1" type="noConversion"/>
  </si>
  <si>
    <t xml:space="preserve"> 3-6</t>
    <phoneticPr fontId="1" type="noConversion"/>
  </si>
  <si>
    <t>평택 설치</t>
    <phoneticPr fontId="1" type="noConversion"/>
  </si>
  <si>
    <t>RACK 설치</t>
    <phoneticPr fontId="1" type="noConversion"/>
  </si>
  <si>
    <t xml:space="preserve"> 4-1</t>
    <phoneticPr fontId="1" type="noConversion"/>
  </si>
  <si>
    <t>자재 반입 및 MARKING(자재 분할반입)</t>
    <phoneticPr fontId="1" type="noConversion"/>
  </si>
  <si>
    <t xml:space="preserve"> 4-2</t>
  </si>
  <si>
    <t>RACK POST 조립</t>
    <phoneticPr fontId="1" type="noConversion"/>
  </si>
  <si>
    <t xml:space="preserve"> 4-3</t>
  </si>
  <si>
    <t>RACK POST ERECTION</t>
    <phoneticPr fontId="1" type="noConversion"/>
  </si>
  <si>
    <t xml:space="preserve"> 4-4</t>
  </si>
  <si>
    <t>TOP-BEAM 및 각종 BRACING 설치</t>
    <phoneticPr fontId="1" type="noConversion"/>
  </si>
  <si>
    <t xml:space="preserve"> 4-5</t>
  </si>
  <si>
    <t>RACK 수직도 조정 &amp; CHECK</t>
    <phoneticPr fontId="1" type="noConversion"/>
  </si>
  <si>
    <t>STACKER CRANE 설치</t>
    <phoneticPr fontId="1" type="noConversion"/>
  </si>
  <si>
    <t xml:space="preserve"> 5-1</t>
    <phoneticPr fontId="1" type="noConversion"/>
  </si>
  <si>
    <t>MARKING</t>
    <phoneticPr fontId="1" type="noConversion"/>
  </si>
  <si>
    <t xml:space="preserve"> 5-2</t>
  </si>
  <si>
    <t>자재 반입 및 상, 하부 RAIL 설치</t>
    <phoneticPr fontId="1" type="noConversion"/>
  </si>
  <si>
    <t xml:space="preserve"> 5-3</t>
  </si>
  <si>
    <t>STACKER CRANE 지상조립</t>
    <phoneticPr fontId="1" type="noConversion"/>
  </si>
  <si>
    <t xml:space="preserve"> 5-4</t>
  </si>
  <si>
    <t>STACKER CRANE ERECTION</t>
    <phoneticPr fontId="1" type="noConversion"/>
  </si>
  <si>
    <t xml:space="preserve"> 5-5</t>
  </si>
  <si>
    <t>승강 WIRE 설치</t>
    <phoneticPr fontId="1" type="noConversion"/>
  </si>
  <si>
    <t xml:space="preserve"> 5-6</t>
  </si>
  <si>
    <t>주행, 승강 DOG 설치 및 조정</t>
    <phoneticPr fontId="1" type="noConversion"/>
  </si>
  <si>
    <t xml:space="preserve"> 5-7</t>
  </si>
  <si>
    <t>TROLLEY 설치</t>
    <phoneticPr fontId="1" type="noConversion"/>
  </si>
  <si>
    <t xml:space="preserve">STACKER CRANE 전장, 정보PC 설치  </t>
    <phoneticPr fontId="1" type="noConversion"/>
  </si>
  <si>
    <t xml:space="preserve"> 6-1</t>
    <phoneticPr fontId="1" type="noConversion"/>
  </si>
  <si>
    <t>PANEL 반입 및 설치</t>
    <phoneticPr fontId="1" type="noConversion"/>
  </si>
  <si>
    <t xml:space="preserve"> 6-2</t>
  </si>
  <si>
    <t>MOTOR 배선 및 결선</t>
    <phoneticPr fontId="1" type="noConversion"/>
  </si>
  <si>
    <t xml:space="preserve"> 6-3</t>
  </si>
  <si>
    <t>PANEL 배선 및 결선</t>
    <phoneticPr fontId="1" type="noConversion"/>
  </si>
  <si>
    <t xml:space="preserve"> 6-4</t>
  </si>
  <si>
    <t>TROLLEY 배선 및 결선</t>
    <phoneticPr fontId="1" type="noConversion"/>
  </si>
  <si>
    <t xml:space="preserve"> 6-5</t>
  </si>
  <si>
    <t>지상반 배선 및 결선</t>
    <phoneticPr fontId="1" type="noConversion"/>
  </si>
  <si>
    <t>CV 설치</t>
    <phoneticPr fontId="1" type="noConversion"/>
  </si>
  <si>
    <t xml:space="preserve"> 7-1</t>
    <phoneticPr fontId="1" type="noConversion"/>
  </si>
  <si>
    <t>자재 반입 및 MARKING</t>
    <phoneticPr fontId="1" type="noConversion"/>
  </si>
  <si>
    <t xml:space="preserve"> 7-2</t>
  </si>
  <si>
    <t>CV 정위치, 정렬</t>
    <phoneticPr fontId="1" type="noConversion"/>
  </si>
  <si>
    <t xml:space="preserve"> 7-3</t>
  </si>
  <si>
    <t>CV 고정, 센서 세팅</t>
    <phoneticPr fontId="1" type="noConversion"/>
  </si>
  <si>
    <t>CV 전장</t>
    <phoneticPr fontId="1" type="noConversion"/>
  </si>
  <si>
    <t xml:space="preserve"> 8-1</t>
    <phoneticPr fontId="1" type="noConversion"/>
  </si>
  <si>
    <t xml:space="preserve"> 8-2</t>
  </si>
  <si>
    <t>PANEL 배선 및 결선</t>
  </si>
  <si>
    <t>TURN-ON</t>
  </si>
  <si>
    <t>IO CHECK 및 PLC 인터페이스 테스트</t>
    <phoneticPr fontId="1" type="noConversion"/>
  </si>
  <si>
    <t>WCS 연동TEST (ECS 및 IMS연계)
ECS와 설비간 연동TEST 2주, IMS 와 HOST간 연동TEST 2주</t>
    <phoneticPr fontId="1" type="noConversion"/>
  </si>
  <si>
    <t>안정화 운전 및 에러 대응</t>
    <phoneticPr fontId="1" type="noConversion"/>
  </si>
  <si>
    <t>준공 및 양산</t>
    <phoneticPr fontId="1" type="noConversion"/>
  </si>
  <si>
    <t>~</t>
    <phoneticPr fontId="1" type="noConversion"/>
  </si>
  <si>
    <t>2023. 08. 31.</t>
    <phoneticPr fontId="1" type="noConversion"/>
  </si>
  <si>
    <t>김재우</t>
    <phoneticPr fontId="1" type="noConversion"/>
  </si>
  <si>
    <t>박영대</t>
    <phoneticPr fontId="1" type="noConversion"/>
  </si>
  <si>
    <t>황세진</t>
    <phoneticPr fontId="1" type="noConversion"/>
  </si>
  <si>
    <t>이재혁</t>
    <phoneticPr fontId="1" type="noConversion"/>
  </si>
  <si>
    <t>2023.9.30</t>
    <phoneticPr fontId="1" type="noConversion"/>
  </si>
  <si>
    <t>서영환</t>
    <phoneticPr fontId="1" type="noConversion"/>
  </si>
  <si>
    <t>조민희</t>
    <phoneticPr fontId="1" type="noConversion"/>
  </si>
  <si>
    <t>조민희/이민석</t>
    <phoneticPr fontId="1" type="noConversion"/>
  </si>
  <si>
    <r>
      <t xml:space="preserve">적정 휴식, 로테이션 작업, </t>
    </r>
    <r>
      <rPr>
        <sz val="11"/>
        <color rgb="FFFF0000"/>
        <rFont val="굴림체"/>
        <family val="3"/>
        <charset val="129"/>
      </rPr>
      <t>진동방지장갑 착용</t>
    </r>
    <phoneticPr fontId="13" type="noConversion"/>
  </si>
  <si>
    <r>
      <rPr>
        <sz val="11"/>
        <color rgb="FFFF0000"/>
        <rFont val="굴림체"/>
        <family val="3"/>
        <charset val="129"/>
      </rPr>
      <t>창상방지장갑 착용</t>
    </r>
    <r>
      <rPr>
        <sz val="11"/>
        <color theme="1"/>
        <rFont val="굴림체"/>
        <family val="3"/>
        <charset val="129"/>
      </rPr>
      <t>, 안전칼 사용</t>
    </r>
    <phoneticPr fontId="13" type="noConversion"/>
  </si>
  <si>
    <r>
      <rPr>
        <sz val="11"/>
        <color rgb="FFFF0000"/>
        <rFont val="굴림체"/>
        <family val="3"/>
        <charset val="129"/>
      </rPr>
      <t>보안경 및 창상방지장갑 착용</t>
    </r>
    <r>
      <rPr>
        <sz val="11"/>
        <color theme="1"/>
        <rFont val="굴림체"/>
        <family val="3"/>
        <charset val="129"/>
      </rPr>
      <t>, 진동이 약한 드릴 사용</t>
    </r>
    <phoneticPr fontId="13" type="noConversion"/>
  </si>
  <si>
    <r>
      <rPr>
        <sz val="11"/>
        <color rgb="FFFF0000"/>
        <rFont val="굴림체"/>
        <family val="3"/>
        <charset val="129"/>
      </rPr>
      <t>진동방지장갑 착용</t>
    </r>
    <r>
      <rPr>
        <sz val="11"/>
        <color theme="1"/>
        <rFont val="굴림체"/>
        <family val="3"/>
        <charset val="129"/>
      </rPr>
      <t>, 진동이 약한 드릴 사용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</si>
</sst>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₩&quot;#,##0;[Red]\-&quot;₩&quot;#,##0"/>
    <numFmt numFmtId="176" formatCode="mm&quot;월&quot;\ dd&quot;일&quot;"/>
    <numFmt numFmtId="177" formatCode="##&quot;일&quot;"/>
  </numFmts>
  <fonts count="4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26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9.35"/>
      <color rgb="FFFF0000"/>
      <name val="맑은 고딕"/>
      <family val="3"/>
      <charset val="129"/>
    </font>
    <font>
      <sz val="11"/>
      <color rgb="FFFF0000"/>
      <name val="굴림체"/>
      <family val="3"/>
      <charset val="129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/>
        <bgColor indexed="64"/>
      </patternFill>
    </fill>
  </fills>
  <borders count="1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5" fillId="0" borderId="0">
      <alignment vertical="center"/>
    </xf>
  </cellStyleXfs>
  <cellXfs count="47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5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8" xfId="0" applyBorder="1">
      <alignment vertical="center"/>
    </xf>
    <xf numFmtId="0" fontId="0" fillId="0" borderId="42" xfId="0" applyBorder="1">
      <alignment vertical="center"/>
    </xf>
    <xf numFmtId="0" fontId="0" fillId="0" borderId="6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5" fillId="0" borderId="1" xfId="5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5" applyFont="1" applyBorder="1" applyAlignment="1">
      <alignment vertical="center" wrapText="1"/>
    </xf>
    <xf numFmtId="0" fontId="11" fillId="0" borderId="39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36" fillId="0" borderId="35" xfId="1" applyFont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38" fillId="0" borderId="0" xfId="0" applyFont="1" applyFill="1">
      <alignment vertical="center"/>
    </xf>
    <xf numFmtId="0" fontId="32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>
      <alignment vertical="center"/>
    </xf>
    <xf numFmtId="0" fontId="39" fillId="0" borderId="0" xfId="0" applyFont="1" applyFill="1">
      <alignment vertical="center"/>
    </xf>
    <xf numFmtId="0" fontId="15" fillId="0" borderId="0" xfId="0" applyFont="1" applyFill="1" applyAlignment="1">
      <alignment horizontal="right" vertical="center"/>
    </xf>
    <xf numFmtId="0" fontId="9" fillId="0" borderId="9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37" fillId="0" borderId="106" xfId="0" applyFont="1" applyFill="1" applyBorder="1" applyAlignment="1">
      <alignment horizontal="center" vertical="center"/>
    </xf>
    <xf numFmtId="0" fontId="37" fillId="0" borderId="107" xfId="0" applyFont="1" applyFill="1" applyBorder="1" applyAlignment="1">
      <alignment horizontal="center" vertical="center"/>
    </xf>
    <xf numFmtId="0" fontId="37" fillId="0" borderId="108" xfId="0" applyFont="1" applyFill="1" applyBorder="1" applyAlignment="1">
      <alignment horizontal="center" vertical="center"/>
    </xf>
    <xf numFmtId="0" fontId="37" fillId="0" borderId="109" xfId="0" applyFont="1" applyFill="1" applyBorder="1" applyAlignment="1">
      <alignment horizontal="center" vertical="center"/>
    </xf>
    <xf numFmtId="0" fontId="37" fillId="11" borderId="106" xfId="0" applyFont="1" applyFill="1" applyBorder="1" applyAlignment="1">
      <alignment horizontal="center" vertical="center"/>
    </xf>
    <xf numFmtId="0" fontId="37" fillId="11" borderId="107" xfId="0" applyFont="1" applyFill="1" applyBorder="1" applyAlignment="1">
      <alignment horizontal="center" vertical="center"/>
    </xf>
    <xf numFmtId="0" fontId="37" fillId="9" borderId="107" xfId="0" applyFont="1" applyFill="1" applyBorder="1" applyAlignment="1">
      <alignment horizontal="center" vertical="center"/>
    </xf>
    <xf numFmtId="0" fontId="37" fillId="0" borderId="11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5" fillId="9" borderId="34" xfId="0" applyFont="1" applyFill="1" applyBorder="1">
      <alignment vertical="center"/>
    </xf>
    <xf numFmtId="0" fontId="5" fillId="9" borderId="35" xfId="0" applyFont="1" applyFill="1" applyBorder="1">
      <alignment vertical="center"/>
    </xf>
    <xf numFmtId="0" fontId="5" fillId="12" borderId="35" xfId="0" applyFont="1" applyFill="1" applyBorder="1">
      <alignment vertical="center"/>
    </xf>
    <xf numFmtId="0" fontId="5" fillId="12" borderId="36" xfId="0" applyFont="1" applyFill="1" applyBorder="1">
      <alignment vertical="center"/>
    </xf>
    <xf numFmtId="0" fontId="5" fillId="12" borderId="34" xfId="0" applyFont="1" applyFill="1" applyBorder="1">
      <alignment vertical="center"/>
    </xf>
    <xf numFmtId="0" fontId="5" fillId="0" borderId="35" xfId="0" applyFont="1" applyFill="1" applyBorder="1">
      <alignment vertical="center"/>
    </xf>
    <xf numFmtId="0" fontId="5" fillId="9" borderId="36" xfId="0" applyFont="1" applyFill="1" applyBorder="1">
      <alignment vertical="center"/>
    </xf>
    <xf numFmtId="0" fontId="5" fillId="9" borderId="115" xfId="0" applyFont="1" applyFill="1" applyBorder="1">
      <alignment vertical="center"/>
    </xf>
    <xf numFmtId="0" fontId="5" fillId="9" borderId="116" xfId="0" applyFont="1" applyFill="1" applyBorder="1">
      <alignment vertical="center"/>
    </xf>
    <xf numFmtId="0" fontId="5" fillId="9" borderId="117" xfId="0" applyFont="1" applyFill="1" applyBorder="1">
      <alignment vertical="center"/>
    </xf>
    <xf numFmtId="0" fontId="5" fillId="9" borderId="118" xfId="0" applyFont="1" applyFill="1" applyBorder="1">
      <alignment vertical="center"/>
    </xf>
    <xf numFmtId="0" fontId="11" fillId="0" borderId="119" xfId="0" applyFont="1" applyFill="1" applyBorder="1" applyAlignment="1">
      <alignment horizontal="center" vertical="center"/>
    </xf>
    <xf numFmtId="0" fontId="5" fillId="9" borderId="120" xfId="0" applyFont="1" applyFill="1" applyBorder="1">
      <alignment vertical="center"/>
    </xf>
    <xf numFmtId="0" fontId="5" fillId="9" borderId="121" xfId="0" applyFont="1" applyFill="1" applyBorder="1">
      <alignment vertical="center"/>
    </xf>
    <xf numFmtId="0" fontId="5" fillId="9" borderId="119" xfId="0" applyFont="1" applyFill="1" applyBorder="1">
      <alignment vertical="center"/>
    </xf>
    <xf numFmtId="0" fontId="5" fillId="9" borderId="122" xfId="0" applyFont="1" applyFill="1" applyBorder="1">
      <alignment vertical="center"/>
    </xf>
    <xf numFmtId="0" fontId="5" fillId="9" borderId="123" xfId="0" applyFont="1" applyFill="1" applyBorder="1">
      <alignment vertical="center"/>
    </xf>
    <xf numFmtId="0" fontId="5" fillId="9" borderId="124" xfId="0" applyFont="1" applyFill="1" applyBorder="1">
      <alignment vertical="center"/>
    </xf>
    <xf numFmtId="0" fontId="5" fillId="9" borderId="125" xfId="0" applyFont="1" applyFill="1" applyBorder="1">
      <alignment vertical="center"/>
    </xf>
    <xf numFmtId="0" fontId="5" fillId="9" borderId="126" xfId="0" applyFont="1" applyFill="1" applyBorder="1">
      <alignment vertical="center"/>
    </xf>
    <xf numFmtId="0" fontId="5" fillId="9" borderId="82" xfId="0" applyFont="1" applyFill="1" applyBorder="1">
      <alignment vertical="center"/>
    </xf>
    <xf numFmtId="0" fontId="5" fillId="0" borderId="120" xfId="0" applyFont="1" applyFill="1" applyBorder="1">
      <alignment vertical="center"/>
    </xf>
    <xf numFmtId="0" fontId="5" fillId="0" borderId="121" xfId="0" applyFont="1" applyFill="1" applyBorder="1">
      <alignment vertical="center"/>
    </xf>
    <xf numFmtId="0" fontId="5" fillId="9" borderId="127" xfId="0" applyFont="1" applyFill="1" applyBorder="1">
      <alignment vertical="center"/>
    </xf>
    <xf numFmtId="0" fontId="5" fillId="0" borderId="34" xfId="0" applyFont="1" applyFill="1" applyBorder="1">
      <alignment vertical="center"/>
    </xf>
    <xf numFmtId="0" fontId="40" fillId="0" borderId="35" xfId="0" applyFont="1" applyFill="1" applyBorder="1">
      <alignment vertical="center"/>
    </xf>
    <xf numFmtId="0" fontId="5" fillId="0" borderId="36" xfId="0" applyFont="1" applyFill="1" applyBorder="1">
      <alignment vertical="center"/>
    </xf>
    <xf numFmtId="0" fontId="5" fillId="0" borderId="82" xfId="0" applyFont="1" applyFill="1" applyBorder="1">
      <alignment vertical="center"/>
    </xf>
    <xf numFmtId="0" fontId="5" fillId="0" borderId="119" xfId="0" applyFont="1" applyFill="1" applyBorder="1">
      <alignment vertical="center"/>
    </xf>
    <xf numFmtId="0" fontId="5" fillId="0" borderId="122" xfId="0" applyFont="1" applyFill="1" applyBorder="1">
      <alignment vertical="center"/>
    </xf>
    <xf numFmtId="0" fontId="40" fillId="0" borderId="34" xfId="0" applyFont="1" applyFill="1" applyBorder="1">
      <alignment vertical="center"/>
    </xf>
    <xf numFmtId="0" fontId="40" fillId="0" borderId="36" xfId="0" applyFont="1" applyFill="1" applyBorder="1">
      <alignment vertical="center"/>
    </xf>
    <xf numFmtId="0" fontId="5" fillId="9" borderId="129" xfId="0" applyFont="1" applyFill="1" applyBorder="1">
      <alignment vertical="center"/>
    </xf>
    <xf numFmtId="0" fontId="11" fillId="0" borderId="131" xfId="0" applyFont="1" applyFill="1" applyBorder="1" applyAlignment="1">
      <alignment horizontal="center" vertical="center"/>
    </xf>
    <xf numFmtId="0" fontId="5" fillId="0" borderId="91" xfId="0" applyFont="1" applyFill="1" applyBorder="1">
      <alignment vertical="center"/>
    </xf>
    <xf numFmtId="0" fontId="5" fillId="0" borderId="132" xfId="0" applyFont="1" applyFill="1" applyBorder="1">
      <alignment vertical="center"/>
    </xf>
    <xf numFmtId="0" fontId="5" fillId="0" borderId="133" xfId="0" applyFont="1" applyFill="1" applyBorder="1">
      <alignment vertical="center"/>
    </xf>
    <xf numFmtId="0" fontId="5" fillId="0" borderId="131" xfId="0" applyFont="1" applyFill="1" applyBorder="1">
      <alignment vertical="center"/>
    </xf>
    <xf numFmtId="0" fontId="5" fillId="0" borderId="134" xfId="0" applyFont="1" applyFill="1" applyBorder="1">
      <alignment vertical="center"/>
    </xf>
    <xf numFmtId="0" fontId="5" fillId="0" borderId="135" xfId="0" applyFont="1" applyFill="1" applyBorder="1">
      <alignment vertical="center"/>
    </xf>
    <xf numFmtId="0" fontId="5" fillId="0" borderId="96" xfId="0" applyFont="1" applyFill="1" applyBorder="1">
      <alignment vertical="center"/>
    </xf>
    <xf numFmtId="0" fontId="5" fillId="0" borderId="97" xfId="0" applyFont="1" applyFill="1" applyBorder="1">
      <alignment vertical="center"/>
    </xf>
    <xf numFmtId="0" fontId="5" fillId="0" borderId="136" xfId="0" applyFont="1" applyFill="1" applyBorder="1">
      <alignment vertical="center"/>
    </xf>
    <xf numFmtId="0" fontId="11" fillId="0" borderId="85" xfId="0" applyFont="1" applyFill="1" applyBorder="1" applyAlignment="1">
      <alignment horizontal="center" vertical="center"/>
    </xf>
    <xf numFmtId="0" fontId="5" fillId="9" borderId="83" xfId="0" applyFont="1" applyFill="1" applyBorder="1">
      <alignment vertical="center"/>
    </xf>
    <xf numFmtId="0" fontId="5" fillId="9" borderId="84" xfId="0" applyFont="1" applyFill="1" applyBorder="1">
      <alignment vertical="center"/>
    </xf>
    <xf numFmtId="0" fontId="5" fillId="0" borderId="83" xfId="0" applyFont="1" applyFill="1" applyBorder="1">
      <alignment vertical="center"/>
    </xf>
    <xf numFmtId="0" fontId="5" fillId="0" borderId="84" xfId="0" applyFont="1" applyFill="1" applyBorder="1">
      <alignment vertical="center"/>
    </xf>
    <xf numFmtId="0" fontId="5" fillId="0" borderId="85" xfId="0" applyFont="1" applyFill="1" applyBorder="1">
      <alignment vertical="center"/>
    </xf>
    <xf numFmtId="0" fontId="5" fillId="0" borderId="86" xfId="0" applyFont="1" applyFill="1" applyBorder="1">
      <alignment vertical="center"/>
    </xf>
    <xf numFmtId="0" fontId="5" fillId="0" borderId="137" xfId="0" applyFont="1" applyFill="1" applyBorder="1">
      <alignment vertical="center"/>
    </xf>
    <xf numFmtId="0" fontId="5" fillId="0" borderId="77" xfId="0" applyFont="1" applyFill="1" applyBorder="1">
      <alignment vertical="center"/>
    </xf>
    <xf numFmtId="0" fontId="5" fillId="0" borderId="78" xfId="0" applyFont="1" applyFill="1" applyBorder="1">
      <alignment vertical="center"/>
    </xf>
    <xf numFmtId="0" fontId="5" fillId="0" borderId="126" xfId="0" applyFont="1" applyFill="1" applyBorder="1">
      <alignment vertical="center"/>
    </xf>
    <xf numFmtId="0" fontId="5" fillId="13" borderId="35" xfId="0" applyFont="1" applyFill="1" applyBorder="1">
      <alignment vertical="center"/>
    </xf>
    <xf numFmtId="0" fontId="5" fillId="13" borderId="36" xfId="0" applyFont="1" applyFill="1" applyBorder="1">
      <alignment vertical="center"/>
    </xf>
    <xf numFmtId="0" fontId="5" fillId="13" borderId="34" xfId="0" applyFont="1" applyFill="1" applyBorder="1">
      <alignment vertical="center"/>
    </xf>
    <xf numFmtId="0" fontId="5" fillId="0" borderId="115" xfId="0" applyFont="1" applyFill="1" applyBorder="1">
      <alignment vertical="center"/>
    </xf>
    <xf numFmtId="0" fontId="5" fillId="0" borderId="116" xfId="0" applyFont="1" applyFill="1" applyBorder="1">
      <alignment vertical="center"/>
    </xf>
    <xf numFmtId="0" fontId="5" fillId="0" borderId="117" xfId="0" applyFont="1" applyFill="1" applyBorder="1">
      <alignment vertical="center"/>
    </xf>
    <xf numFmtId="0" fontId="5" fillId="0" borderId="118" xfId="0" applyFont="1" applyFill="1" applyBorder="1">
      <alignment vertical="center"/>
    </xf>
    <xf numFmtId="0" fontId="33" fillId="0" borderId="34" xfId="0" applyFont="1" applyFill="1" applyBorder="1">
      <alignment vertical="center"/>
    </xf>
    <xf numFmtId="0" fontId="40" fillId="13" borderId="35" xfId="0" applyFont="1" applyFill="1" applyBorder="1">
      <alignment vertical="center"/>
    </xf>
    <xf numFmtId="0" fontId="5" fillId="13" borderId="115" xfId="0" applyFont="1" applyFill="1" applyBorder="1">
      <alignment vertical="center"/>
    </xf>
    <xf numFmtId="0" fontId="5" fillId="13" borderId="82" xfId="0" applyFont="1" applyFill="1" applyBorder="1">
      <alignment vertical="center"/>
    </xf>
    <xf numFmtId="0" fontId="41" fillId="0" borderId="35" xfId="0" applyFont="1" applyFill="1" applyBorder="1">
      <alignment vertical="center"/>
    </xf>
    <xf numFmtId="0" fontId="5" fillId="14" borderId="34" xfId="0" applyFont="1" applyFill="1" applyBorder="1">
      <alignment vertical="center"/>
    </xf>
    <xf numFmtId="0" fontId="5" fillId="14" borderId="35" xfId="0" applyFont="1" applyFill="1" applyBorder="1">
      <alignment vertical="center"/>
    </xf>
    <xf numFmtId="0" fontId="5" fillId="14" borderId="115" xfId="0" applyFont="1" applyFill="1" applyBorder="1">
      <alignment vertical="center"/>
    </xf>
    <xf numFmtId="0" fontId="5" fillId="14" borderId="36" xfId="0" applyFont="1" applyFill="1" applyBorder="1">
      <alignment vertical="center"/>
    </xf>
    <xf numFmtId="0" fontId="5" fillId="14" borderId="82" xfId="0" applyFont="1" applyFill="1" applyBorder="1">
      <alignment vertical="center"/>
    </xf>
    <xf numFmtId="0" fontId="5" fillId="0" borderId="123" xfId="0" applyFont="1" applyFill="1" applyBorder="1">
      <alignment vertical="center"/>
    </xf>
    <xf numFmtId="0" fontId="5" fillId="0" borderId="124" xfId="0" applyFont="1" applyFill="1" applyBorder="1">
      <alignment vertical="center"/>
    </xf>
    <xf numFmtId="0" fontId="5" fillId="0" borderId="125" xfId="0" applyFont="1" applyFill="1" applyBorder="1">
      <alignment vertical="center"/>
    </xf>
    <xf numFmtId="0" fontId="5" fillId="0" borderId="127" xfId="0" applyFont="1" applyFill="1" applyBorder="1">
      <alignment vertical="center"/>
    </xf>
    <xf numFmtId="0" fontId="11" fillId="0" borderId="141" xfId="0" applyFont="1" applyFill="1" applyBorder="1" applyAlignment="1">
      <alignment horizontal="center" vertical="center"/>
    </xf>
    <xf numFmtId="0" fontId="5" fillId="0" borderId="11" xfId="0" applyFont="1" applyFill="1" applyBorder="1">
      <alignment vertical="center"/>
    </xf>
    <xf numFmtId="0" fontId="5" fillId="9" borderId="142" xfId="0" applyFont="1" applyFill="1" applyBorder="1">
      <alignment vertical="center"/>
    </xf>
    <xf numFmtId="0" fontId="5" fillId="9" borderId="143" xfId="0" applyFont="1" applyFill="1" applyBorder="1">
      <alignment vertical="center"/>
    </xf>
    <xf numFmtId="0" fontId="5" fillId="0" borderId="142" xfId="0" applyFont="1" applyFill="1" applyBorder="1">
      <alignment vertical="center"/>
    </xf>
    <xf numFmtId="0" fontId="5" fillId="0" borderId="143" xfId="0" applyFont="1" applyFill="1" applyBorder="1">
      <alignment vertical="center"/>
    </xf>
    <xf numFmtId="0" fontId="5" fillId="0" borderId="141" xfId="0" applyFont="1" applyFill="1" applyBorder="1">
      <alignment vertical="center"/>
    </xf>
    <xf numFmtId="0" fontId="5" fillId="0" borderId="144" xfId="0" applyFont="1" applyFill="1" applyBorder="1">
      <alignment vertical="center"/>
    </xf>
    <xf numFmtId="0" fontId="5" fillId="0" borderId="145" xfId="0" applyFont="1" applyFill="1" applyBorder="1">
      <alignment vertical="center"/>
    </xf>
    <xf numFmtId="0" fontId="5" fillId="0" borderId="146" xfId="0" applyFont="1" applyFill="1" applyBorder="1">
      <alignment vertical="center"/>
    </xf>
    <xf numFmtId="0" fontId="5" fillId="0" borderId="147" xfId="0" applyFont="1" applyFill="1" applyBorder="1">
      <alignment vertical="center"/>
    </xf>
    <xf numFmtId="0" fontId="5" fillId="0" borderId="129" xfId="0" applyFont="1" applyFill="1" applyBorder="1">
      <alignment vertical="center"/>
    </xf>
    <xf numFmtId="0" fontId="5" fillId="9" borderId="132" xfId="0" applyFont="1" applyFill="1" applyBorder="1">
      <alignment vertical="center"/>
    </xf>
    <xf numFmtId="0" fontId="5" fillId="9" borderId="133" xfId="0" applyFont="1" applyFill="1" applyBorder="1">
      <alignment vertical="center"/>
    </xf>
    <xf numFmtId="0" fontId="5" fillId="15" borderId="35" xfId="0" applyFont="1" applyFill="1" applyBorder="1">
      <alignment vertical="center"/>
    </xf>
    <xf numFmtId="0" fontId="5" fillId="15" borderId="36" xfId="0" applyFont="1" applyFill="1" applyBorder="1">
      <alignment vertical="center"/>
    </xf>
    <xf numFmtId="0" fontId="5" fillId="15" borderId="34" xfId="0" applyFont="1" applyFill="1" applyBorder="1">
      <alignment vertical="center"/>
    </xf>
    <xf numFmtId="0" fontId="11" fillId="0" borderId="110" xfId="0" applyFont="1" applyFill="1" applyBorder="1" applyAlignment="1">
      <alignment horizontal="center" vertical="center"/>
    </xf>
    <xf numFmtId="0" fontId="5" fillId="0" borderId="51" xfId="0" applyFont="1" applyFill="1" applyBorder="1">
      <alignment vertical="center"/>
    </xf>
    <xf numFmtId="0" fontId="5" fillId="9" borderId="109" xfId="0" applyFont="1" applyFill="1" applyBorder="1">
      <alignment vertical="center"/>
    </xf>
    <xf numFmtId="0" fontId="5" fillId="9" borderId="107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16" borderId="34" xfId="0" applyFont="1" applyFill="1" applyBorder="1">
      <alignment vertical="center"/>
    </xf>
    <xf numFmtId="0" fontId="5" fillId="16" borderId="35" xfId="0" applyFont="1" applyFill="1" applyBorder="1">
      <alignment vertical="center"/>
    </xf>
    <xf numFmtId="0" fontId="5" fillId="16" borderId="115" xfId="0" applyFont="1" applyFill="1" applyBorder="1">
      <alignment vertical="center"/>
    </xf>
    <xf numFmtId="0" fontId="5" fillId="16" borderId="82" xfId="0" applyFont="1" applyFill="1" applyBorder="1">
      <alignment vertical="center"/>
    </xf>
    <xf numFmtId="0" fontId="5" fillId="10" borderId="35" xfId="0" applyFont="1" applyFill="1" applyBorder="1">
      <alignment vertical="center"/>
    </xf>
    <xf numFmtId="0" fontId="5" fillId="10" borderId="36" xfId="0" applyFont="1" applyFill="1" applyBorder="1">
      <alignment vertical="center"/>
    </xf>
    <xf numFmtId="0" fontId="5" fillId="10" borderId="34" xfId="0" applyFont="1" applyFill="1" applyBorder="1">
      <alignment vertical="center"/>
    </xf>
    <xf numFmtId="0" fontId="11" fillId="0" borderId="148" xfId="0" applyFont="1" applyFill="1" applyBorder="1" applyAlignment="1">
      <alignment horizontal="center" vertical="center"/>
    </xf>
    <xf numFmtId="0" fontId="5" fillId="9" borderId="149" xfId="0" applyFont="1" applyFill="1" applyBorder="1">
      <alignment vertical="center"/>
    </xf>
    <xf numFmtId="0" fontId="5" fillId="9" borderId="105" xfId="0" applyFont="1" applyFill="1" applyBorder="1">
      <alignment vertical="center"/>
    </xf>
    <xf numFmtId="0" fontId="5" fillId="0" borderId="150" xfId="0" applyFont="1" applyFill="1" applyBorder="1">
      <alignment vertical="center"/>
    </xf>
    <xf numFmtId="0" fontId="5" fillId="0" borderId="87" xfId="0" applyFont="1" applyFill="1" applyBorder="1">
      <alignment vertical="center"/>
    </xf>
    <xf numFmtId="0" fontId="5" fillId="0" borderId="88" xfId="0" applyFont="1" applyFill="1" applyBorder="1">
      <alignment vertical="center"/>
    </xf>
    <xf numFmtId="0" fontId="5" fillId="0" borderId="89" xfId="0" applyFont="1" applyFill="1" applyBorder="1">
      <alignment vertical="center"/>
    </xf>
    <xf numFmtId="0" fontId="5" fillId="0" borderId="151" xfId="0" applyFont="1" applyFill="1" applyBorder="1">
      <alignment vertical="center"/>
    </xf>
    <xf numFmtId="0" fontId="5" fillId="17" borderId="35" xfId="0" applyFont="1" applyFill="1" applyBorder="1">
      <alignment vertical="center"/>
    </xf>
    <xf numFmtId="0" fontId="5" fillId="0" borderId="152" xfId="0" applyFont="1" applyFill="1" applyBorder="1">
      <alignment vertical="center"/>
    </xf>
    <xf numFmtId="0" fontId="5" fillId="18" borderId="116" xfId="0" applyFont="1" applyFill="1" applyBorder="1">
      <alignment vertical="center"/>
    </xf>
    <xf numFmtId="0" fontId="5" fillId="18" borderId="115" xfId="0" applyFont="1" applyFill="1" applyBorder="1">
      <alignment vertical="center"/>
    </xf>
    <xf numFmtId="0" fontId="5" fillId="18" borderId="36" xfId="0" applyFont="1" applyFill="1" applyBorder="1">
      <alignment vertical="center"/>
    </xf>
    <xf numFmtId="0" fontId="5" fillId="0" borderId="153" xfId="0" applyFont="1" applyFill="1" applyBorder="1">
      <alignment vertical="center"/>
    </xf>
    <xf numFmtId="0" fontId="5" fillId="0" borderId="154" xfId="0" applyFont="1" applyFill="1" applyBorder="1">
      <alignment vertical="center"/>
    </xf>
    <xf numFmtId="0" fontId="5" fillId="0" borderId="102" xfId="0" applyFont="1" applyFill="1" applyBorder="1">
      <alignment vertical="center"/>
    </xf>
    <xf numFmtId="0" fontId="5" fillId="0" borderId="155" xfId="0" applyFont="1" applyFill="1" applyBorder="1">
      <alignment vertical="center"/>
    </xf>
    <xf numFmtId="0" fontId="5" fillId="0" borderId="101" xfId="0" applyFont="1" applyFill="1" applyBorder="1">
      <alignment vertical="center"/>
    </xf>
    <xf numFmtId="0" fontId="5" fillId="0" borderId="156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19" borderId="34" xfId="0" applyFont="1" applyFill="1" applyBorder="1">
      <alignment vertical="center"/>
    </xf>
    <xf numFmtId="0" fontId="11" fillId="0" borderId="159" xfId="0" applyFont="1" applyFill="1" applyBorder="1" applyAlignment="1">
      <alignment horizontal="center" vertical="center"/>
    </xf>
    <xf numFmtId="0" fontId="5" fillId="0" borderId="62" xfId="0" applyFont="1" applyFill="1" applyBorder="1">
      <alignment vertical="center"/>
    </xf>
    <xf numFmtId="0" fontId="5" fillId="9" borderId="160" xfId="0" applyFont="1" applyFill="1" applyBorder="1">
      <alignment vertical="center"/>
    </xf>
    <xf numFmtId="0" fontId="5" fillId="9" borderId="158" xfId="0" applyFont="1" applyFill="1" applyBorder="1">
      <alignment vertical="center"/>
    </xf>
    <xf numFmtId="0" fontId="2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43" xfId="1" applyFont="1" applyBorder="1" applyAlignment="1">
      <alignment horizontal="center" vertical="center" wrapText="1"/>
    </xf>
    <xf numFmtId="0" fontId="28" fillId="0" borderId="50" xfId="1" applyFont="1" applyBorder="1" applyAlignment="1">
      <alignment horizontal="center" vertical="center" wrapText="1"/>
    </xf>
    <xf numFmtId="0" fontId="28" fillId="0" borderId="8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73" xfId="1" applyFont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80" xfId="1" applyFont="1" applyFill="1" applyBorder="1" applyAlignment="1">
      <alignment horizontal="center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36" fillId="0" borderId="30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5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11" fillId="0" borderId="2" xfId="1" quotePrefix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33" xfId="1" applyFont="1" applyBorder="1" applyAlignment="1">
      <alignment horizontal="left" vertical="center" wrapText="1" indent="1"/>
    </xf>
    <xf numFmtId="0" fontId="11" fillId="0" borderId="4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38" xfId="1" applyFont="1" applyBorder="1" applyAlignment="1">
      <alignment horizontal="left" vertical="center" wrapText="1" indent="1"/>
    </xf>
    <xf numFmtId="0" fontId="11" fillId="0" borderId="47" xfId="1" applyFont="1" applyBorder="1" applyAlignment="1">
      <alignment horizontal="left" vertical="center" wrapText="1" indent="1"/>
    </xf>
    <xf numFmtId="0" fontId="11" fillId="0" borderId="48" xfId="1" applyFont="1" applyBorder="1" applyAlignment="1">
      <alignment horizontal="left" vertical="center" wrapText="1" indent="1"/>
    </xf>
    <xf numFmtId="0" fontId="11" fillId="0" borderId="46" xfId="1" applyFont="1" applyBorder="1" applyAlignment="1">
      <alignment horizontal="left" vertical="center" wrapText="1" indent="1"/>
    </xf>
    <xf numFmtId="0" fontId="9" fillId="2" borderId="41" xfId="1" applyFont="1" applyFill="1" applyBorder="1" applyAlignment="1">
      <alignment horizontal="center" vertical="center" wrapText="1"/>
    </xf>
    <xf numFmtId="0" fontId="9" fillId="2" borderId="4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7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29" fillId="0" borderId="74" xfId="1" applyFont="1" applyBorder="1" applyAlignment="1">
      <alignment horizontal="center" vertical="center" wrapText="1"/>
    </xf>
    <xf numFmtId="0" fontId="29" fillId="0" borderId="75" xfId="1" applyFont="1" applyBorder="1" applyAlignment="1">
      <alignment horizontal="center" vertical="center" wrapText="1"/>
    </xf>
    <xf numFmtId="0" fontId="29" fillId="0" borderId="76" xfId="1" applyFont="1" applyBorder="1" applyAlignment="1">
      <alignment horizontal="center" vertical="center" wrapText="1"/>
    </xf>
    <xf numFmtId="0" fontId="29" fillId="0" borderId="77" xfId="1" applyFont="1" applyBorder="1" applyAlignment="1">
      <alignment horizontal="center" vertical="center" wrapText="1"/>
    </xf>
    <xf numFmtId="0" fontId="29" fillId="0" borderId="78" xfId="1" applyFont="1" applyBorder="1" applyAlignment="1">
      <alignment horizontal="center" vertical="center" wrapText="1"/>
    </xf>
    <xf numFmtId="0" fontId="29" fillId="0" borderId="79" xfId="1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9" fillId="0" borderId="90" xfId="0" applyFont="1" applyFill="1" applyBorder="1" applyAlignment="1">
      <alignment horizontal="center" vertical="center"/>
    </xf>
    <xf numFmtId="0" fontId="9" fillId="0" borderId="10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34" fillId="0" borderId="92" xfId="0" applyFont="1" applyFill="1" applyBorder="1" applyAlignment="1">
      <alignment horizontal="center" vertical="center" shrinkToFit="1"/>
    </xf>
    <xf numFmtId="0" fontId="34" fillId="0" borderId="101" xfId="0" applyFont="1" applyFill="1" applyBorder="1" applyAlignment="1">
      <alignment horizontal="center" vertical="center" shrinkToFit="1"/>
    </xf>
    <xf numFmtId="0" fontId="34" fillId="0" borderId="104" xfId="0" applyFont="1" applyFill="1" applyBorder="1" applyAlignment="1">
      <alignment horizontal="center" vertical="center" shrinkToFit="1"/>
    </xf>
    <xf numFmtId="0" fontId="22" fillId="0" borderId="93" xfId="0" applyFont="1" applyFill="1" applyBorder="1" applyAlignment="1">
      <alignment horizontal="center" vertical="center"/>
    </xf>
    <xf numFmtId="0" fontId="22" fillId="0" borderId="102" xfId="0" applyFont="1" applyFill="1" applyBorder="1" applyAlignment="1">
      <alignment horizontal="center" vertical="center"/>
    </xf>
    <xf numFmtId="0" fontId="22" fillId="0" borderId="105" xfId="0" applyFont="1" applyFill="1" applyBorder="1" applyAlignment="1">
      <alignment horizontal="center" vertical="center"/>
    </xf>
    <xf numFmtId="0" fontId="11" fillId="0" borderId="94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9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96" xfId="0" applyFont="1" applyFill="1" applyBorder="1" applyAlignment="1">
      <alignment horizontal="center" vertical="center"/>
    </xf>
    <xf numFmtId="0" fontId="5" fillId="0" borderId="97" xfId="0" applyFont="1" applyFill="1" applyBorder="1" applyAlignment="1">
      <alignment horizontal="center" vertical="center"/>
    </xf>
    <xf numFmtId="0" fontId="5" fillId="0" borderId="98" xfId="0" applyFont="1" applyFill="1" applyBorder="1" applyAlignment="1">
      <alignment horizontal="center" vertical="center"/>
    </xf>
    <xf numFmtId="0" fontId="5" fillId="0" borderId="99" xfId="0" applyFont="1" applyFill="1" applyBorder="1" applyAlignment="1">
      <alignment horizontal="center" vertical="center"/>
    </xf>
    <xf numFmtId="0" fontId="5" fillId="0" borderId="103" xfId="0" applyFont="1" applyFill="1" applyBorder="1" applyAlignment="1">
      <alignment horizontal="center" vertical="center"/>
    </xf>
    <xf numFmtId="0" fontId="5" fillId="0" borderId="111" xfId="0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0" fontId="5" fillId="0" borderId="79" xfId="0" applyFont="1" applyFill="1" applyBorder="1" applyAlignment="1">
      <alignment horizontal="center" vertical="center"/>
    </xf>
    <xf numFmtId="0" fontId="19" fillId="0" borderId="112" xfId="0" applyFont="1" applyFill="1" applyBorder="1" applyAlignment="1">
      <alignment horizontal="center" vertical="center"/>
    </xf>
    <xf numFmtId="0" fontId="19" fillId="0" borderId="100" xfId="0" applyFont="1" applyFill="1" applyBorder="1" applyAlignment="1">
      <alignment horizontal="center" vertical="center"/>
    </xf>
    <xf numFmtId="0" fontId="19" fillId="0" borderId="128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 shrinkToFit="1"/>
    </xf>
    <xf numFmtId="0" fontId="32" fillId="0" borderId="0" xfId="0" applyFont="1" applyFill="1" applyBorder="1" applyAlignment="1">
      <alignment horizontal="left" vertical="center" shrinkToFit="1"/>
    </xf>
    <xf numFmtId="0" fontId="32" fillId="0" borderId="113" xfId="0" applyFont="1" applyFill="1" applyBorder="1" applyAlignment="1">
      <alignment horizontal="left" vertical="center" shrinkToFit="1"/>
    </xf>
    <xf numFmtId="0" fontId="32" fillId="0" borderId="101" xfId="0" applyFont="1" applyFill="1" applyBorder="1" applyAlignment="1">
      <alignment horizontal="left" vertical="center" shrinkToFit="1"/>
    </xf>
    <xf numFmtId="176" fontId="32" fillId="0" borderId="114" xfId="0" applyNumberFormat="1" applyFont="1" applyFill="1" applyBorder="1" applyAlignment="1">
      <alignment horizontal="center" vertical="center" shrinkToFit="1"/>
    </xf>
    <xf numFmtId="0" fontId="32" fillId="0" borderId="102" xfId="0" applyFont="1" applyFill="1" applyBorder="1" applyAlignment="1">
      <alignment horizontal="center" vertical="center" shrinkToFit="1"/>
    </xf>
    <xf numFmtId="177" fontId="32" fillId="0" borderId="114" xfId="0" applyNumberFormat="1" applyFont="1" applyFill="1" applyBorder="1" applyAlignment="1">
      <alignment horizontal="center" vertical="center" shrinkToFit="1"/>
    </xf>
    <xf numFmtId="177" fontId="32" fillId="0" borderId="102" xfId="0" applyNumberFormat="1" applyFont="1" applyFill="1" applyBorder="1" applyAlignment="1">
      <alignment horizontal="center" vertical="center" shrinkToFit="1"/>
    </xf>
    <xf numFmtId="0" fontId="19" fillId="0" borderId="90" xfId="0" applyFont="1" applyFill="1" applyBorder="1" applyAlignment="1">
      <alignment horizontal="center" vertical="center"/>
    </xf>
    <xf numFmtId="0" fontId="31" fillId="0" borderId="130" xfId="0" applyFont="1" applyFill="1" applyBorder="1" applyAlignment="1">
      <alignment horizontal="left" vertical="center" shrinkToFit="1"/>
    </xf>
    <xf numFmtId="0" fontId="31" fillId="0" borderId="50" xfId="0" applyFont="1" applyFill="1" applyBorder="1" applyAlignment="1">
      <alignment horizontal="left" vertical="center" shrinkToFit="1"/>
    </xf>
    <xf numFmtId="0" fontId="31" fillId="0" borderId="92" xfId="0" applyFont="1" applyFill="1" applyBorder="1" applyAlignment="1">
      <alignment horizontal="left" vertical="center" shrinkToFit="1"/>
    </xf>
    <xf numFmtId="0" fontId="31" fillId="0" borderId="104" xfId="0" applyFont="1" applyFill="1" applyBorder="1" applyAlignment="1">
      <alignment horizontal="left" vertical="center" shrinkToFit="1"/>
    </xf>
    <xf numFmtId="176" fontId="34" fillId="0" borderId="93" xfId="0" applyNumberFormat="1" applyFont="1" applyFill="1" applyBorder="1" applyAlignment="1">
      <alignment horizontal="center" vertical="center" shrinkToFit="1"/>
    </xf>
    <xf numFmtId="0" fontId="34" fillId="0" borderId="105" xfId="0" applyFont="1" applyFill="1" applyBorder="1" applyAlignment="1">
      <alignment horizontal="center" vertical="center" shrinkToFit="1"/>
    </xf>
    <xf numFmtId="0" fontId="32" fillId="0" borderId="113" xfId="0" applyFont="1" applyFill="1" applyBorder="1" applyAlignment="1">
      <alignment horizontal="left" vertical="center" wrapText="1" shrinkToFit="1"/>
    </xf>
    <xf numFmtId="177" fontId="34" fillId="0" borderId="93" xfId="0" applyNumberFormat="1" applyFont="1" applyFill="1" applyBorder="1" applyAlignment="1">
      <alignment horizontal="center" vertical="center" shrinkToFit="1"/>
    </xf>
    <xf numFmtId="177" fontId="34" fillId="0" borderId="105" xfId="0" applyNumberFormat="1" applyFont="1" applyFill="1" applyBorder="1" applyAlignment="1">
      <alignment horizontal="center" vertical="center" shrinkToFit="1"/>
    </xf>
    <xf numFmtId="0" fontId="32" fillId="0" borderId="105" xfId="0" applyFont="1" applyFill="1" applyBorder="1" applyAlignment="1">
      <alignment horizontal="center" vertical="center" shrinkToFit="1"/>
    </xf>
    <xf numFmtId="177" fontId="32" fillId="0" borderId="105" xfId="0" applyNumberFormat="1" applyFont="1" applyFill="1" applyBorder="1" applyAlignment="1">
      <alignment horizontal="center" vertical="center" shrinkToFit="1"/>
    </xf>
    <xf numFmtId="0" fontId="32" fillId="0" borderId="2" xfId="0" applyFont="1" applyFill="1" applyBorder="1" applyAlignment="1">
      <alignment horizontal="left" vertical="center" shrinkToFit="1"/>
    </xf>
    <xf numFmtId="0" fontId="32" fillId="0" borderId="50" xfId="0" applyFont="1" applyFill="1" applyBorder="1" applyAlignment="1">
      <alignment horizontal="left" vertical="center" shrinkToFit="1"/>
    </xf>
    <xf numFmtId="0" fontId="32" fillId="0" borderId="104" xfId="0" applyFont="1" applyFill="1" applyBorder="1" applyAlignment="1">
      <alignment horizontal="left" vertical="center" shrinkToFit="1"/>
    </xf>
    <xf numFmtId="176" fontId="32" fillId="0" borderId="105" xfId="0" applyNumberFormat="1" applyFont="1" applyFill="1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left" vertical="center" shrinkToFit="1"/>
    </xf>
    <xf numFmtId="0" fontId="31" fillId="0" borderId="113" xfId="0" applyFont="1" applyFill="1" applyBorder="1" applyAlignment="1">
      <alignment horizontal="left" vertical="center" shrinkToFit="1"/>
    </xf>
    <xf numFmtId="176" fontId="34" fillId="0" borderId="114" xfId="0" applyNumberFormat="1" applyFont="1" applyFill="1" applyBorder="1" applyAlignment="1">
      <alignment horizontal="center" vertical="center" shrinkToFit="1"/>
    </xf>
    <xf numFmtId="177" fontId="34" fillId="0" borderId="114" xfId="0" applyNumberFormat="1" applyFont="1" applyFill="1" applyBorder="1" applyAlignment="1">
      <alignment horizontal="center" vertical="center" shrinkToFit="1"/>
    </xf>
    <xf numFmtId="0" fontId="32" fillId="0" borderId="4" xfId="0" applyFont="1" applyFill="1" applyBorder="1" applyAlignment="1">
      <alignment horizontal="left" vertical="center" shrinkToFit="1"/>
    </xf>
    <xf numFmtId="0" fontId="32" fillId="0" borderId="138" xfId="0" applyFont="1" applyFill="1" applyBorder="1" applyAlignment="1">
      <alignment horizontal="left" vertical="center" shrinkToFit="1"/>
    </xf>
    <xf numFmtId="0" fontId="32" fillId="0" borderId="139" xfId="0" applyFont="1" applyFill="1" applyBorder="1" applyAlignment="1">
      <alignment horizontal="left" vertical="center" shrinkToFit="1"/>
    </xf>
    <xf numFmtId="0" fontId="32" fillId="0" borderId="140" xfId="0" applyFont="1" applyFill="1" applyBorder="1" applyAlignment="1">
      <alignment horizontal="center" vertical="center" shrinkToFit="1"/>
    </xf>
    <xf numFmtId="177" fontId="32" fillId="0" borderId="140" xfId="0" applyNumberFormat="1" applyFont="1" applyFill="1" applyBorder="1" applyAlignment="1">
      <alignment horizontal="center" vertical="center" shrinkToFit="1"/>
    </xf>
    <xf numFmtId="176" fontId="32" fillId="0" borderId="102" xfId="0" applyNumberFormat="1" applyFont="1" applyFill="1" applyBorder="1" applyAlignment="1">
      <alignment horizontal="center" vertical="center" shrinkToFit="1"/>
    </xf>
    <xf numFmtId="0" fontId="32" fillId="0" borderId="106" xfId="0" applyFont="1" applyFill="1" applyBorder="1" applyAlignment="1">
      <alignment horizontal="left" vertical="center" shrinkToFit="1"/>
    </xf>
    <xf numFmtId="176" fontId="32" fillId="0" borderId="107" xfId="0" applyNumberFormat="1" applyFont="1" applyFill="1" applyBorder="1" applyAlignment="1">
      <alignment horizontal="center" vertical="center" shrinkToFit="1"/>
    </xf>
    <xf numFmtId="0" fontId="32" fillId="0" borderId="107" xfId="0" applyFont="1" applyFill="1" applyBorder="1" applyAlignment="1">
      <alignment horizontal="center" vertical="center" shrinkToFit="1"/>
    </xf>
    <xf numFmtId="177" fontId="32" fillId="0" borderId="107" xfId="0" applyNumberFormat="1" applyFont="1" applyFill="1" applyBorder="1" applyAlignment="1">
      <alignment horizontal="center" vertical="center" shrinkToFit="1"/>
    </xf>
    <xf numFmtId="0" fontId="31" fillId="0" borderId="5" xfId="0" applyFont="1" applyFill="1" applyBorder="1" applyAlignment="1">
      <alignment horizontal="left" vertical="center" shrinkToFit="1"/>
    </xf>
    <xf numFmtId="0" fontId="31" fillId="0" borderId="106" xfId="0" applyFont="1" applyFill="1" applyBorder="1" applyAlignment="1">
      <alignment horizontal="left" vertical="center" shrinkToFit="1"/>
    </xf>
    <xf numFmtId="176" fontId="34" fillId="0" borderId="107" xfId="0" applyNumberFormat="1" applyFont="1" applyFill="1" applyBorder="1" applyAlignment="1">
      <alignment horizontal="center" vertical="center" shrinkToFit="1"/>
    </xf>
    <xf numFmtId="0" fontId="34" fillId="0" borderId="107" xfId="0" applyFont="1" applyFill="1" applyBorder="1" applyAlignment="1">
      <alignment horizontal="center" vertical="center" shrinkToFit="1"/>
    </xf>
    <xf numFmtId="177" fontId="34" fillId="0" borderId="107" xfId="0" applyNumberFormat="1" applyFont="1" applyFill="1" applyBorder="1" applyAlignment="1">
      <alignment horizontal="center" vertical="center" shrinkToFit="1"/>
    </xf>
    <xf numFmtId="0" fontId="32" fillId="9" borderId="113" xfId="0" applyFont="1" applyFill="1" applyBorder="1" applyAlignment="1">
      <alignment horizontal="left" vertical="center" shrinkToFit="1"/>
    </xf>
    <xf numFmtId="0" fontId="32" fillId="9" borderId="104" xfId="0" applyFont="1" applyFill="1" applyBorder="1" applyAlignment="1">
      <alignment horizontal="left" vertical="center" shrinkToFit="1"/>
    </xf>
    <xf numFmtId="177" fontId="32" fillId="9" borderId="102" xfId="0" applyNumberFormat="1" applyFont="1" applyFill="1" applyBorder="1" applyAlignment="1">
      <alignment horizontal="center" vertical="center" shrinkToFit="1"/>
    </xf>
    <xf numFmtId="177" fontId="32" fillId="9" borderId="105" xfId="0" applyNumberFormat="1" applyFont="1" applyFill="1" applyBorder="1" applyAlignment="1">
      <alignment horizontal="center" vertical="center" shrinkToFit="1"/>
    </xf>
    <xf numFmtId="176" fontId="34" fillId="0" borderId="105" xfId="0" applyNumberFormat="1" applyFont="1" applyFill="1" applyBorder="1" applyAlignment="1">
      <alignment horizontal="center" vertical="center" shrinkToFit="1"/>
    </xf>
    <xf numFmtId="0" fontId="31" fillId="0" borderId="61" xfId="0" applyFont="1" applyFill="1" applyBorder="1" applyAlignment="1">
      <alignment horizontal="left" vertical="center" shrinkToFit="1"/>
    </xf>
    <xf numFmtId="0" fontId="31" fillId="0" borderId="157" xfId="0" applyFont="1" applyFill="1" applyBorder="1" applyAlignment="1">
      <alignment horizontal="left" vertical="center" shrinkToFit="1"/>
    </xf>
    <xf numFmtId="0" fontId="34" fillId="0" borderId="158" xfId="0" applyFont="1" applyFill="1" applyBorder="1" applyAlignment="1">
      <alignment horizontal="center" vertical="center" shrinkToFit="1"/>
    </xf>
    <xf numFmtId="177" fontId="34" fillId="0" borderId="158" xfId="0" applyNumberFormat="1" applyFont="1" applyFill="1" applyBorder="1" applyAlignment="1">
      <alignment horizontal="center" vertical="center" shrinkToFit="1"/>
    </xf>
    <xf numFmtId="0" fontId="31" fillId="0" borderId="113" xfId="0" applyFont="1" applyFill="1" applyBorder="1" applyAlignment="1">
      <alignment horizontal="left" vertical="center" wrapText="1" shrinkToFi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15" fillId="8" borderId="50" xfId="1" applyFont="1" applyFill="1" applyBorder="1" applyAlignment="1">
      <alignment horizontal="center" vertical="center" wrapText="1"/>
    </xf>
    <xf numFmtId="0" fontId="15" fillId="8" borderId="51" xfId="1" applyFont="1" applyFill="1" applyBorder="1" applyAlignment="1">
      <alignment horizontal="center" vertical="center" wrapText="1"/>
    </xf>
    <xf numFmtId="0" fontId="15" fillId="8" borderId="42" xfId="1" applyFont="1" applyFill="1" applyBorder="1" applyAlignment="1">
      <alignment horizontal="center" vertical="center" wrapText="1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9" fillId="4" borderId="58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9" fillId="4" borderId="5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4" fillId="3" borderId="66" xfId="0" applyFont="1" applyFill="1" applyBorder="1" applyAlignment="1">
      <alignment horizontal="center" vertical="center"/>
    </xf>
    <xf numFmtId="0" fontId="14" fillId="3" borderId="67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4" borderId="72" xfId="0" applyFill="1" applyBorder="1" applyAlignment="1">
      <alignment horizontal="center" vertical="center"/>
    </xf>
    <xf numFmtId="0" fontId="11" fillId="0" borderId="61" xfId="0" applyFont="1" applyBorder="1" applyAlignment="1">
      <alignment horizontal="left" vertical="center" wrapText="1"/>
    </xf>
    <xf numFmtId="0" fontId="11" fillId="0" borderId="62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1" xfId="0" applyFont="1" applyBorder="1" applyAlignment="1">
      <alignment horizontal="left" vertical="center" wrapText="1"/>
    </xf>
    <xf numFmtId="0" fontId="0" fillId="4" borderId="64" xfId="0" applyFill="1" applyBorder="1" applyAlignment="1">
      <alignment horizontal="center" vertical="center"/>
    </xf>
    <xf numFmtId="0" fontId="0" fillId="4" borderId="65" xfId="0" applyFill="1" applyBorder="1" applyAlignment="1">
      <alignment horizontal="center" vertical="center"/>
    </xf>
    <xf numFmtId="0" fontId="14" fillId="3" borderId="55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</cellXfs>
  <cellStyles count="6">
    <cellStyle name="표준" xfId="0" builtinId="0"/>
    <cellStyle name="표준 16" xfId="4"/>
    <cellStyle name="표준 2" xfId="3"/>
    <cellStyle name="표준 2 2" xfId="1"/>
    <cellStyle name="표준 3" xfId="5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2" name="직사각형 1"/>
        <xdr:cNvSpPr/>
      </xdr:nvSpPr>
      <xdr:spPr>
        <a:xfrm>
          <a:off x="0" y="190500"/>
          <a:ext cx="0" cy="0"/>
        </a:xfrm>
        <a:prstGeom prst="rect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cmfs621\lcg-avc\Documents%20and%20Settings\&#37428;&#26408;&#12288;&#36948;&#21705;\Local%20Settings\Temporary%20Internet%20Files\Content.IE5\XV65FD25\BOURJOIS\BOURJBQ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thwork"/>
      <sheetName val="TenderAnaly"/>
      <sheetName val="AppendixA"/>
      <sheetName val="BQ"/>
      <sheetName val="GrossBQ"/>
      <sheetName val="GrossBQ (2)"/>
      <sheetName val="BQ(2)"/>
      <sheetName val="BQ(3)"/>
      <sheetName val="Summary"/>
      <sheetName val="G1"/>
      <sheetName val="FlrArea"/>
      <sheetName val="Analysis"/>
      <sheetName val="Notes"/>
      <sheetName val="Prelims"/>
      <sheetName val="Site Expense"/>
      <sheetName val="Steelwork"/>
      <sheetName val="ExtWalls"/>
      <sheetName val="Founds"/>
      <sheetName val="Slab"/>
      <sheetName val="Retaining Wall"/>
      <sheetName val="Summary Final"/>
      <sheetName val="G1 F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DB"/>
      <sheetName val="144"/>
      <sheetName val="Data2"/>
      <sheetName val="지우지마세요"/>
      <sheetName val="ANALYTIC"/>
      <sheetName val="3CH"/>
      <sheetName val="制费-分月"/>
      <sheetName val="영업그룹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Y3-LIST"/>
      <sheetName val="심천원가0826"/>
      <sheetName val="TCA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="85" zoomScaleNormal="100" zoomScaleSheetLayoutView="85" workbookViewId="0">
      <selection activeCell="D23" sqref="D23:E23"/>
    </sheetView>
  </sheetViews>
  <sheetFormatPr defaultRowHeight="17.399999999999999"/>
  <cols>
    <col min="1" max="1" width="4.69921875" customWidth="1"/>
    <col min="14" max="14" width="4.69921875" customWidth="1"/>
  </cols>
  <sheetData>
    <row r="10" spans="1:14" ht="27.6">
      <c r="A10" s="235" t="s">
        <v>391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</row>
    <row r="19" spans="3:11" ht="27.6">
      <c r="C19" s="236" t="s">
        <v>392</v>
      </c>
      <c r="D19" s="236"/>
      <c r="E19" s="236"/>
      <c r="F19" s="236"/>
      <c r="G19" s="236"/>
      <c r="H19" s="236"/>
      <c r="I19" s="236"/>
      <c r="J19" s="236"/>
      <c r="K19" s="236"/>
    </row>
    <row r="21" spans="3:11" ht="17.399999999999999" customHeight="1">
      <c r="C21" s="242" t="s">
        <v>122</v>
      </c>
      <c r="D21" s="237" t="s">
        <v>202</v>
      </c>
      <c r="E21" s="239"/>
      <c r="F21" s="239"/>
      <c r="G21" s="238"/>
      <c r="H21" s="237" t="s">
        <v>123</v>
      </c>
      <c r="I21" s="238"/>
      <c r="J21" s="237" t="s">
        <v>124</v>
      </c>
      <c r="K21" s="238"/>
    </row>
    <row r="22" spans="3:11" ht="32.4" customHeight="1">
      <c r="C22" s="243"/>
      <c r="D22" s="244" t="s">
        <v>196</v>
      </c>
      <c r="E22" s="245"/>
      <c r="F22" s="240" t="s">
        <v>127</v>
      </c>
      <c r="G22" s="241"/>
      <c r="H22" s="240" t="s">
        <v>130</v>
      </c>
      <c r="I22" s="241"/>
      <c r="J22" s="240" t="s">
        <v>194</v>
      </c>
      <c r="K22" s="241"/>
    </row>
    <row r="23" spans="3:11" ht="65.400000000000006" customHeight="1">
      <c r="C23" s="243"/>
      <c r="D23" s="237" t="s">
        <v>394</v>
      </c>
      <c r="E23" s="238"/>
      <c r="F23" s="237" t="s">
        <v>395</v>
      </c>
      <c r="G23" s="238"/>
      <c r="H23" s="237" t="s">
        <v>396</v>
      </c>
      <c r="I23" s="238"/>
      <c r="J23" s="237" t="s">
        <v>393</v>
      </c>
      <c r="K23" s="238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topLeftCell="A4" zoomScale="85" zoomScaleNormal="85" zoomScaleSheetLayoutView="75" workbookViewId="0">
      <selection activeCell="K17" sqref="K17:L18"/>
    </sheetView>
  </sheetViews>
  <sheetFormatPr defaultRowHeight="17.399999999999999"/>
  <cols>
    <col min="1" max="1" width="3.19921875" style="3" customWidth="1"/>
    <col min="2" max="5" width="8.69921875" style="3"/>
    <col min="6" max="6" width="9.5" style="3" customWidth="1"/>
    <col min="7" max="8" width="8.69921875" style="3"/>
    <col min="9" max="9" width="15.09765625" style="3" customWidth="1"/>
    <col min="10" max="11" width="11" style="3" customWidth="1"/>
    <col min="12" max="12" width="12" style="3" customWidth="1"/>
    <col min="13" max="256" width="8.69921875" style="3"/>
    <col min="257" max="257" width="3.19921875" style="3" customWidth="1"/>
    <col min="258" max="264" width="8.69921875" style="3"/>
    <col min="265" max="265" width="15.09765625" style="3" customWidth="1"/>
    <col min="266" max="267" width="11" style="3" customWidth="1"/>
    <col min="268" max="268" width="12" style="3" customWidth="1"/>
    <col min="269" max="512" width="8.69921875" style="3"/>
    <col min="513" max="513" width="3.19921875" style="3" customWidth="1"/>
    <col min="514" max="520" width="8.69921875" style="3"/>
    <col min="521" max="521" width="15.09765625" style="3" customWidth="1"/>
    <col min="522" max="523" width="11" style="3" customWidth="1"/>
    <col min="524" max="524" width="12" style="3" customWidth="1"/>
    <col min="525" max="768" width="8.69921875" style="3"/>
    <col min="769" max="769" width="3.19921875" style="3" customWidth="1"/>
    <col min="770" max="776" width="8.69921875" style="3"/>
    <col min="777" max="777" width="15.09765625" style="3" customWidth="1"/>
    <col min="778" max="779" width="11" style="3" customWidth="1"/>
    <col min="780" max="780" width="12" style="3" customWidth="1"/>
    <col min="781" max="1024" width="8.69921875" style="3"/>
    <col min="1025" max="1025" width="3.19921875" style="3" customWidth="1"/>
    <col min="1026" max="1032" width="8.69921875" style="3"/>
    <col min="1033" max="1033" width="15.09765625" style="3" customWidth="1"/>
    <col min="1034" max="1035" width="11" style="3" customWidth="1"/>
    <col min="1036" max="1036" width="12" style="3" customWidth="1"/>
    <col min="1037" max="1280" width="8.69921875" style="3"/>
    <col min="1281" max="1281" width="3.19921875" style="3" customWidth="1"/>
    <col min="1282" max="1288" width="8.69921875" style="3"/>
    <col min="1289" max="1289" width="15.09765625" style="3" customWidth="1"/>
    <col min="1290" max="1291" width="11" style="3" customWidth="1"/>
    <col min="1292" max="1292" width="12" style="3" customWidth="1"/>
    <col min="1293" max="1536" width="8.69921875" style="3"/>
    <col min="1537" max="1537" width="3.19921875" style="3" customWidth="1"/>
    <col min="1538" max="1544" width="8.69921875" style="3"/>
    <col min="1545" max="1545" width="15.09765625" style="3" customWidth="1"/>
    <col min="1546" max="1547" width="11" style="3" customWidth="1"/>
    <col min="1548" max="1548" width="12" style="3" customWidth="1"/>
    <col min="1549" max="1792" width="8.69921875" style="3"/>
    <col min="1793" max="1793" width="3.19921875" style="3" customWidth="1"/>
    <col min="1794" max="1800" width="8.69921875" style="3"/>
    <col min="1801" max="1801" width="15.09765625" style="3" customWidth="1"/>
    <col min="1802" max="1803" width="11" style="3" customWidth="1"/>
    <col min="1804" max="1804" width="12" style="3" customWidth="1"/>
    <col min="1805" max="2048" width="8.69921875" style="3"/>
    <col min="2049" max="2049" width="3.19921875" style="3" customWidth="1"/>
    <col min="2050" max="2056" width="8.69921875" style="3"/>
    <col min="2057" max="2057" width="15.09765625" style="3" customWidth="1"/>
    <col min="2058" max="2059" width="11" style="3" customWidth="1"/>
    <col min="2060" max="2060" width="12" style="3" customWidth="1"/>
    <col min="2061" max="2304" width="8.69921875" style="3"/>
    <col min="2305" max="2305" width="3.19921875" style="3" customWidth="1"/>
    <col min="2306" max="2312" width="8.69921875" style="3"/>
    <col min="2313" max="2313" width="15.09765625" style="3" customWidth="1"/>
    <col min="2314" max="2315" width="11" style="3" customWidth="1"/>
    <col min="2316" max="2316" width="12" style="3" customWidth="1"/>
    <col min="2317" max="2560" width="8.69921875" style="3"/>
    <col min="2561" max="2561" width="3.19921875" style="3" customWidth="1"/>
    <col min="2562" max="2568" width="8.69921875" style="3"/>
    <col min="2569" max="2569" width="15.09765625" style="3" customWidth="1"/>
    <col min="2570" max="2571" width="11" style="3" customWidth="1"/>
    <col min="2572" max="2572" width="12" style="3" customWidth="1"/>
    <col min="2573" max="2816" width="8.69921875" style="3"/>
    <col min="2817" max="2817" width="3.19921875" style="3" customWidth="1"/>
    <col min="2818" max="2824" width="8.69921875" style="3"/>
    <col min="2825" max="2825" width="15.09765625" style="3" customWidth="1"/>
    <col min="2826" max="2827" width="11" style="3" customWidth="1"/>
    <col min="2828" max="2828" width="12" style="3" customWidth="1"/>
    <col min="2829" max="3072" width="8.69921875" style="3"/>
    <col min="3073" max="3073" width="3.19921875" style="3" customWidth="1"/>
    <col min="3074" max="3080" width="8.69921875" style="3"/>
    <col min="3081" max="3081" width="15.09765625" style="3" customWidth="1"/>
    <col min="3082" max="3083" width="11" style="3" customWidth="1"/>
    <col min="3084" max="3084" width="12" style="3" customWidth="1"/>
    <col min="3085" max="3328" width="8.69921875" style="3"/>
    <col min="3329" max="3329" width="3.19921875" style="3" customWidth="1"/>
    <col min="3330" max="3336" width="8.69921875" style="3"/>
    <col min="3337" max="3337" width="15.09765625" style="3" customWidth="1"/>
    <col min="3338" max="3339" width="11" style="3" customWidth="1"/>
    <col min="3340" max="3340" width="12" style="3" customWidth="1"/>
    <col min="3341" max="3584" width="8.69921875" style="3"/>
    <col min="3585" max="3585" width="3.19921875" style="3" customWidth="1"/>
    <col min="3586" max="3592" width="8.69921875" style="3"/>
    <col min="3593" max="3593" width="15.09765625" style="3" customWidth="1"/>
    <col min="3594" max="3595" width="11" style="3" customWidth="1"/>
    <col min="3596" max="3596" width="12" style="3" customWidth="1"/>
    <col min="3597" max="3840" width="8.69921875" style="3"/>
    <col min="3841" max="3841" width="3.19921875" style="3" customWidth="1"/>
    <col min="3842" max="3848" width="8.69921875" style="3"/>
    <col min="3849" max="3849" width="15.09765625" style="3" customWidth="1"/>
    <col min="3850" max="3851" width="11" style="3" customWidth="1"/>
    <col min="3852" max="3852" width="12" style="3" customWidth="1"/>
    <col min="3853" max="4096" width="8.69921875" style="3"/>
    <col min="4097" max="4097" width="3.19921875" style="3" customWidth="1"/>
    <col min="4098" max="4104" width="8.69921875" style="3"/>
    <col min="4105" max="4105" width="15.09765625" style="3" customWidth="1"/>
    <col min="4106" max="4107" width="11" style="3" customWidth="1"/>
    <col min="4108" max="4108" width="12" style="3" customWidth="1"/>
    <col min="4109" max="4352" width="8.69921875" style="3"/>
    <col min="4353" max="4353" width="3.19921875" style="3" customWidth="1"/>
    <col min="4354" max="4360" width="8.69921875" style="3"/>
    <col min="4361" max="4361" width="15.09765625" style="3" customWidth="1"/>
    <col min="4362" max="4363" width="11" style="3" customWidth="1"/>
    <col min="4364" max="4364" width="12" style="3" customWidth="1"/>
    <col min="4365" max="4608" width="8.69921875" style="3"/>
    <col min="4609" max="4609" width="3.19921875" style="3" customWidth="1"/>
    <col min="4610" max="4616" width="8.69921875" style="3"/>
    <col min="4617" max="4617" width="15.09765625" style="3" customWidth="1"/>
    <col min="4618" max="4619" width="11" style="3" customWidth="1"/>
    <col min="4620" max="4620" width="12" style="3" customWidth="1"/>
    <col min="4621" max="4864" width="8.69921875" style="3"/>
    <col min="4865" max="4865" width="3.19921875" style="3" customWidth="1"/>
    <col min="4866" max="4872" width="8.69921875" style="3"/>
    <col min="4873" max="4873" width="15.09765625" style="3" customWidth="1"/>
    <col min="4874" max="4875" width="11" style="3" customWidth="1"/>
    <col min="4876" max="4876" width="12" style="3" customWidth="1"/>
    <col min="4877" max="5120" width="8.69921875" style="3"/>
    <col min="5121" max="5121" width="3.19921875" style="3" customWidth="1"/>
    <col min="5122" max="5128" width="8.69921875" style="3"/>
    <col min="5129" max="5129" width="15.09765625" style="3" customWidth="1"/>
    <col min="5130" max="5131" width="11" style="3" customWidth="1"/>
    <col min="5132" max="5132" width="12" style="3" customWidth="1"/>
    <col min="5133" max="5376" width="8.69921875" style="3"/>
    <col min="5377" max="5377" width="3.19921875" style="3" customWidth="1"/>
    <col min="5378" max="5384" width="8.69921875" style="3"/>
    <col min="5385" max="5385" width="15.09765625" style="3" customWidth="1"/>
    <col min="5386" max="5387" width="11" style="3" customWidth="1"/>
    <col min="5388" max="5388" width="12" style="3" customWidth="1"/>
    <col min="5389" max="5632" width="8.69921875" style="3"/>
    <col min="5633" max="5633" width="3.19921875" style="3" customWidth="1"/>
    <col min="5634" max="5640" width="8.69921875" style="3"/>
    <col min="5641" max="5641" width="15.09765625" style="3" customWidth="1"/>
    <col min="5642" max="5643" width="11" style="3" customWidth="1"/>
    <col min="5644" max="5644" width="12" style="3" customWidth="1"/>
    <col min="5645" max="5888" width="8.69921875" style="3"/>
    <col min="5889" max="5889" width="3.19921875" style="3" customWidth="1"/>
    <col min="5890" max="5896" width="8.69921875" style="3"/>
    <col min="5897" max="5897" width="15.09765625" style="3" customWidth="1"/>
    <col min="5898" max="5899" width="11" style="3" customWidth="1"/>
    <col min="5900" max="5900" width="12" style="3" customWidth="1"/>
    <col min="5901" max="6144" width="8.69921875" style="3"/>
    <col min="6145" max="6145" width="3.19921875" style="3" customWidth="1"/>
    <col min="6146" max="6152" width="8.69921875" style="3"/>
    <col min="6153" max="6153" width="15.09765625" style="3" customWidth="1"/>
    <col min="6154" max="6155" width="11" style="3" customWidth="1"/>
    <col min="6156" max="6156" width="12" style="3" customWidth="1"/>
    <col min="6157" max="6400" width="8.69921875" style="3"/>
    <col min="6401" max="6401" width="3.19921875" style="3" customWidth="1"/>
    <col min="6402" max="6408" width="8.69921875" style="3"/>
    <col min="6409" max="6409" width="15.09765625" style="3" customWidth="1"/>
    <col min="6410" max="6411" width="11" style="3" customWidth="1"/>
    <col min="6412" max="6412" width="12" style="3" customWidth="1"/>
    <col min="6413" max="6656" width="8.69921875" style="3"/>
    <col min="6657" max="6657" width="3.19921875" style="3" customWidth="1"/>
    <col min="6658" max="6664" width="8.69921875" style="3"/>
    <col min="6665" max="6665" width="15.09765625" style="3" customWidth="1"/>
    <col min="6666" max="6667" width="11" style="3" customWidth="1"/>
    <col min="6668" max="6668" width="12" style="3" customWidth="1"/>
    <col min="6669" max="6912" width="8.69921875" style="3"/>
    <col min="6913" max="6913" width="3.19921875" style="3" customWidth="1"/>
    <col min="6914" max="6920" width="8.69921875" style="3"/>
    <col min="6921" max="6921" width="15.09765625" style="3" customWidth="1"/>
    <col min="6922" max="6923" width="11" style="3" customWidth="1"/>
    <col min="6924" max="6924" width="12" style="3" customWidth="1"/>
    <col min="6925" max="7168" width="8.69921875" style="3"/>
    <col min="7169" max="7169" width="3.19921875" style="3" customWidth="1"/>
    <col min="7170" max="7176" width="8.69921875" style="3"/>
    <col min="7177" max="7177" width="15.09765625" style="3" customWidth="1"/>
    <col min="7178" max="7179" width="11" style="3" customWidth="1"/>
    <col min="7180" max="7180" width="12" style="3" customWidth="1"/>
    <col min="7181" max="7424" width="8.69921875" style="3"/>
    <col min="7425" max="7425" width="3.19921875" style="3" customWidth="1"/>
    <col min="7426" max="7432" width="8.69921875" style="3"/>
    <col min="7433" max="7433" width="15.09765625" style="3" customWidth="1"/>
    <col min="7434" max="7435" width="11" style="3" customWidth="1"/>
    <col min="7436" max="7436" width="12" style="3" customWidth="1"/>
    <col min="7437" max="7680" width="8.69921875" style="3"/>
    <col min="7681" max="7681" width="3.19921875" style="3" customWidth="1"/>
    <col min="7682" max="7688" width="8.69921875" style="3"/>
    <col min="7689" max="7689" width="15.09765625" style="3" customWidth="1"/>
    <col min="7690" max="7691" width="11" style="3" customWidth="1"/>
    <col min="7692" max="7692" width="12" style="3" customWidth="1"/>
    <col min="7693" max="7936" width="8.69921875" style="3"/>
    <col min="7937" max="7937" width="3.19921875" style="3" customWidth="1"/>
    <col min="7938" max="7944" width="8.69921875" style="3"/>
    <col min="7945" max="7945" width="15.09765625" style="3" customWidth="1"/>
    <col min="7946" max="7947" width="11" style="3" customWidth="1"/>
    <col min="7948" max="7948" width="12" style="3" customWidth="1"/>
    <col min="7949" max="8192" width="8.69921875" style="3"/>
    <col min="8193" max="8193" width="3.19921875" style="3" customWidth="1"/>
    <col min="8194" max="8200" width="8.69921875" style="3"/>
    <col min="8201" max="8201" width="15.09765625" style="3" customWidth="1"/>
    <col min="8202" max="8203" width="11" style="3" customWidth="1"/>
    <col min="8204" max="8204" width="12" style="3" customWidth="1"/>
    <col min="8205" max="8448" width="8.69921875" style="3"/>
    <col min="8449" max="8449" width="3.19921875" style="3" customWidth="1"/>
    <col min="8450" max="8456" width="8.69921875" style="3"/>
    <col min="8457" max="8457" width="15.09765625" style="3" customWidth="1"/>
    <col min="8458" max="8459" width="11" style="3" customWidth="1"/>
    <col min="8460" max="8460" width="12" style="3" customWidth="1"/>
    <col min="8461" max="8704" width="8.69921875" style="3"/>
    <col min="8705" max="8705" width="3.19921875" style="3" customWidth="1"/>
    <col min="8706" max="8712" width="8.69921875" style="3"/>
    <col min="8713" max="8713" width="15.09765625" style="3" customWidth="1"/>
    <col min="8714" max="8715" width="11" style="3" customWidth="1"/>
    <col min="8716" max="8716" width="12" style="3" customWidth="1"/>
    <col min="8717" max="8960" width="8.69921875" style="3"/>
    <col min="8961" max="8961" width="3.19921875" style="3" customWidth="1"/>
    <col min="8962" max="8968" width="8.69921875" style="3"/>
    <col min="8969" max="8969" width="15.09765625" style="3" customWidth="1"/>
    <col min="8970" max="8971" width="11" style="3" customWidth="1"/>
    <col min="8972" max="8972" width="12" style="3" customWidth="1"/>
    <col min="8973" max="9216" width="8.69921875" style="3"/>
    <col min="9217" max="9217" width="3.19921875" style="3" customWidth="1"/>
    <col min="9218" max="9224" width="8.69921875" style="3"/>
    <col min="9225" max="9225" width="15.09765625" style="3" customWidth="1"/>
    <col min="9226" max="9227" width="11" style="3" customWidth="1"/>
    <col min="9228" max="9228" width="12" style="3" customWidth="1"/>
    <col min="9229" max="9472" width="8.69921875" style="3"/>
    <col min="9473" max="9473" width="3.19921875" style="3" customWidth="1"/>
    <col min="9474" max="9480" width="8.69921875" style="3"/>
    <col min="9481" max="9481" width="15.09765625" style="3" customWidth="1"/>
    <col min="9482" max="9483" width="11" style="3" customWidth="1"/>
    <col min="9484" max="9484" width="12" style="3" customWidth="1"/>
    <col min="9485" max="9728" width="8.69921875" style="3"/>
    <col min="9729" max="9729" width="3.19921875" style="3" customWidth="1"/>
    <col min="9730" max="9736" width="8.69921875" style="3"/>
    <col min="9737" max="9737" width="15.09765625" style="3" customWidth="1"/>
    <col min="9738" max="9739" width="11" style="3" customWidth="1"/>
    <col min="9740" max="9740" width="12" style="3" customWidth="1"/>
    <col min="9741" max="9984" width="8.69921875" style="3"/>
    <col min="9985" max="9985" width="3.19921875" style="3" customWidth="1"/>
    <col min="9986" max="9992" width="8.69921875" style="3"/>
    <col min="9993" max="9993" width="15.09765625" style="3" customWidth="1"/>
    <col min="9994" max="9995" width="11" style="3" customWidth="1"/>
    <col min="9996" max="9996" width="12" style="3" customWidth="1"/>
    <col min="9997" max="10240" width="8.69921875" style="3"/>
    <col min="10241" max="10241" width="3.19921875" style="3" customWidth="1"/>
    <col min="10242" max="10248" width="8.69921875" style="3"/>
    <col min="10249" max="10249" width="15.09765625" style="3" customWidth="1"/>
    <col min="10250" max="10251" width="11" style="3" customWidth="1"/>
    <col min="10252" max="10252" width="12" style="3" customWidth="1"/>
    <col min="10253" max="10496" width="8.69921875" style="3"/>
    <col min="10497" max="10497" width="3.19921875" style="3" customWidth="1"/>
    <col min="10498" max="10504" width="8.69921875" style="3"/>
    <col min="10505" max="10505" width="15.09765625" style="3" customWidth="1"/>
    <col min="10506" max="10507" width="11" style="3" customWidth="1"/>
    <col min="10508" max="10508" width="12" style="3" customWidth="1"/>
    <col min="10509" max="10752" width="8.69921875" style="3"/>
    <col min="10753" max="10753" width="3.19921875" style="3" customWidth="1"/>
    <col min="10754" max="10760" width="8.69921875" style="3"/>
    <col min="10761" max="10761" width="15.09765625" style="3" customWidth="1"/>
    <col min="10762" max="10763" width="11" style="3" customWidth="1"/>
    <col min="10764" max="10764" width="12" style="3" customWidth="1"/>
    <col min="10765" max="11008" width="8.69921875" style="3"/>
    <col min="11009" max="11009" width="3.19921875" style="3" customWidth="1"/>
    <col min="11010" max="11016" width="8.69921875" style="3"/>
    <col min="11017" max="11017" width="15.09765625" style="3" customWidth="1"/>
    <col min="11018" max="11019" width="11" style="3" customWidth="1"/>
    <col min="11020" max="11020" width="12" style="3" customWidth="1"/>
    <col min="11021" max="11264" width="8.69921875" style="3"/>
    <col min="11265" max="11265" width="3.19921875" style="3" customWidth="1"/>
    <col min="11266" max="11272" width="8.69921875" style="3"/>
    <col min="11273" max="11273" width="15.09765625" style="3" customWidth="1"/>
    <col min="11274" max="11275" width="11" style="3" customWidth="1"/>
    <col min="11276" max="11276" width="12" style="3" customWidth="1"/>
    <col min="11277" max="11520" width="8.69921875" style="3"/>
    <col min="11521" max="11521" width="3.19921875" style="3" customWidth="1"/>
    <col min="11522" max="11528" width="8.69921875" style="3"/>
    <col min="11529" max="11529" width="15.09765625" style="3" customWidth="1"/>
    <col min="11530" max="11531" width="11" style="3" customWidth="1"/>
    <col min="11532" max="11532" width="12" style="3" customWidth="1"/>
    <col min="11533" max="11776" width="8.69921875" style="3"/>
    <col min="11777" max="11777" width="3.19921875" style="3" customWidth="1"/>
    <col min="11778" max="11784" width="8.69921875" style="3"/>
    <col min="11785" max="11785" width="15.09765625" style="3" customWidth="1"/>
    <col min="11786" max="11787" width="11" style="3" customWidth="1"/>
    <col min="11788" max="11788" width="12" style="3" customWidth="1"/>
    <col min="11789" max="12032" width="8.69921875" style="3"/>
    <col min="12033" max="12033" width="3.19921875" style="3" customWidth="1"/>
    <col min="12034" max="12040" width="8.69921875" style="3"/>
    <col min="12041" max="12041" width="15.09765625" style="3" customWidth="1"/>
    <col min="12042" max="12043" width="11" style="3" customWidth="1"/>
    <col min="12044" max="12044" width="12" style="3" customWidth="1"/>
    <col min="12045" max="12288" width="8.69921875" style="3"/>
    <col min="12289" max="12289" width="3.19921875" style="3" customWidth="1"/>
    <col min="12290" max="12296" width="8.69921875" style="3"/>
    <col min="12297" max="12297" width="15.09765625" style="3" customWidth="1"/>
    <col min="12298" max="12299" width="11" style="3" customWidth="1"/>
    <col min="12300" max="12300" width="12" style="3" customWidth="1"/>
    <col min="12301" max="12544" width="8.69921875" style="3"/>
    <col min="12545" max="12545" width="3.19921875" style="3" customWidth="1"/>
    <col min="12546" max="12552" width="8.69921875" style="3"/>
    <col min="12553" max="12553" width="15.09765625" style="3" customWidth="1"/>
    <col min="12554" max="12555" width="11" style="3" customWidth="1"/>
    <col min="12556" max="12556" width="12" style="3" customWidth="1"/>
    <col min="12557" max="12800" width="8.69921875" style="3"/>
    <col min="12801" max="12801" width="3.19921875" style="3" customWidth="1"/>
    <col min="12802" max="12808" width="8.69921875" style="3"/>
    <col min="12809" max="12809" width="15.09765625" style="3" customWidth="1"/>
    <col min="12810" max="12811" width="11" style="3" customWidth="1"/>
    <col min="12812" max="12812" width="12" style="3" customWidth="1"/>
    <col min="12813" max="13056" width="8.69921875" style="3"/>
    <col min="13057" max="13057" width="3.19921875" style="3" customWidth="1"/>
    <col min="13058" max="13064" width="8.69921875" style="3"/>
    <col min="13065" max="13065" width="15.09765625" style="3" customWidth="1"/>
    <col min="13066" max="13067" width="11" style="3" customWidth="1"/>
    <col min="13068" max="13068" width="12" style="3" customWidth="1"/>
    <col min="13069" max="13312" width="8.69921875" style="3"/>
    <col min="13313" max="13313" width="3.19921875" style="3" customWidth="1"/>
    <col min="13314" max="13320" width="8.69921875" style="3"/>
    <col min="13321" max="13321" width="15.09765625" style="3" customWidth="1"/>
    <col min="13322" max="13323" width="11" style="3" customWidth="1"/>
    <col min="13324" max="13324" width="12" style="3" customWidth="1"/>
    <col min="13325" max="13568" width="8.69921875" style="3"/>
    <col min="13569" max="13569" width="3.19921875" style="3" customWidth="1"/>
    <col min="13570" max="13576" width="8.69921875" style="3"/>
    <col min="13577" max="13577" width="15.09765625" style="3" customWidth="1"/>
    <col min="13578" max="13579" width="11" style="3" customWidth="1"/>
    <col min="13580" max="13580" width="12" style="3" customWidth="1"/>
    <col min="13581" max="13824" width="8.69921875" style="3"/>
    <col min="13825" max="13825" width="3.19921875" style="3" customWidth="1"/>
    <col min="13826" max="13832" width="8.69921875" style="3"/>
    <col min="13833" max="13833" width="15.09765625" style="3" customWidth="1"/>
    <col min="13834" max="13835" width="11" style="3" customWidth="1"/>
    <col min="13836" max="13836" width="12" style="3" customWidth="1"/>
    <col min="13837" max="14080" width="8.69921875" style="3"/>
    <col min="14081" max="14081" width="3.19921875" style="3" customWidth="1"/>
    <col min="14082" max="14088" width="8.69921875" style="3"/>
    <col min="14089" max="14089" width="15.09765625" style="3" customWidth="1"/>
    <col min="14090" max="14091" width="11" style="3" customWidth="1"/>
    <col min="14092" max="14092" width="12" style="3" customWidth="1"/>
    <col min="14093" max="14336" width="8.69921875" style="3"/>
    <col min="14337" max="14337" width="3.19921875" style="3" customWidth="1"/>
    <col min="14338" max="14344" width="8.69921875" style="3"/>
    <col min="14345" max="14345" width="15.09765625" style="3" customWidth="1"/>
    <col min="14346" max="14347" width="11" style="3" customWidth="1"/>
    <col min="14348" max="14348" width="12" style="3" customWidth="1"/>
    <col min="14349" max="14592" width="8.69921875" style="3"/>
    <col min="14593" max="14593" width="3.19921875" style="3" customWidth="1"/>
    <col min="14594" max="14600" width="8.69921875" style="3"/>
    <col min="14601" max="14601" width="15.09765625" style="3" customWidth="1"/>
    <col min="14602" max="14603" width="11" style="3" customWidth="1"/>
    <col min="14604" max="14604" width="12" style="3" customWidth="1"/>
    <col min="14605" max="14848" width="8.69921875" style="3"/>
    <col min="14849" max="14849" width="3.19921875" style="3" customWidth="1"/>
    <col min="14850" max="14856" width="8.69921875" style="3"/>
    <col min="14857" max="14857" width="15.09765625" style="3" customWidth="1"/>
    <col min="14858" max="14859" width="11" style="3" customWidth="1"/>
    <col min="14860" max="14860" width="12" style="3" customWidth="1"/>
    <col min="14861" max="15104" width="8.69921875" style="3"/>
    <col min="15105" max="15105" width="3.19921875" style="3" customWidth="1"/>
    <col min="15106" max="15112" width="8.69921875" style="3"/>
    <col min="15113" max="15113" width="15.09765625" style="3" customWidth="1"/>
    <col min="15114" max="15115" width="11" style="3" customWidth="1"/>
    <col min="15116" max="15116" width="12" style="3" customWidth="1"/>
    <col min="15117" max="15360" width="8.69921875" style="3"/>
    <col min="15361" max="15361" width="3.19921875" style="3" customWidth="1"/>
    <col min="15362" max="15368" width="8.69921875" style="3"/>
    <col min="15369" max="15369" width="15.09765625" style="3" customWidth="1"/>
    <col min="15370" max="15371" width="11" style="3" customWidth="1"/>
    <col min="15372" max="15372" width="12" style="3" customWidth="1"/>
    <col min="15373" max="15616" width="8.69921875" style="3"/>
    <col min="15617" max="15617" width="3.19921875" style="3" customWidth="1"/>
    <col min="15618" max="15624" width="8.69921875" style="3"/>
    <col min="15625" max="15625" width="15.09765625" style="3" customWidth="1"/>
    <col min="15626" max="15627" width="11" style="3" customWidth="1"/>
    <col min="15628" max="15628" width="12" style="3" customWidth="1"/>
    <col min="15629" max="15872" width="8.69921875" style="3"/>
    <col min="15873" max="15873" width="3.19921875" style="3" customWidth="1"/>
    <col min="15874" max="15880" width="8.69921875" style="3"/>
    <col min="15881" max="15881" width="15.09765625" style="3" customWidth="1"/>
    <col min="15882" max="15883" width="11" style="3" customWidth="1"/>
    <col min="15884" max="15884" width="12" style="3" customWidth="1"/>
    <col min="15885" max="16128" width="8.69921875" style="3"/>
    <col min="16129" max="16129" width="3.19921875" style="3" customWidth="1"/>
    <col min="16130" max="16136" width="8.69921875" style="3"/>
    <col min="16137" max="16137" width="15.09765625" style="3" customWidth="1"/>
    <col min="16138" max="16139" width="11" style="3" customWidth="1"/>
    <col min="16140" max="16140" width="12" style="3" customWidth="1"/>
    <col min="16141" max="16384" width="8.69921875" style="3"/>
  </cols>
  <sheetData>
    <row r="2" spans="2:13">
      <c r="B2" s="250" t="s">
        <v>389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2:13"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</row>
    <row r="4" spans="2:13" ht="9" customHeight="1" thickBot="1"/>
    <row r="5" spans="2:13" ht="28.5" customHeight="1" thickTop="1" thickBot="1">
      <c r="B5" s="4" t="s">
        <v>18</v>
      </c>
      <c r="C5" s="251" t="s">
        <v>397</v>
      </c>
      <c r="D5" s="251"/>
      <c r="E5" s="251"/>
      <c r="F5" s="5" t="s">
        <v>19</v>
      </c>
      <c r="G5" s="251" t="s">
        <v>398</v>
      </c>
      <c r="H5" s="251"/>
      <c r="I5" s="5" t="s">
        <v>20</v>
      </c>
      <c r="J5" s="252" t="s">
        <v>399</v>
      </c>
      <c r="K5" s="252"/>
      <c r="L5" s="253"/>
      <c r="M5" s="6"/>
    </row>
    <row r="6" spans="2:13" ht="29.25" customHeight="1" thickBot="1">
      <c r="B6" s="254" t="s">
        <v>21</v>
      </c>
      <c r="C6" s="255"/>
      <c r="D6" s="255"/>
      <c r="E6" s="255"/>
      <c r="F6" s="255"/>
      <c r="G6" s="255"/>
      <c r="H6" s="255"/>
      <c r="I6" s="255" t="s">
        <v>22</v>
      </c>
      <c r="J6" s="255"/>
      <c r="K6" s="255"/>
      <c r="L6" s="256"/>
      <c r="M6" s="6"/>
    </row>
    <row r="7" spans="2:13" ht="21.75" customHeight="1">
      <c r="B7" s="257" t="s">
        <v>23</v>
      </c>
      <c r="C7" s="258"/>
      <c r="D7" s="259">
        <f>3780000000+378000000</f>
        <v>4158000000</v>
      </c>
      <c r="E7" s="260"/>
      <c r="F7" s="260"/>
      <c r="G7" s="260"/>
      <c r="H7" s="260"/>
      <c r="I7" s="54" t="s">
        <v>24</v>
      </c>
      <c r="J7" s="261" t="s">
        <v>197</v>
      </c>
      <c r="K7" s="262"/>
      <c r="L7" s="263"/>
      <c r="M7" s="6"/>
    </row>
    <row r="8" spans="2:13" ht="21.75" customHeight="1">
      <c r="B8" s="264" t="s">
        <v>25</v>
      </c>
      <c r="C8" s="265"/>
      <c r="D8" s="266" t="s">
        <v>409</v>
      </c>
      <c r="E8" s="267"/>
      <c r="F8" s="267"/>
      <c r="G8" s="267"/>
      <c r="H8" s="267"/>
      <c r="I8" s="55" t="s">
        <v>26</v>
      </c>
      <c r="J8" s="55" t="s">
        <v>27</v>
      </c>
      <c r="K8" s="268" t="s">
        <v>199</v>
      </c>
      <c r="L8" s="269"/>
      <c r="M8" s="6"/>
    </row>
    <row r="9" spans="2:13" ht="21.75" customHeight="1">
      <c r="B9" s="264" t="s">
        <v>28</v>
      </c>
      <c r="C9" s="265"/>
      <c r="D9" s="267" t="s">
        <v>198</v>
      </c>
      <c r="E9" s="267"/>
      <c r="F9" s="267"/>
      <c r="G9" s="267"/>
      <c r="H9" s="267"/>
      <c r="I9" s="272" t="s">
        <v>29</v>
      </c>
      <c r="J9" s="270" t="s">
        <v>410</v>
      </c>
      <c r="K9" s="246" t="s">
        <v>419</v>
      </c>
      <c r="L9" s="247"/>
      <c r="M9" s="6"/>
    </row>
    <row r="10" spans="2:13" ht="21.75" customHeight="1">
      <c r="B10" s="264" t="s">
        <v>30</v>
      </c>
      <c r="C10" s="265"/>
      <c r="D10" s="274" t="s">
        <v>400</v>
      </c>
      <c r="E10" s="274"/>
      <c r="F10" s="274"/>
      <c r="G10" s="274"/>
      <c r="H10" s="274"/>
      <c r="I10" s="273"/>
      <c r="J10" s="271"/>
      <c r="K10" s="248"/>
      <c r="L10" s="249"/>
      <c r="M10" s="6"/>
    </row>
    <row r="11" spans="2:13" ht="21.75" customHeight="1">
      <c r="B11" s="264" t="s">
        <v>31</v>
      </c>
      <c r="C11" s="265"/>
      <c r="D11" s="267" t="s">
        <v>401</v>
      </c>
      <c r="E11" s="267"/>
      <c r="F11" s="267"/>
      <c r="G11" s="267"/>
      <c r="H11" s="267"/>
      <c r="I11" s="272" t="s">
        <v>32</v>
      </c>
      <c r="J11" s="270" t="s">
        <v>410</v>
      </c>
      <c r="K11" s="246" t="s">
        <v>418</v>
      </c>
      <c r="L11" s="247"/>
      <c r="M11" s="6"/>
    </row>
    <row r="12" spans="2:13" ht="21.75" customHeight="1">
      <c r="B12" s="264" t="s">
        <v>33</v>
      </c>
      <c r="C12" s="265"/>
      <c r="D12" s="267" t="s">
        <v>402</v>
      </c>
      <c r="E12" s="267"/>
      <c r="F12" s="267"/>
      <c r="G12" s="267"/>
      <c r="H12" s="267"/>
      <c r="I12" s="273"/>
      <c r="J12" s="271"/>
      <c r="K12" s="248"/>
      <c r="L12" s="249"/>
      <c r="M12" s="6"/>
    </row>
    <row r="13" spans="2:13" ht="21.75" customHeight="1">
      <c r="B13" s="264" t="s">
        <v>34</v>
      </c>
      <c r="C13" s="265"/>
      <c r="D13" s="275" t="s">
        <v>403</v>
      </c>
      <c r="E13" s="275"/>
      <c r="F13" s="275"/>
      <c r="G13" s="275"/>
      <c r="H13" s="275"/>
      <c r="I13" s="272" t="s">
        <v>35</v>
      </c>
      <c r="J13" s="270" t="s">
        <v>410</v>
      </c>
      <c r="K13" s="246" t="s">
        <v>418</v>
      </c>
      <c r="L13" s="247"/>
      <c r="M13" s="6"/>
    </row>
    <row r="14" spans="2:13" ht="21.75" customHeight="1">
      <c r="B14" s="264"/>
      <c r="C14" s="265"/>
      <c r="D14" s="276"/>
      <c r="E14" s="276"/>
      <c r="F14" s="276"/>
      <c r="G14" s="276"/>
      <c r="H14" s="276"/>
      <c r="I14" s="273"/>
      <c r="J14" s="271"/>
      <c r="K14" s="248"/>
      <c r="L14" s="249"/>
      <c r="M14" s="6"/>
    </row>
    <row r="15" spans="2:13" ht="21.75" customHeight="1">
      <c r="B15" s="277" t="s">
        <v>36</v>
      </c>
      <c r="C15" s="278"/>
      <c r="D15" s="55" t="s">
        <v>37</v>
      </c>
      <c r="E15" s="7" t="s">
        <v>404</v>
      </c>
      <c r="F15" s="80" t="s">
        <v>405</v>
      </c>
      <c r="G15" s="8"/>
      <c r="H15" s="9"/>
      <c r="I15" s="272" t="s">
        <v>38</v>
      </c>
      <c r="J15" s="270" t="s">
        <v>410</v>
      </c>
      <c r="K15" s="246" t="s">
        <v>418</v>
      </c>
      <c r="L15" s="247"/>
      <c r="M15" s="6"/>
    </row>
    <row r="16" spans="2:13" ht="21.75" customHeight="1">
      <c r="B16" s="279"/>
      <c r="C16" s="280"/>
      <c r="D16" s="55" t="s">
        <v>39</v>
      </c>
      <c r="E16" s="306" t="s">
        <v>406</v>
      </c>
      <c r="F16" s="307"/>
      <c r="G16" s="307"/>
      <c r="H16" s="308"/>
      <c r="I16" s="273"/>
      <c r="J16" s="271"/>
      <c r="K16" s="248"/>
      <c r="L16" s="249"/>
      <c r="M16" s="6"/>
    </row>
    <row r="17" spans="2:13" ht="21.75" customHeight="1">
      <c r="B17" s="279"/>
      <c r="C17" s="280"/>
      <c r="D17" s="55" t="s">
        <v>37</v>
      </c>
      <c r="E17" s="81" t="s">
        <v>405</v>
      </c>
      <c r="F17" s="80" t="s">
        <v>407</v>
      </c>
      <c r="G17" s="10" t="s">
        <v>415</v>
      </c>
      <c r="H17" s="79"/>
      <c r="I17" s="272" t="s">
        <v>40</v>
      </c>
      <c r="J17" s="270" t="s">
        <v>410</v>
      </c>
      <c r="K17" s="246" t="s">
        <v>418</v>
      </c>
      <c r="L17" s="247"/>
      <c r="M17" s="6"/>
    </row>
    <row r="18" spans="2:13" ht="21.75" customHeight="1">
      <c r="B18" s="279"/>
      <c r="C18" s="280"/>
      <c r="D18" s="55" t="s">
        <v>39</v>
      </c>
      <c r="E18" s="306" t="s">
        <v>417</v>
      </c>
      <c r="F18" s="307"/>
      <c r="G18" s="307"/>
      <c r="H18" s="308"/>
      <c r="I18" s="273"/>
      <c r="J18" s="271"/>
      <c r="K18" s="248"/>
      <c r="L18" s="249"/>
      <c r="M18" s="6"/>
    </row>
    <row r="19" spans="2:13" ht="21.75" customHeight="1">
      <c r="B19" s="279"/>
      <c r="C19" s="280"/>
      <c r="D19" s="55" t="s">
        <v>37</v>
      </c>
      <c r="E19" s="81" t="s">
        <v>416</v>
      </c>
      <c r="F19" s="10"/>
      <c r="G19" s="10"/>
      <c r="H19" s="11"/>
      <c r="I19" s="294" t="s">
        <v>42</v>
      </c>
      <c r="J19" s="297"/>
      <c r="K19" s="298"/>
      <c r="L19" s="299"/>
      <c r="M19" s="6"/>
    </row>
    <row r="20" spans="2:13" ht="21.75" customHeight="1">
      <c r="B20" s="292"/>
      <c r="C20" s="293"/>
      <c r="D20" s="55" t="s">
        <v>39</v>
      </c>
      <c r="E20" s="309" t="s">
        <v>408</v>
      </c>
      <c r="F20" s="310"/>
      <c r="G20" s="310"/>
      <c r="H20" s="311"/>
      <c r="I20" s="295"/>
      <c r="J20" s="300"/>
      <c r="K20" s="301"/>
      <c r="L20" s="302"/>
      <c r="M20" s="6"/>
    </row>
    <row r="21" spans="2:13" ht="21.75" customHeight="1">
      <c r="B21" s="277" t="s">
        <v>41</v>
      </c>
      <c r="C21" s="278"/>
      <c r="D21" s="283" t="s">
        <v>411</v>
      </c>
      <c r="E21" s="284"/>
      <c r="F21" s="284"/>
      <c r="G21" s="284"/>
      <c r="H21" s="285"/>
      <c r="I21" s="295"/>
      <c r="J21" s="300"/>
      <c r="K21" s="301"/>
      <c r="L21" s="302"/>
      <c r="M21" s="6"/>
    </row>
    <row r="22" spans="2:13" ht="21.75" customHeight="1">
      <c r="B22" s="279"/>
      <c r="C22" s="280"/>
      <c r="D22" s="286"/>
      <c r="E22" s="287"/>
      <c r="F22" s="287"/>
      <c r="G22" s="287"/>
      <c r="H22" s="288"/>
      <c r="I22" s="295"/>
      <c r="J22" s="300"/>
      <c r="K22" s="301"/>
      <c r="L22" s="302"/>
      <c r="M22" s="6"/>
    </row>
    <row r="23" spans="2:13" ht="21.75" customHeight="1" thickBot="1">
      <c r="B23" s="281"/>
      <c r="C23" s="282"/>
      <c r="D23" s="289"/>
      <c r="E23" s="290"/>
      <c r="F23" s="290"/>
      <c r="G23" s="290"/>
      <c r="H23" s="291"/>
      <c r="I23" s="296"/>
      <c r="J23" s="303"/>
      <c r="K23" s="304"/>
      <c r="L23" s="305"/>
      <c r="M23" s="6"/>
    </row>
    <row r="24" spans="2:13" ht="19.8" thickTop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9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0" zoomScaleNormal="85" zoomScaleSheetLayoutView="80" workbookViewId="0">
      <selection activeCell="M16" sqref="M16:N16"/>
    </sheetView>
  </sheetViews>
  <sheetFormatPr defaultRowHeight="17.399999999999999"/>
  <cols>
    <col min="1" max="14" width="6.69921875" customWidth="1"/>
  </cols>
  <sheetData>
    <row r="1" spans="1:14" ht="17.399999999999999" customHeight="1">
      <c r="A1" s="250" t="s">
        <v>390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4" ht="17.399999999999999" customHeight="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</row>
    <row r="4" spans="1:14" ht="28.2" customHeight="1">
      <c r="F4" s="243" t="s">
        <v>125</v>
      </c>
      <c r="G4" s="243"/>
      <c r="H4" s="243"/>
      <c r="I4" s="243"/>
    </row>
    <row r="5" spans="1:14" ht="28.2" customHeight="1">
      <c r="F5" s="243"/>
      <c r="G5" s="243"/>
      <c r="H5" s="243"/>
      <c r="I5" s="243"/>
    </row>
    <row r="6" spans="1:14" ht="28.2" customHeight="1">
      <c r="H6" s="33"/>
    </row>
    <row r="7" spans="1:14" ht="28.2" customHeight="1">
      <c r="F7" s="243" t="s">
        <v>128</v>
      </c>
      <c r="G7" s="243"/>
      <c r="H7" s="243"/>
      <c r="I7" s="243"/>
    </row>
    <row r="8" spans="1:14" ht="28.2" customHeight="1">
      <c r="F8" s="243" t="s">
        <v>393</v>
      </c>
      <c r="G8" s="243"/>
      <c r="H8" s="243"/>
      <c r="I8" s="243"/>
    </row>
    <row r="9" spans="1:14" ht="28.2" customHeight="1">
      <c r="A9" s="243" t="s">
        <v>130</v>
      </c>
      <c r="B9" s="243"/>
      <c r="C9" s="243"/>
      <c r="D9" s="243"/>
      <c r="E9" s="37"/>
      <c r="F9" s="38"/>
      <c r="G9" s="36"/>
      <c r="H9" s="38"/>
      <c r="I9" s="38"/>
      <c r="J9" s="35"/>
      <c r="K9" s="243" t="s">
        <v>178</v>
      </c>
      <c r="L9" s="243"/>
      <c r="M9" s="243"/>
      <c r="N9" s="243"/>
    </row>
    <row r="10" spans="1:14" ht="28.2" customHeight="1">
      <c r="A10" s="243" t="s">
        <v>396</v>
      </c>
      <c r="B10" s="243"/>
      <c r="C10" s="243"/>
      <c r="D10" s="243"/>
      <c r="G10" s="34"/>
      <c r="K10" s="243"/>
      <c r="L10" s="243"/>
      <c r="M10" s="243"/>
      <c r="N10" s="243"/>
    </row>
    <row r="11" spans="1:14" ht="28.2" customHeight="1">
      <c r="C11" s="38"/>
      <c r="D11" s="38"/>
      <c r="E11" s="38"/>
      <c r="F11" s="38"/>
      <c r="G11" s="35"/>
      <c r="H11" s="38"/>
      <c r="I11" s="38"/>
      <c r="J11" s="38"/>
      <c r="K11" s="38"/>
      <c r="L11" s="38"/>
    </row>
    <row r="12" spans="1:14" ht="28.2" customHeight="1">
      <c r="B12" s="35"/>
      <c r="G12" s="35"/>
      <c r="M12" s="37"/>
    </row>
    <row r="13" spans="1:14" ht="28.2" customHeight="1">
      <c r="A13" s="243" t="s">
        <v>129</v>
      </c>
      <c r="B13" s="243"/>
      <c r="C13" s="243"/>
      <c r="D13" s="243"/>
      <c r="F13" s="243" t="s">
        <v>129</v>
      </c>
      <c r="G13" s="243"/>
      <c r="H13" s="243"/>
      <c r="I13" s="243"/>
      <c r="K13" s="243" t="s">
        <v>129</v>
      </c>
      <c r="L13" s="243"/>
      <c r="M13" s="243"/>
      <c r="N13" s="243"/>
    </row>
    <row r="14" spans="1:14" ht="28.2" customHeight="1">
      <c r="A14" s="243" t="s">
        <v>127</v>
      </c>
      <c r="B14" s="243"/>
      <c r="C14" s="243" t="s">
        <v>395</v>
      </c>
      <c r="D14" s="243"/>
      <c r="F14" s="243" t="s">
        <v>127</v>
      </c>
      <c r="G14" s="243"/>
      <c r="H14" s="243" t="s">
        <v>412</v>
      </c>
      <c r="I14" s="243"/>
      <c r="K14" s="243" t="s">
        <v>127</v>
      </c>
      <c r="L14" s="243"/>
      <c r="M14" s="243" t="s">
        <v>414</v>
      </c>
      <c r="N14" s="243"/>
    </row>
    <row r="15" spans="1:14" ht="28.2" customHeight="1">
      <c r="C15" s="33"/>
      <c r="H15" s="33"/>
      <c r="M15" s="33"/>
    </row>
    <row r="16" spans="1:14" ht="28.2" customHeight="1">
      <c r="A16" s="243" t="s">
        <v>131</v>
      </c>
      <c r="B16" s="243"/>
      <c r="C16" s="243" t="s">
        <v>394</v>
      </c>
      <c r="D16" s="243"/>
      <c r="F16" s="243" t="s">
        <v>131</v>
      </c>
      <c r="G16" s="243"/>
      <c r="H16" s="243" t="s">
        <v>413</v>
      </c>
      <c r="I16" s="243"/>
      <c r="K16" s="243" t="s">
        <v>131</v>
      </c>
      <c r="L16" s="243"/>
      <c r="M16" s="243"/>
      <c r="N16" s="243"/>
    </row>
    <row r="17" spans="1:14" ht="28.2" customHeight="1">
      <c r="A17" s="243" t="s">
        <v>126</v>
      </c>
      <c r="B17" s="243"/>
      <c r="C17" s="243"/>
      <c r="D17" s="243"/>
      <c r="F17" s="243" t="s">
        <v>126</v>
      </c>
      <c r="G17" s="243"/>
      <c r="H17" s="243"/>
      <c r="I17" s="243"/>
      <c r="K17" s="243" t="s">
        <v>126</v>
      </c>
      <c r="L17" s="243"/>
      <c r="M17" s="243"/>
      <c r="N17" s="243"/>
    </row>
    <row r="18" spans="1:14" ht="28.2" customHeight="1"/>
    <row r="19" spans="1:14" ht="28.2" customHeight="1"/>
    <row r="20" spans="1:14" ht="28.2" customHeight="1"/>
    <row r="21" spans="1:14" ht="28.2" customHeight="1"/>
    <row r="22" spans="1:14" ht="28.2" customHeight="1"/>
    <row r="23" spans="1:14" ht="28.2" customHeight="1"/>
    <row r="24" spans="1:14" ht="28.2" customHeight="1"/>
    <row r="25" spans="1:14" ht="28.2" customHeight="1"/>
    <row r="26" spans="1:14" ht="28.2" customHeight="1"/>
    <row r="27" spans="1:14" ht="28.2" customHeight="1"/>
    <row r="28" spans="1:14" ht="28.2" customHeight="1"/>
    <row r="29" spans="1:14" ht="28.2" customHeight="1"/>
    <row r="30" spans="1:14" ht="28.2" customHeight="1"/>
    <row r="31" spans="1:14" ht="28.2" customHeight="1"/>
    <row r="32" spans="1:14" ht="28.2" customHeight="1"/>
    <row r="33" ht="28.2" customHeight="1"/>
    <row r="34" ht="28.2" customHeight="1"/>
    <row r="35" ht="28.2" customHeight="1"/>
    <row r="36" ht="28.2" customHeight="1"/>
    <row r="37" ht="28.2" customHeight="1"/>
    <row r="38" ht="28.2" customHeight="1"/>
    <row r="39" ht="28.2" customHeight="1"/>
    <row r="40" ht="28.2" customHeight="1"/>
    <row r="41" ht="28.2" customHeight="1"/>
    <row r="42" ht="28.2" customHeight="1"/>
    <row r="43" ht="28.2" customHeight="1"/>
    <row r="44" ht="28.2" customHeight="1"/>
    <row r="45" ht="28.2" customHeight="1"/>
    <row r="46" ht="28.2" customHeight="1"/>
    <row r="47" ht="28.2" customHeight="1"/>
    <row r="48" ht="28.2" customHeight="1"/>
    <row r="49" ht="28.2" customHeight="1"/>
    <row r="50" ht="28.2" customHeight="1"/>
    <row r="51" ht="28.2" customHeight="1"/>
    <row r="52" ht="28.2" customHeight="1"/>
    <row r="53" ht="28.2" customHeight="1"/>
    <row r="54" ht="28.2" customHeight="1"/>
    <row r="55" ht="28.2" customHeight="1"/>
    <row r="56" ht="28.2" customHeight="1"/>
    <row r="57" ht="28.2" customHeight="1"/>
    <row r="58" ht="28.2" customHeight="1"/>
    <row r="59" ht="28.2" customHeight="1"/>
    <row r="60" ht="28.2" customHeight="1"/>
    <row r="61" ht="28.2" customHeight="1"/>
    <row r="62" ht="28.2" customHeight="1"/>
    <row r="63" ht="28.2" customHeight="1"/>
    <row r="64" ht="28.2" customHeight="1"/>
    <row r="65" ht="28.2" customHeight="1"/>
  </sheetData>
  <mergeCells count="30"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P114"/>
  <sheetViews>
    <sheetView showGridLines="0" zoomScale="85" zoomScaleNormal="85" zoomScaleSheetLayoutView="85" workbookViewId="0">
      <pane xSplit="6" ySplit="6" topLeftCell="EK94" activePane="bottomRight" state="frozen"/>
      <selection pane="topRight" activeCell="G1" sqref="G1"/>
      <selection pane="bottomLeft" activeCell="A5" sqref="A5"/>
      <selection pane="bottomRight" activeCell="E103" sqref="E103:E104"/>
    </sheetView>
  </sheetViews>
  <sheetFormatPr defaultColWidth="9" defaultRowHeight="17.100000000000001" customHeight="1"/>
  <cols>
    <col min="1" max="1" width="15.69921875" style="82" customWidth="1"/>
    <col min="2" max="2" width="7.09765625" style="82" customWidth="1"/>
    <col min="3" max="3" width="57.19921875" style="84" customWidth="1"/>
    <col min="4" max="4" width="16.5" style="85" customWidth="1"/>
    <col min="5" max="5" width="16.59765625" style="85" customWidth="1"/>
    <col min="6" max="6" width="13.69921875" style="85" customWidth="1"/>
    <col min="7" max="7" width="10.19921875" style="82" customWidth="1"/>
    <col min="8" max="36" width="2.59765625" style="82" hidden="1" customWidth="1"/>
    <col min="37" max="45" width="3.09765625" style="82" hidden="1" customWidth="1"/>
    <col min="46" max="69" width="4.69921875" style="82" customWidth="1"/>
    <col min="70" max="171" width="4.8984375" style="82" customWidth="1"/>
    <col min="172" max="172" width="24.3984375" style="82" customWidth="1"/>
    <col min="173" max="16384" width="9" style="82"/>
  </cols>
  <sheetData>
    <row r="1" spans="1:172" ht="15" customHeight="1">
      <c r="A1" s="312"/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  <c r="BB1" s="312"/>
      <c r="BC1" s="312"/>
      <c r="BD1" s="312"/>
      <c r="BE1" s="312"/>
      <c r="BF1" s="312"/>
      <c r="BG1" s="312"/>
      <c r="BH1" s="312"/>
      <c r="BI1" s="312"/>
      <c r="BJ1" s="312"/>
      <c r="BK1" s="312"/>
      <c r="BL1" s="312"/>
      <c r="BM1" s="312"/>
      <c r="BN1" s="312"/>
      <c r="BO1" s="312"/>
      <c r="BP1" s="312"/>
      <c r="BQ1" s="312"/>
      <c r="BR1" s="312"/>
      <c r="BS1" s="312"/>
      <c r="BT1" s="312"/>
      <c r="BU1" s="312"/>
      <c r="BV1" s="312"/>
      <c r="BW1" s="312"/>
      <c r="BX1" s="312"/>
      <c r="BY1" s="312"/>
      <c r="BZ1" s="312"/>
      <c r="CA1" s="312"/>
      <c r="CB1" s="312"/>
      <c r="CC1" s="312"/>
      <c r="CD1" s="312"/>
      <c r="CE1" s="312"/>
      <c r="CF1" s="312"/>
      <c r="CG1" s="312"/>
      <c r="CH1" s="312"/>
      <c r="CI1" s="312"/>
      <c r="CJ1" s="312"/>
      <c r="CK1" s="312"/>
      <c r="CL1" s="312"/>
      <c r="CM1" s="312"/>
      <c r="CN1" s="312"/>
      <c r="CO1" s="312"/>
      <c r="CP1" s="312"/>
      <c r="CQ1" s="312"/>
      <c r="CR1" s="312"/>
      <c r="CS1" s="312"/>
      <c r="CT1" s="312"/>
      <c r="CU1" s="312"/>
      <c r="CV1" s="312"/>
      <c r="CW1" s="312"/>
      <c r="CX1" s="312"/>
      <c r="CY1" s="312"/>
      <c r="CZ1" s="312"/>
      <c r="DA1" s="312"/>
      <c r="DB1" s="312"/>
      <c r="DC1" s="312"/>
      <c r="DD1" s="312"/>
      <c r="DE1" s="312"/>
      <c r="DF1" s="312"/>
      <c r="DG1" s="312"/>
      <c r="DH1" s="312"/>
      <c r="DI1" s="312"/>
      <c r="DJ1" s="312"/>
      <c r="DK1" s="312"/>
      <c r="DL1" s="312"/>
      <c r="DM1" s="312"/>
      <c r="DN1" s="312"/>
      <c r="DO1" s="312"/>
      <c r="DP1" s="312"/>
      <c r="DQ1" s="312"/>
      <c r="DR1" s="312"/>
      <c r="DS1" s="312"/>
      <c r="DT1" s="312"/>
      <c r="DU1" s="312"/>
      <c r="DV1" s="312"/>
      <c r="DW1" s="312"/>
      <c r="DX1" s="312"/>
      <c r="DY1" s="312"/>
      <c r="DZ1" s="312"/>
      <c r="EA1" s="312"/>
      <c r="EB1" s="312"/>
      <c r="EC1" s="312"/>
      <c r="ED1" s="312"/>
      <c r="EE1" s="312"/>
      <c r="EF1" s="312"/>
      <c r="EG1" s="312"/>
      <c r="EH1" s="312"/>
      <c r="EI1" s="312"/>
      <c r="EJ1" s="312"/>
      <c r="EK1" s="312"/>
      <c r="EL1" s="312"/>
      <c r="EM1" s="312"/>
      <c r="EN1" s="312"/>
      <c r="EO1" s="312"/>
      <c r="EP1" s="312"/>
      <c r="EQ1" s="312"/>
      <c r="ER1" s="312"/>
      <c r="ES1" s="312"/>
      <c r="ET1" s="312"/>
      <c r="EU1" s="312"/>
      <c r="EV1" s="312"/>
      <c r="EW1" s="312"/>
      <c r="EX1" s="312"/>
      <c r="EY1" s="312"/>
      <c r="EZ1" s="312"/>
      <c r="FA1" s="312"/>
      <c r="FB1" s="312"/>
      <c r="FC1" s="312"/>
      <c r="FD1" s="312"/>
      <c r="FE1" s="312"/>
      <c r="FF1" s="312"/>
      <c r="FG1" s="312"/>
      <c r="FH1" s="312"/>
      <c r="FI1" s="312"/>
      <c r="FJ1" s="312"/>
      <c r="FK1" s="312"/>
      <c r="FL1" s="312"/>
      <c r="FM1" s="312"/>
      <c r="FN1" s="312"/>
      <c r="FO1" s="312"/>
      <c r="FP1" s="312"/>
    </row>
    <row r="2" spans="1:172" ht="23.4" customHeight="1">
      <c r="A2" s="83" t="s">
        <v>420</v>
      </c>
      <c r="AK2" s="86"/>
      <c r="BG2" s="86"/>
    </row>
    <row r="3" spans="1:172" ht="13.95" customHeight="1" thickBot="1">
      <c r="A3" s="87"/>
      <c r="AK3" s="86"/>
      <c r="BG3" s="86"/>
      <c r="FP3" s="88" t="s">
        <v>421</v>
      </c>
    </row>
    <row r="4" spans="1:172" ht="17.100000000000001" customHeight="1">
      <c r="A4" s="313" t="s">
        <v>200</v>
      </c>
      <c r="B4" s="89"/>
      <c r="C4" s="316" t="s">
        <v>422</v>
      </c>
      <c r="D4" s="319" t="s">
        <v>423</v>
      </c>
      <c r="E4" s="319" t="s">
        <v>424</v>
      </c>
      <c r="F4" s="319" t="s">
        <v>425</v>
      </c>
      <c r="G4" s="322" t="s">
        <v>200</v>
      </c>
      <c r="H4" s="325">
        <v>5</v>
      </c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6"/>
      <c r="V4" s="327" t="s">
        <v>426</v>
      </c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 t="s">
        <v>427</v>
      </c>
      <c r="AL4" s="325"/>
      <c r="AM4" s="325"/>
      <c r="AN4" s="325"/>
      <c r="AO4" s="325"/>
      <c r="AP4" s="325"/>
      <c r="AQ4" s="325"/>
      <c r="AR4" s="325"/>
      <c r="AS4" s="325"/>
      <c r="AT4" s="328" t="s">
        <v>428</v>
      </c>
      <c r="AU4" s="329"/>
      <c r="AV4" s="329"/>
      <c r="AW4" s="329"/>
      <c r="AX4" s="329"/>
      <c r="AY4" s="329"/>
      <c r="AZ4" s="329"/>
      <c r="BA4" s="329"/>
      <c r="BB4" s="329"/>
      <c r="BC4" s="329"/>
      <c r="BD4" s="329"/>
      <c r="BE4" s="329"/>
      <c r="BF4" s="329"/>
      <c r="BG4" s="329"/>
      <c r="BH4" s="329"/>
      <c r="BI4" s="329"/>
      <c r="BJ4" s="329"/>
      <c r="BK4" s="329"/>
      <c r="BL4" s="329"/>
      <c r="BM4" s="329"/>
      <c r="BN4" s="329"/>
      <c r="BO4" s="329"/>
      <c r="BP4" s="329"/>
      <c r="BQ4" s="330"/>
      <c r="BR4" s="328" t="s">
        <v>429</v>
      </c>
      <c r="BS4" s="329"/>
      <c r="BT4" s="329"/>
      <c r="BU4" s="329"/>
      <c r="BV4" s="329"/>
      <c r="BW4" s="329"/>
      <c r="BX4" s="329"/>
      <c r="BY4" s="329"/>
      <c r="BZ4" s="329"/>
      <c r="CA4" s="329"/>
      <c r="CB4" s="329"/>
      <c r="CC4" s="329"/>
      <c r="CD4" s="329"/>
      <c r="CE4" s="329"/>
      <c r="CF4" s="329"/>
      <c r="CG4" s="329"/>
      <c r="CH4" s="329"/>
      <c r="CI4" s="329"/>
      <c r="CJ4" s="329"/>
      <c r="CK4" s="329"/>
      <c r="CL4" s="329"/>
      <c r="CM4" s="329"/>
      <c r="CN4" s="329"/>
      <c r="CO4" s="329"/>
      <c r="CP4" s="329"/>
      <c r="CQ4" s="329"/>
      <c r="CR4" s="329"/>
      <c r="CS4" s="329"/>
      <c r="CT4" s="329"/>
      <c r="CU4" s="329"/>
      <c r="CV4" s="329"/>
      <c r="CW4" s="329"/>
      <c r="CX4" s="329"/>
      <c r="CY4" s="329"/>
      <c r="CZ4" s="329"/>
      <c r="DA4" s="329"/>
      <c r="DB4" s="329"/>
      <c r="DC4" s="329"/>
      <c r="DD4" s="329"/>
      <c r="DE4" s="329"/>
      <c r="DF4" s="329"/>
      <c r="DG4" s="329"/>
      <c r="DH4" s="329"/>
      <c r="DI4" s="329"/>
      <c r="DJ4" s="329"/>
      <c r="DK4" s="329"/>
      <c r="DL4" s="329"/>
      <c r="DM4" s="329"/>
      <c r="DN4" s="329"/>
      <c r="DO4" s="329"/>
      <c r="DP4" s="329"/>
      <c r="DQ4" s="329"/>
      <c r="DR4" s="329"/>
      <c r="DS4" s="329"/>
      <c r="DT4" s="329"/>
      <c r="DU4" s="329"/>
      <c r="DV4" s="329"/>
      <c r="DW4" s="329"/>
      <c r="DX4" s="329"/>
      <c r="DY4" s="329"/>
      <c r="DZ4" s="329"/>
      <c r="EA4" s="329"/>
      <c r="EB4" s="329"/>
      <c r="EC4" s="329"/>
      <c r="ED4" s="329"/>
      <c r="EE4" s="329"/>
      <c r="EF4" s="329"/>
      <c r="EG4" s="329"/>
      <c r="EH4" s="329"/>
      <c r="EI4" s="329"/>
      <c r="EJ4" s="329"/>
      <c r="EK4" s="330"/>
      <c r="EL4" s="328" t="s">
        <v>430</v>
      </c>
      <c r="EM4" s="329"/>
      <c r="EN4" s="329"/>
      <c r="EO4" s="329"/>
      <c r="EP4" s="329"/>
      <c r="EQ4" s="329"/>
      <c r="ER4" s="329"/>
      <c r="ES4" s="329"/>
      <c r="ET4" s="329"/>
      <c r="EU4" s="329"/>
      <c r="EV4" s="329"/>
      <c r="EW4" s="329"/>
      <c r="EX4" s="329"/>
      <c r="EY4" s="329"/>
      <c r="EZ4" s="329"/>
      <c r="FA4" s="329"/>
      <c r="FB4" s="329"/>
      <c r="FC4" s="329"/>
      <c r="FD4" s="329"/>
      <c r="FE4" s="329"/>
      <c r="FF4" s="329"/>
      <c r="FG4" s="329"/>
      <c r="FH4" s="329"/>
      <c r="FI4" s="329"/>
      <c r="FJ4" s="329"/>
      <c r="FK4" s="329"/>
      <c r="FL4" s="329"/>
      <c r="FM4" s="329"/>
      <c r="FN4" s="329"/>
      <c r="FO4" s="330"/>
      <c r="FP4" s="331" t="s">
        <v>431</v>
      </c>
    </row>
    <row r="5" spans="1:172" ht="17.100000000000001" customHeight="1">
      <c r="A5" s="314"/>
      <c r="B5" s="90"/>
      <c r="C5" s="317"/>
      <c r="D5" s="320"/>
      <c r="E5" s="320"/>
      <c r="F5" s="320"/>
      <c r="G5" s="323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334" t="s">
        <v>432</v>
      </c>
      <c r="AU5" s="335"/>
      <c r="AV5" s="335"/>
      <c r="AW5" s="335"/>
      <c r="AX5" s="335"/>
      <c r="AY5" s="336"/>
      <c r="AZ5" s="334" t="s">
        <v>433</v>
      </c>
      <c r="BA5" s="335"/>
      <c r="BB5" s="335"/>
      <c r="BC5" s="335"/>
      <c r="BD5" s="335"/>
      <c r="BE5" s="336"/>
      <c r="BF5" s="334" t="s">
        <v>434</v>
      </c>
      <c r="BG5" s="335"/>
      <c r="BH5" s="335"/>
      <c r="BI5" s="335"/>
      <c r="BJ5" s="335"/>
      <c r="BK5" s="336"/>
      <c r="BL5" s="334" t="s">
        <v>435</v>
      </c>
      <c r="BM5" s="335"/>
      <c r="BN5" s="335"/>
      <c r="BO5" s="335"/>
      <c r="BP5" s="335"/>
      <c r="BQ5" s="336"/>
      <c r="BR5" s="334" t="s">
        <v>436</v>
      </c>
      <c r="BS5" s="335"/>
      <c r="BT5" s="335"/>
      <c r="BU5" s="335"/>
      <c r="BV5" s="335"/>
      <c r="BW5" s="336"/>
      <c r="BX5" s="334" t="s">
        <v>437</v>
      </c>
      <c r="BY5" s="335"/>
      <c r="BZ5" s="335"/>
      <c r="CA5" s="335"/>
      <c r="CB5" s="335"/>
      <c r="CC5" s="336"/>
      <c r="CD5" s="334" t="s">
        <v>438</v>
      </c>
      <c r="CE5" s="335"/>
      <c r="CF5" s="335"/>
      <c r="CG5" s="335"/>
      <c r="CH5" s="335"/>
      <c r="CI5" s="336"/>
      <c r="CJ5" s="334" t="s">
        <v>439</v>
      </c>
      <c r="CK5" s="335"/>
      <c r="CL5" s="335"/>
      <c r="CM5" s="335"/>
      <c r="CN5" s="335"/>
      <c r="CO5" s="336"/>
      <c r="CP5" s="334" t="s">
        <v>440</v>
      </c>
      <c r="CQ5" s="335"/>
      <c r="CR5" s="335"/>
      <c r="CS5" s="335"/>
      <c r="CT5" s="335"/>
      <c r="CU5" s="336"/>
      <c r="CV5" s="334" t="s">
        <v>441</v>
      </c>
      <c r="CW5" s="335"/>
      <c r="CX5" s="335"/>
      <c r="CY5" s="335"/>
      <c r="CZ5" s="335"/>
      <c r="DA5" s="336"/>
      <c r="DB5" s="334" t="s">
        <v>442</v>
      </c>
      <c r="DC5" s="335"/>
      <c r="DD5" s="335"/>
      <c r="DE5" s="335"/>
      <c r="DF5" s="335"/>
      <c r="DG5" s="336"/>
      <c r="DH5" s="334" t="s">
        <v>443</v>
      </c>
      <c r="DI5" s="335"/>
      <c r="DJ5" s="335"/>
      <c r="DK5" s="335"/>
      <c r="DL5" s="335"/>
      <c r="DM5" s="336"/>
      <c r="DN5" s="334" t="s">
        <v>432</v>
      </c>
      <c r="DO5" s="335"/>
      <c r="DP5" s="335"/>
      <c r="DQ5" s="335"/>
      <c r="DR5" s="335"/>
      <c r="DS5" s="336"/>
      <c r="DT5" s="334" t="s">
        <v>444</v>
      </c>
      <c r="DU5" s="335"/>
      <c r="DV5" s="335"/>
      <c r="DW5" s="335"/>
      <c r="DX5" s="335"/>
      <c r="DY5" s="336"/>
      <c r="DZ5" s="334" t="s">
        <v>445</v>
      </c>
      <c r="EA5" s="335"/>
      <c r="EB5" s="335"/>
      <c r="EC5" s="335"/>
      <c r="ED5" s="335"/>
      <c r="EE5" s="336"/>
      <c r="EF5" s="334" t="s">
        <v>446</v>
      </c>
      <c r="EG5" s="335"/>
      <c r="EH5" s="335"/>
      <c r="EI5" s="335"/>
      <c r="EJ5" s="335"/>
      <c r="EK5" s="336"/>
      <c r="EL5" s="334" t="s">
        <v>447</v>
      </c>
      <c r="EM5" s="335"/>
      <c r="EN5" s="335"/>
      <c r="EO5" s="335"/>
      <c r="EP5" s="335"/>
      <c r="EQ5" s="336"/>
      <c r="ER5" s="334" t="s">
        <v>448</v>
      </c>
      <c r="ES5" s="335"/>
      <c r="ET5" s="335"/>
      <c r="EU5" s="335"/>
      <c r="EV5" s="335"/>
      <c r="EW5" s="336"/>
      <c r="EX5" s="334" t="s">
        <v>449</v>
      </c>
      <c r="EY5" s="335"/>
      <c r="EZ5" s="335"/>
      <c r="FA5" s="335"/>
      <c r="FB5" s="335"/>
      <c r="FC5" s="336"/>
      <c r="FD5" s="334" t="s">
        <v>450</v>
      </c>
      <c r="FE5" s="335"/>
      <c r="FF5" s="335"/>
      <c r="FG5" s="335"/>
      <c r="FH5" s="335"/>
      <c r="FI5" s="336"/>
      <c r="FJ5" s="334" t="s">
        <v>451</v>
      </c>
      <c r="FK5" s="335"/>
      <c r="FL5" s="335"/>
      <c r="FM5" s="335"/>
      <c r="FN5" s="335"/>
      <c r="FO5" s="336"/>
      <c r="FP5" s="332"/>
    </row>
    <row r="6" spans="1:172" s="102" customFormat="1" ht="17.100000000000001" customHeight="1">
      <c r="A6" s="315"/>
      <c r="B6" s="93"/>
      <c r="C6" s="318"/>
      <c r="D6" s="321"/>
      <c r="E6" s="321"/>
      <c r="F6" s="321"/>
      <c r="G6" s="324"/>
      <c r="H6" s="94">
        <v>18</v>
      </c>
      <c r="I6" s="95">
        <v>19</v>
      </c>
      <c r="J6" s="95">
        <v>20</v>
      </c>
      <c r="K6" s="95">
        <v>21</v>
      </c>
      <c r="L6" s="95">
        <v>22</v>
      </c>
      <c r="M6" s="95">
        <v>23</v>
      </c>
      <c r="N6" s="95">
        <v>24</v>
      </c>
      <c r="O6" s="95">
        <v>25</v>
      </c>
      <c r="P6" s="95">
        <v>26</v>
      </c>
      <c r="Q6" s="95">
        <v>27</v>
      </c>
      <c r="R6" s="95">
        <v>28</v>
      </c>
      <c r="S6" s="95">
        <v>29</v>
      </c>
      <c r="T6" s="95">
        <v>30</v>
      </c>
      <c r="U6" s="96">
        <v>31</v>
      </c>
      <c r="V6" s="97">
        <v>1</v>
      </c>
      <c r="W6" s="95">
        <v>2</v>
      </c>
      <c r="X6" s="95">
        <v>3</v>
      </c>
      <c r="Y6" s="95">
        <v>4</v>
      </c>
      <c r="Z6" s="95">
        <v>5</v>
      </c>
      <c r="AA6" s="95">
        <v>6</v>
      </c>
      <c r="AB6" s="95">
        <v>7</v>
      </c>
      <c r="AC6" s="95">
        <v>8</v>
      </c>
      <c r="AD6" s="95">
        <v>9</v>
      </c>
      <c r="AE6" s="95">
        <v>10</v>
      </c>
      <c r="AF6" s="95">
        <v>11</v>
      </c>
      <c r="AG6" s="95">
        <v>12</v>
      </c>
      <c r="AH6" s="95">
        <v>13</v>
      </c>
      <c r="AI6" s="95">
        <v>14</v>
      </c>
      <c r="AJ6" s="95">
        <v>15</v>
      </c>
      <c r="AK6" s="98">
        <v>1</v>
      </c>
      <c r="AL6" s="99">
        <v>2</v>
      </c>
      <c r="AM6" s="100">
        <v>3</v>
      </c>
      <c r="AN6" s="100">
        <v>4</v>
      </c>
      <c r="AO6" s="100">
        <v>5</v>
      </c>
      <c r="AP6" s="100">
        <v>6</v>
      </c>
      <c r="AQ6" s="100">
        <v>7</v>
      </c>
      <c r="AR6" s="99">
        <v>8</v>
      </c>
      <c r="AS6" s="99">
        <v>9</v>
      </c>
      <c r="AT6" s="97">
        <v>5</v>
      </c>
      <c r="AU6" s="95">
        <v>10</v>
      </c>
      <c r="AV6" s="95">
        <v>15</v>
      </c>
      <c r="AW6" s="95">
        <v>20</v>
      </c>
      <c r="AX6" s="95">
        <v>25</v>
      </c>
      <c r="AY6" s="101">
        <v>30</v>
      </c>
      <c r="AZ6" s="97">
        <v>5</v>
      </c>
      <c r="BA6" s="95">
        <v>10</v>
      </c>
      <c r="BB6" s="95">
        <v>15</v>
      </c>
      <c r="BC6" s="95">
        <v>20</v>
      </c>
      <c r="BD6" s="95">
        <v>25</v>
      </c>
      <c r="BE6" s="101">
        <v>30</v>
      </c>
      <c r="BF6" s="97">
        <v>5</v>
      </c>
      <c r="BG6" s="95">
        <v>10</v>
      </c>
      <c r="BH6" s="95">
        <v>15</v>
      </c>
      <c r="BI6" s="95">
        <v>20</v>
      </c>
      <c r="BJ6" s="95">
        <v>25</v>
      </c>
      <c r="BK6" s="101">
        <v>30</v>
      </c>
      <c r="BL6" s="97">
        <v>5</v>
      </c>
      <c r="BM6" s="95">
        <v>10</v>
      </c>
      <c r="BN6" s="95">
        <v>15</v>
      </c>
      <c r="BO6" s="95">
        <v>20</v>
      </c>
      <c r="BP6" s="95">
        <v>25</v>
      </c>
      <c r="BQ6" s="101">
        <v>30</v>
      </c>
      <c r="BR6" s="97">
        <v>5</v>
      </c>
      <c r="BS6" s="95">
        <v>10</v>
      </c>
      <c r="BT6" s="95">
        <v>15</v>
      </c>
      <c r="BU6" s="95">
        <v>20</v>
      </c>
      <c r="BV6" s="95">
        <v>25</v>
      </c>
      <c r="BW6" s="101">
        <v>30</v>
      </c>
      <c r="BX6" s="97">
        <v>5</v>
      </c>
      <c r="BY6" s="95">
        <v>10</v>
      </c>
      <c r="BZ6" s="95">
        <v>15</v>
      </c>
      <c r="CA6" s="95">
        <v>20</v>
      </c>
      <c r="CB6" s="95">
        <v>25</v>
      </c>
      <c r="CC6" s="101">
        <v>30</v>
      </c>
      <c r="CD6" s="97">
        <v>5</v>
      </c>
      <c r="CE6" s="95">
        <v>10</v>
      </c>
      <c r="CF6" s="95">
        <v>15</v>
      </c>
      <c r="CG6" s="95">
        <v>20</v>
      </c>
      <c r="CH6" s="95">
        <v>25</v>
      </c>
      <c r="CI6" s="101">
        <v>30</v>
      </c>
      <c r="CJ6" s="97">
        <v>5</v>
      </c>
      <c r="CK6" s="95">
        <v>10</v>
      </c>
      <c r="CL6" s="95">
        <v>15</v>
      </c>
      <c r="CM6" s="95">
        <v>20</v>
      </c>
      <c r="CN6" s="95">
        <v>25</v>
      </c>
      <c r="CO6" s="101">
        <v>30</v>
      </c>
      <c r="CP6" s="97">
        <v>5</v>
      </c>
      <c r="CQ6" s="95">
        <v>10</v>
      </c>
      <c r="CR6" s="95">
        <v>15</v>
      </c>
      <c r="CS6" s="95">
        <v>20</v>
      </c>
      <c r="CT6" s="95">
        <v>25</v>
      </c>
      <c r="CU6" s="101">
        <v>30</v>
      </c>
      <c r="CV6" s="97">
        <v>5</v>
      </c>
      <c r="CW6" s="95">
        <v>10</v>
      </c>
      <c r="CX6" s="95">
        <v>15</v>
      </c>
      <c r="CY6" s="95">
        <v>20</v>
      </c>
      <c r="CZ6" s="95">
        <v>25</v>
      </c>
      <c r="DA6" s="101">
        <v>30</v>
      </c>
      <c r="DB6" s="97">
        <v>5</v>
      </c>
      <c r="DC6" s="95">
        <v>10</v>
      </c>
      <c r="DD6" s="95">
        <v>15</v>
      </c>
      <c r="DE6" s="95">
        <v>20</v>
      </c>
      <c r="DF6" s="95">
        <v>25</v>
      </c>
      <c r="DG6" s="101">
        <v>30</v>
      </c>
      <c r="DH6" s="97">
        <v>5</v>
      </c>
      <c r="DI6" s="95">
        <v>10</v>
      </c>
      <c r="DJ6" s="95">
        <v>15</v>
      </c>
      <c r="DK6" s="95">
        <v>20</v>
      </c>
      <c r="DL6" s="95">
        <v>25</v>
      </c>
      <c r="DM6" s="101">
        <v>30</v>
      </c>
      <c r="DN6" s="97">
        <v>5</v>
      </c>
      <c r="DO6" s="95">
        <v>10</v>
      </c>
      <c r="DP6" s="95">
        <v>15</v>
      </c>
      <c r="DQ6" s="95">
        <v>20</v>
      </c>
      <c r="DR6" s="95">
        <v>25</v>
      </c>
      <c r="DS6" s="101">
        <v>30</v>
      </c>
      <c r="DT6" s="97">
        <v>5</v>
      </c>
      <c r="DU6" s="95">
        <v>10</v>
      </c>
      <c r="DV6" s="95">
        <v>15</v>
      </c>
      <c r="DW6" s="95">
        <v>20</v>
      </c>
      <c r="DX6" s="95">
        <v>25</v>
      </c>
      <c r="DY6" s="96">
        <v>30</v>
      </c>
      <c r="DZ6" s="97">
        <v>5</v>
      </c>
      <c r="EA6" s="95">
        <v>10</v>
      </c>
      <c r="EB6" s="95">
        <v>15</v>
      </c>
      <c r="EC6" s="95">
        <v>20</v>
      </c>
      <c r="ED6" s="95">
        <v>25</v>
      </c>
      <c r="EE6" s="96">
        <v>30</v>
      </c>
      <c r="EF6" s="97">
        <v>5</v>
      </c>
      <c r="EG6" s="95">
        <v>10</v>
      </c>
      <c r="EH6" s="95">
        <v>15</v>
      </c>
      <c r="EI6" s="95">
        <v>20</v>
      </c>
      <c r="EJ6" s="95">
        <v>25</v>
      </c>
      <c r="EK6" s="96">
        <v>30</v>
      </c>
      <c r="EL6" s="97">
        <v>5</v>
      </c>
      <c r="EM6" s="95">
        <v>10</v>
      </c>
      <c r="EN6" s="95">
        <v>15</v>
      </c>
      <c r="EO6" s="95">
        <v>20</v>
      </c>
      <c r="EP6" s="95">
        <v>25</v>
      </c>
      <c r="EQ6" s="96">
        <v>30</v>
      </c>
      <c r="ER6" s="97">
        <v>5</v>
      </c>
      <c r="ES6" s="95">
        <v>10</v>
      </c>
      <c r="ET6" s="95">
        <v>15</v>
      </c>
      <c r="EU6" s="95">
        <v>20</v>
      </c>
      <c r="EV6" s="95">
        <v>25</v>
      </c>
      <c r="EW6" s="96">
        <v>30</v>
      </c>
      <c r="EX6" s="97">
        <v>5</v>
      </c>
      <c r="EY6" s="95">
        <v>10</v>
      </c>
      <c r="EZ6" s="95">
        <v>15</v>
      </c>
      <c r="FA6" s="95">
        <v>20</v>
      </c>
      <c r="FB6" s="95">
        <v>25</v>
      </c>
      <c r="FC6" s="96">
        <v>30</v>
      </c>
      <c r="FD6" s="97">
        <v>5</v>
      </c>
      <c r="FE6" s="95">
        <v>10</v>
      </c>
      <c r="FF6" s="95">
        <v>15</v>
      </c>
      <c r="FG6" s="95">
        <v>20</v>
      </c>
      <c r="FH6" s="95">
        <v>25</v>
      </c>
      <c r="FI6" s="96">
        <v>30</v>
      </c>
      <c r="FJ6" s="97">
        <v>5</v>
      </c>
      <c r="FK6" s="95">
        <v>10</v>
      </c>
      <c r="FL6" s="95">
        <v>15</v>
      </c>
      <c r="FM6" s="95">
        <v>20</v>
      </c>
      <c r="FN6" s="95">
        <v>25</v>
      </c>
      <c r="FO6" s="101">
        <v>30</v>
      </c>
      <c r="FP6" s="333"/>
    </row>
    <row r="7" spans="1:172" s="102" customFormat="1" ht="17.100000000000001" customHeight="1">
      <c r="A7" s="337" t="s">
        <v>452</v>
      </c>
      <c r="B7" s="340">
        <v>0</v>
      </c>
      <c r="C7" s="342" t="s">
        <v>453</v>
      </c>
      <c r="D7" s="344">
        <v>44823</v>
      </c>
      <c r="E7" s="344">
        <v>44884</v>
      </c>
      <c r="F7" s="346">
        <f>E7-D7</f>
        <v>61</v>
      </c>
      <c r="G7" s="103" t="s">
        <v>454</v>
      </c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5"/>
      <c r="AL7" s="106"/>
      <c r="AM7" s="106"/>
      <c r="AN7" s="106"/>
      <c r="AO7" s="106"/>
      <c r="AP7" s="106"/>
      <c r="AQ7" s="106"/>
      <c r="AR7" s="106"/>
      <c r="AS7" s="106"/>
      <c r="AT7" s="105"/>
      <c r="AU7" s="106"/>
      <c r="AV7" s="106"/>
      <c r="AW7" s="107"/>
      <c r="AX7" s="107"/>
      <c r="AY7" s="108"/>
      <c r="AZ7" s="109"/>
      <c r="BA7" s="107"/>
      <c r="BB7" s="107"/>
      <c r="BC7" s="107"/>
      <c r="BD7" s="107"/>
      <c r="BE7" s="108"/>
      <c r="BF7" s="109"/>
      <c r="BG7" s="107"/>
      <c r="BH7" s="107"/>
      <c r="BI7" s="110"/>
      <c r="BJ7" s="106"/>
      <c r="BK7" s="111"/>
      <c r="BL7" s="105"/>
      <c r="BM7" s="106"/>
      <c r="BN7" s="106"/>
      <c r="BO7" s="106"/>
      <c r="BP7" s="106"/>
      <c r="BQ7" s="111"/>
      <c r="BR7" s="105"/>
      <c r="BS7" s="106"/>
      <c r="BT7" s="106"/>
      <c r="BU7" s="106"/>
      <c r="BV7" s="106"/>
      <c r="BW7" s="111"/>
      <c r="BX7" s="105"/>
      <c r="BY7" s="106"/>
      <c r="BZ7" s="106"/>
      <c r="CA7" s="106"/>
      <c r="CB7" s="106"/>
      <c r="CC7" s="111"/>
      <c r="CD7" s="105"/>
      <c r="CE7" s="106"/>
      <c r="CF7" s="106"/>
      <c r="CG7" s="106"/>
      <c r="CH7" s="106"/>
      <c r="CI7" s="111"/>
      <c r="CJ7" s="105"/>
      <c r="CK7" s="106"/>
      <c r="CL7" s="106"/>
      <c r="CM7" s="106"/>
      <c r="CN7" s="106"/>
      <c r="CO7" s="111"/>
      <c r="CP7" s="105"/>
      <c r="CQ7" s="106"/>
      <c r="CR7" s="106"/>
      <c r="CS7" s="106"/>
      <c r="CT7" s="106"/>
      <c r="CU7" s="111"/>
      <c r="CV7" s="105"/>
      <c r="CW7" s="106"/>
      <c r="CX7" s="106"/>
      <c r="CY7" s="106"/>
      <c r="CZ7" s="106"/>
      <c r="DA7" s="111"/>
      <c r="DB7" s="105"/>
      <c r="DC7" s="106"/>
      <c r="DD7" s="106"/>
      <c r="DE7" s="106"/>
      <c r="DF7" s="106"/>
      <c r="DG7" s="111"/>
      <c r="DH7" s="105"/>
      <c r="DI7" s="106"/>
      <c r="DJ7" s="106"/>
      <c r="DK7" s="106"/>
      <c r="DL7" s="106"/>
      <c r="DM7" s="111"/>
      <c r="DN7" s="105"/>
      <c r="DO7" s="106"/>
      <c r="DP7" s="106"/>
      <c r="DQ7" s="106"/>
      <c r="DR7" s="106"/>
      <c r="DS7" s="111"/>
      <c r="DT7" s="105"/>
      <c r="DU7" s="106"/>
      <c r="DV7" s="106"/>
      <c r="DW7" s="106"/>
      <c r="DX7" s="106"/>
      <c r="DY7" s="112"/>
      <c r="DZ7" s="113"/>
      <c r="EA7" s="112"/>
      <c r="EB7" s="112"/>
      <c r="EC7" s="112"/>
      <c r="ED7" s="112"/>
      <c r="EE7" s="111"/>
      <c r="EF7" s="114"/>
      <c r="EG7" s="112"/>
      <c r="EH7" s="112"/>
      <c r="EI7" s="112"/>
      <c r="EJ7" s="112"/>
      <c r="EK7" s="112"/>
      <c r="EL7" s="113"/>
      <c r="EM7" s="112"/>
      <c r="EN7" s="112"/>
      <c r="EO7" s="112"/>
      <c r="EP7" s="112"/>
      <c r="EQ7" s="111"/>
      <c r="ER7" s="113"/>
      <c r="ES7" s="112"/>
      <c r="ET7" s="112"/>
      <c r="EU7" s="112"/>
      <c r="EV7" s="112"/>
      <c r="EW7" s="111"/>
      <c r="EX7" s="113"/>
      <c r="EY7" s="112"/>
      <c r="EZ7" s="112"/>
      <c r="FA7" s="112"/>
      <c r="FB7" s="112"/>
      <c r="FC7" s="111"/>
      <c r="FD7" s="113"/>
      <c r="FE7" s="112"/>
      <c r="FF7" s="112"/>
      <c r="FG7" s="112"/>
      <c r="FH7" s="112"/>
      <c r="FI7" s="111"/>
      <c r="FJ7" s="114"/>
      <c r="FK7" s="112"/>
      <c r="FL7" s="112"/>
      <c r="FM7" s="112"/>
      <c r="FN7" s="112"/>
      <c r="FO7" s="111"/>
      <c r="FP7" s="115"/>
    </row>
    <row r="8" spans="1:172" s="102" customFormat="1" ht="17.100000000000001" customHeight="1">
      <c r="A8" s="338"/>
      <c r="B8" s="341"/>
      <c r="C8" s="343"/>
      <c r="D8" s="345"/>
      <c r="E8" s="345"/>
      <c r="F8" s="347"/>
      <c r="G8" s="116" t="s">
        <v>455</v>
      </c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17"/>
      <c r="AL8" s="118"/>
      <c r="AM8" s="118"/>
      <c r="AN8" s="118"/>
      <c r="AO8" s="118"/>
      <c r="AP8" s="118"/>
      <c r="AQ8" s="118"/>
      <c r="AR8" s="118"/>
      <c r="AS8" s="118"/>
      <c r="AT8" s="117"/>
      <c r="AU8" s="118"/>
      <c r="AV8" s="118"/>
      <c r="AW8" s="118"/>
      <c r="AX8" s="118"/>
      <c r="AY8" s="119"/>
      <c r="AZ8" s="117"/>
      <c r="BA8" s="118"/>
      <c r="BB8" s="118"/>
      <c r="BC8" s="118"/>
      <c r="BD8" s="118"/>
      <c r="BE8" s="119"/>
      <c r="BF8" s="117"/>
      <c r="BG8" s="120"/>
      <c r="BH8" s="118"/>
      <c r="BI8" s="118"/>
      <c r="BJ8" s="118"/>
      <c r="BK8" s="119"/>
      <c r="BL8" s="117"/>
      <c r="BM8" s="118"/>
      <c r="BN8" s="118"/>
      <c r="BO8" s="118"/>
      <c r="BP8" s="118"/>
      <c r="BQ8" s="119"/>
      <c r="BR8" s="117"/>
      <c r="BS8" s="118"/>
      <c r="BT8" s="118"/>
      <c r="BU8" s="118"/>
      <c r="BV8" s="118"/>
      <c r="BW8" s="119"/>
      <c r="BX8" s="117"/>
      <c r="BY8" s="118"/>
      <c r="BZ8" s="118"/>
      <c r="CA8" s="118"/>
      <c r="CB8" s="118"/>
      <c r="CC8" s="119"/>
      <c r="CD8" s="117"/>
      <c r="CE8" s="118"/>
      <c r="CF8" s="118"/>
      <c r="CG8" s="118"/>
      <c r="CH8" s="118"/>
      <c r="CI8" s="119"/>
      <c r="CJ8" s="117"/>
      <c r="CK8" s="118"/>
      <c r="CL8" s="118"/>
      <c r="CM8" s="118"/>
      <c r="CN8" s="118"/>
      <c r="CO8" s="119"/>
      <c r="CP8" s="117"/>
      <c r="CQ8" s="118"/>
      <c r="CR8" s="118"/>
      <c r="CS8" s="118"/>
      <c r="CT8" s="118"/>
      <c r="CU8" s="119"/>
      <c r="CV8" s="117"/>
      <c r="CW8" s="118"/>
      <c r="CX8" s="118"/>
      <c r="CY8" s="118"/>
      <c r="CZ8" s="118"/>
      <c r="DA8" s="119"/>
      <c r="DB8" s="117"/>
      <c r="DC8" s="118"/>
      <c r="DD8" s="118"/>
      <c r="DE8" s="118"/>
      <c r="DF8" s="118"/>
      <c r="DG8" s="119"/>
      <c r="DH8" s="117"/>
      <c r="DI8" s="118"/>
      <c r="DJ8" s="118"/>
      <c r="DK8" s="118"/>
      <c r="DL8" s="118"/>
      <c r="DM8" s="119"/>
      <c r="DN8" s="117"/>
      <c r="DO8" s="118"/>
      <c r="DP8" s="118"/>
      <c r="DQ8" s="118"/>
      <c r="DR8" s="118"/>
      <c r="DS8" s="119"/>
      <c r="DT8" s="117"/>
      <c r="DU8" s="118"/>
      <c r="DV8" s="118"/>
      <c r="DW8" s="118"/>
      <c r="DX8" s="118"/>
      <c r="DY8" s="121"/>
      <c r="DZ8" s="122"/>
      <c r="EA8" s="121"/>
      <c r="EB8" s="121"/>
      <c r="EC8" s="121"/>
      <c r="ED8" s="121"/>
      <c r="EE8" s="119"/>
      <c r="EF8" s="123"/>
      <c r="EG8" s="121"/>
      <c r="EH8" s="121"/>
      <c r="EI8" s="121"/>
      <c r="EJ8" s="121"/>
      <c r="EK8" s="121"/>
      <c r="EL8" s="122"/>
      <c r="EM8" s="121"/>
      <c r="EN8" s="121"/>
      <c r="EO8" s="121"/>
      <c r="EP8" s="121"/>
      <c r="EQ8" s="119"/>
      <c r="ER8" s="122"/>
      <c r="ES8" s="121"/>
      <c r="ET8" s="121"/>
      <c r="EU8" s="121"/>
      <c r="EV8" s="121"/>
      <c r="EW8" s="119"/>
      <c r="EX8" s="122"/>
      <c r="EY8" s="121"/>
      <c r="EZ8" s="121"/>
      <c r="FA8" s="121"/>
      <c r="FB8" s="121"/>
      <c r="FC8" s="119"/>
      <c r="FD8" s="122"/>
      <c r="FE8" s="121"/>
      <c r="FF8" s="121"/>
      <c r="FG8" s="121"/>
      <c r="FH8" s="121"/>
      <c r="FI8" s="119"/>
      <c r="FJ8" s="123"/>
      <c r="FK8" s="121"/>
      <c r="FL8" s="121"/>
      <c r="FM8" s="121"/>
      <c r="FN8" s="121"/>
      <c r="FO8" s="119"/>
      <c r="FP8" s="124"/>
    </row>
    <row r="9" spans="1:172" s="102" customFormat="1" ht="17.100000000000001" customHeight="1">
      <c r="A9" s="338"/>
      <c r="B9" s="340">
        <v>0</v>
      </c>
      <c r="C9" s="355" t="s">
        <v>456</v>
      </c>
      <c r="D9" s="344">
        <f>E7+1</f>
        <v>44885</v>
      </c>
      <c r="E9" s="344">
        <f>D9+F9-1</f>
        <v>44914</v>
      </c>
      <c r="F9" s="346">
        <v>30</v>
      </c>
      <c r="G9" s="103" t="s">
        <v>454</v>
      </c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5"/>
      <c r="AL9" s="106"/>
      <c r="AM9" s="106"/>
      <c r="AN9" s="106"/>
      <c r="AO9" s="106"/>
      <c r="AP9" s="106"/>
      <c r="AQ9" s="106"/>
      <c r="AR9" s="106"/>
      <c r="AS9" s="106"/>
      <c r="AT9" s="105"/>
      <c r="AU9" s="106"/>
      <c r="AV9" s="106"/>
      <c r="AW9" s="106"/>
      <c r="AX9" s="106"/>
      <c r="AY9" s="111"/>
      <c r="AZ9" s="105"/>
      <c r="BA9" s="106"/>
      <c r="BB9" s="106"/>
      <c r="BC9" s="106"/>
      <c r="BD9" s="106"/>
      <c r="BE9" s="111"/>
      <c r="BF9" s="105"/>
      <c r="BG9" s="125"/>
      <c r="BH9" s="110"/>
      <c r="BI9" s="107"/>
      <c r="BJ9" s="107"/>
      <c r="BK9" s="108"/>
      <c r="BL9" s="109"/>
      <c r="BM9" s="107"/>
      <c r="BN9" s="107"/>
      <c r="BO9" s="110"/>
      <c r="BP9" s="106"/>
      <c r="BQ9" s="111"/>
      <c r="BR9" s="105"/>
      <c r="BS9" s="106"/>
      <c r="BT9" s="106"/>
      <c r="BU9" s="106"/>
      <c r="BV9" s="106"/>
      <c r="BW9" s="111"/>
      <c r="BX9" s="105"/>
      <c r="BY9" s="106"/>
      <c r="BZ9" s="106"/>
      <c r="CA9" s="106"/>
      <c r="CB9" s="106"/>
      <c r="CC9" s="111"/>
      <c r="CD9" s="105"/>
      <c r="CE9" s="106"/>
      <c r="CF9" s="106"/>
      <c r="CG9" s="106"/>
      <c r="CH9" s="106"/>
      <c r="CI9" s="111"/>
      <c r="CJ9" s="105"/>
      <c r="CK9" s="106"/>
      <c r="CL9" s="106"/>
      <c r="CM9" s="106"/>
      <c r="CN9" s="106"/>
      <c r="CO9" s="111"/>
      <c r="CP9" s="105"/>
      <c r="CQ9" s="106"/>
      <c r="CR9" s="106"/>
      <c r="CS9" s="106"/>
      <c r="CT9" s="106"/>
      <c r="CU9" s="111"/>
      <c r="CV9" s="105"/>
      <c r="CW9" s="106"/>
      <c r="CX9" s="106"/>
      <c r="CY9" s="106"/>
      <c r="CZ9" s="106"/>
      <c r="DA9" s="111"/>
      <c r="DB9" s="105"/>
      <c r="DC9" s="106"/>
      <c r="DD9" s="106"/>
      <c r="DE9" s="106"/>
      <c r="DF9" s="106"/>
      <c r="DG9" s="111"/>
      <c r="DH9" s="105"/>
      <c r="DI9" s="106"/>
      <c r="DJ9" s="106"/>
      <c r="DK9" s="106"/>
      <c r="DL9" s="106"/>
      <c r="DM9" s="111"/>
      <c r="DN9" s="105"/>
      <c r="DO9" s="106"/>
      <c r="DP9" s="106"/>
      <c r="DQ9" s="106"/>
      <c r="DR9" s="106"/>
      <c r="DS9" s="111"/>
      <c r="DT9" s="105"/>
      <c r="DU9" s="106"/>
      <c r="DV9" s="106"/>
      <c r="DW9" s="106"/>
      <c r="DX9" s="106"/>
      <c r="DY9" s="112"/>
      <c r="DZ9" s="113"/>
      <c r="EA9" s="112"/>
      <c r="EB9" s="112"/>
      <c r="EC9" s="112"/>
      <c r="ED9" s="112"/>
      <c r="EE9" s="111"/>
      <c r="EF9" s="114"/>
      <c r="EG9" s="112"/>
      <c r="EH9" s="112"/>
      <c r="EI9" s="112"/>
      <c r="EJ9" s="112"/>
      <c r="EK9" s="112"/>
      <c r="EL9" s="113"/>
      <c r="EM9" s="112"/>
      <c r="EN9" s="112"/>
      <c r="EO9" s="112"/>
      <c r="EP9" s="112"/>
      <c r="EQ9" s="111"/>
      <c r="ER9" s="113"/>
      <c r="ES9" s="112"/>
      <c r="ET9" s="112"/>
      <c r="EU9" s="112"/>
      <c r="EV9" s="112"/>
      <c r="EW9" s="111"/>
      <c r="EX9" s="113"/>
      <c r="EY9" s="112"/>
      <c r="EZ9" s="112"/>
      <c r="FA9" s="112"/>
      <c r="FB9" s="112"/>
      <c r="FC9" s="111"/>
      <c r="FD9" s="113"/>
      <c r="FE9" s="112"/>
      <c r="FF9" s="112"/>
      <c r="FG9" s="112"/>
      <c r="FH9" s="112"/>
      <c r="FI9" s="111"/>
      <c r="FJ9" s="114"/>
      <c r="FK9" s="112"/>
      <c r="FL9" s="112"/>
      <c r="FM9" s="112"/>
      <c r="FN9" s="112"/>
      <c r="FO9" s="111"/>
      <c r="FP9" s="115"/>
    </row>
    <row r="10" spans="1:172" s="102" customFormat="1" ht="17.100000000000001" customHeight="1">
      <c r="A10" s="338"/>
      <c r="B10" s="341"/>
      <c r="C10" s="343"/>
      <c r="D10" s="345"/>
      <c r="E10" s="345"/>
      <c r="F10" s="347"/>
      <c r="G10" s="116" t="s">
        <v>455</v>
      </c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17"/>
      <c r="AL10" s="118"/>
      <c r="AM10" s="118"/>
      <c r="AN10" s="118"/>
      <c r="AO10" s="118"/>
      <c r="AP10" s="118"/>
      <c r="AQ10" s="118"/>
      <c r="AR10" s="118"/>
      <c r="AS10" s="118"/>
      <c r="AT10" s="117"/>
      <c r="AU10" s="118"/>
      <c r="AV10" s="118"/>
      <c r="AW10" s="118"/>
      <c r="AX10" s="118"/>
      <c r="AY10" s="119"/>
      <c r="AZ10" s="126"/>
      <c r="BA10" s="127"/>
      <c r="BB10" s="127"/>
      <c r="BC10" s="127"/>
      <c r="BD10" s="127"/>
      <c r="BE10" s="119"/>
      <c r="BF10" s="117"/>
      <c r="BG10" s="120"/>
      <c r="BH10" s="118"/>
      <c r="BI10" s="118"/>
      <c r="BJ10" s="118"/>
      <c r="BK10" s="119"/>
      <c r="BL10" s="117"/>
      <c r="BM10" s="118"/>
      <c r="BN10" s="118"/>
      <c r="BO10" s="118"/>
      <c r="BP10" s="118"/>
      <c r="BQ10" s="119"/>
      <c r="BR10" s="117"/>
      <c r="BS10" s="118"/>
      <c r="BT10" s="118"/>
      <c r="BU10" s="118"/>
      <c r="BV10" s="118"/>
      <c r="BW10" s="119"/>
      <c r="BX10" s="117"/>
      <c r="BY10" s="118"/>
      <c r="BZ10" s="118"/>
      <c r="CA10" s="118"/>
      <c r="CB10" s="118"/>
      <c r="CC10" s="119"/>
      <c r="CD10" s="117"/>
      <c r="CE10" s="118"/>
      <c r="CF10" s="118"/>
      <c r="CG10" s="118"/>
      <c r="CH10" s="118"/>
      <c r="CI10" s="119"/>
      <c r="CJ10" s="117"/>
      <c r="CK10" s="118"/>
      <c r="CL10" s="118"/>
      <c r="CM10" s="118"/>
      <c r="CN10" s="118"/>
      <c r="CO10" s="119"/>
      <c r="CP10" s="117"/>
      <c r="CQ10" s="118"/>
      <c r="CR10" s="118"/>
      <c r="CS10" s="118"/>
      <c r="CT10" s="118"/>
      <c r="CU10" s="119"/>
      <c r="CV10" s="117"/>
      <c r="CW10" s="118"/>
      <c r="CX10" s="118"/>
      <c r="CY10" s="118"/>
      <c r="CZ10" s="118"/>
      <c r="DA10" s="119"/>
      <c r="DB10" s="117"/>
      <c r="DC10" s="118"/>
      <c r="DD10" s="118"/>
      <c r="DE10" s="118"/>
      <c r="DF10" s="118"/>
      <c r="DG10" s="119"/>
      <c r="DH10" s="117"/>
      <c r="DI10" s="118"/>
      <c r="DJ10" s="118"/>
      <c r="DK10" s="118"/>
      <c r="DL10" s="118"/>
      <c r="DM10" s="119"/>
      <c r="DN10" s="117"/>
      <c r="DO10" s="118"/>
      <c r="DP10" s="118"/>
      <c r="DQ10" s="118"/>
      <c r="DR10" s="118"/>
      <c r="DS10" s="119"/>
      <c r="DT10" s="117"/>
      <c r="DU10" s="118"/>
      <c r="DV10" s="118"/>
      <c r="DW10" s="118"/>
      <c r="DX10" s="118"/>
      <c r="DY10" s="121"/>
      <c r="DZ10" s="122"/>
      <c r="EA10" s="121"/>
      <c r="EB10" s="121"/>
      <c r="EC10" s="121"/>
      <c r="ED10" s="121"/>
      <c r="EE10" s="119"/>
      <c r="EF10" s="123"/>
      <c r="EG10" s="121"/>
      <c r="EH10" s="121"/>
      <c r="EI10" s="121"/>
      <c r="EJ10" s="121"/>
      <c r="EK10" s="121"/>
      <c r="EL10" s="122"/>
      <c r="EM10" s="121"/>
      <c r="EN10" s="121"/>
      <c r="EO10" s="121"/>
      <c r="EP10" s="121"/>
      <c r="EQ10" s="119"/>
      <c r="ER10" s="122"/>
      <c r="ES10" s="121"/>
      <c r="ET10" s="121"/>
      <c r="EU10" s="121"/>
      <c r="EV10" s="121"/>
      <c r="EW10" s="119"/>
      <c r="EX10" s="122"/>
      <c r="EY10" s="121"/>
      <c r="EZ10" s="121"/>
      <c r="FA10" s="121"/>
      <c r="FB10" s="121"/>
      <c r="FC10" s="119"/>
      <c r="FD10" s="122"/>
      <c r="FE10" s="121"/>
      <c r="FF10" s="121"/>
      <c r="FG10" s="121"/>
      <c r="FH10" s="121"/>
      <c r="FI10" s="119"/>
      <c r="FJ10" s="123"/>
      <c r="FK10" s="121"/>
      <c r="FL10" s="121"/>
      <c r="FM10" s="121"/>
      <c r="FN10" s="121"/>
      <c r="FO10" s="119"/>
      <c r="FP10" s="128"/>
    </row>
    <row r="11" spans="1:172" s="102" customFormat="1" ht="17.100000000000001" customHeight="1">
      <c r="A11" s="338"/>
      <c r="B11" s="340">
        <v>0</v>
      </c>
      <c r="C11" s="355" t="s">
        <v>457</v>
      </c>
      <c r="D11" s="344">
        <f>E17+5</f>
        <v>45020</v>
      </c>
      <c r="E11" s="344">
        <f>D11+F11-1</f>
        <v>45039</v>
      </c>
      <c r="F11" s="346">
        <v>20</v>
      </c>
      <c r="G11" s="103" t="s">
        <v>454</v>
      </c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5"/>
      <c r="AL11" s="106"/>
      <c r="AM11" s="106"/>
      <c r="AN11" s="106"/>
      <c r="AO11" s="106"/>
      <c r="AP11" s="106"/>
      <c r="AQ11" s="106"/>
      <c r="AR11" s="106"/>
      <c r="AS11" s="106"/>
      <c r="AT11" s="129"/>
      <c r="AU11" s="130"/>
      <c r="AV11" s="110"/>
      <c r="AW11" s="110"/>
      <c r="AX11" s="110"/>
      <c r="AY11" s="131"/>
      <c r="AZ11" s="129"/>
      <c r="BA11" s="110"/>
      <c r="BB11" s="110"/>
      <c r="BC11" s="110"/>
      <c r="BD11" s="110"/>
      <c r="BE11" s="131"/>
      <c r="BF11" s="129"/>
      <c r="BG11" s="132"/>
      <c r="BH11" s="110"/>
      <c r="BI11" s="110"/>
      <c r="BJ11" s="110"/>
      <c r="BK11" s="131"/>
      <c r="BL11" s="129"/>
      <c r="BM11" s="110"/>
      <c r="BN11" s="130"/>
      <c r="BO11" s="106"/>
      <c r="BP11" s="106"/>
      <c r="BQ11" s="111"/>
      <c r="BR11" s="105"/>
      <c r="BS11" s="106"/>
      <c r="BT11" s="106"/>
      <c r="BU11" s="110"/>
      <c r="BV11" s="110"/>
      <c r="BW11" s="111"/>
      <c r="BX11" s="129"/>
      <c r="BY11" s="110"/>
      <c r="BZ11" s="110"/>
      <c r="CA11" s="106"/>
      <c r="CB11" s="106"/>
      <c r="CC11" s="131"/>
      <c r="CD11" s="129"/>
      <c r="CE11" s="132"/>
      <c r="CF11" s="110"/>
      <c r="CG11" s="110"/>
      <c r="CH11" s="110"/>
      <c r="CI11" s="131"/>
      <c r="CJ11" s="107"/>
      <c r="CK11" s="107"/>
      <c r="CL11" s="107"/>
      <c r="CM11" s="107"/>
      <c r="CN11" s="107"/>
      <c r="CO11" s="111"/>
      <c r="CP11" s="105"/>
      <c r="CQ11" s="106"/>
      <c r="CR11" s="106"/>
      <c r="CS11" s="106"/>
      <c r="CT11" s="106"/>
      <c r="CU11" s="111"/>
      <c r="CV11" s="105"/>
      <c r="CW11" s="106"/>
      <c r="CX11" s="106"/>
      <c r="CY11" s="106"/>
      <c r="CZ11" s="106"/>
      <c r="DA11" s="111"/>
      <c r="DB11" s="105"/>
      <c r="DC11" s="106"/>
      <c r="DD11" s="106"/>
      <c r="DE11" s="106"/>
      <c r="DF11" s="106"/>
      <c r="DG11" s="111"/>
      <c r="DH11" s="105"/>
      <c r="DI11" s="106"/>
      <c r="DJ11" s="106"/>
      <c r="DK11" s="106"/>
      <c r="DL11" s="106"/>
      <c r="DM11" s="111"/>
      <c r="DN11" s="105"/>
      <c r="DO11" s="106"/>
      <c r="DP11" s="106"/>
      <c r="DQ11" s="106"/>
      <c r="DR11" s="106"/>
      <c r="DS11" s="111"/>
      <c r="DT11" s="105"/>
      <c r="DU11" s="106"/>
      <c r="DV11" s="106"/>
      <c r="DW11" s="106"/>
      <c r="DX11" s="106"/>
      <c r="DY11" s="112"/>
      <c r="DZ11" s="113"/>
      <c r="EA11" s="112"/>
      <c r="EB11" s="112"/>
      <c r="EC11" s="112"/>
      <c r="ED11" s="112"/>
      <c r="EE11" s="111"/>
      <c r="EF11" s="114"/>
      <c r="EG11" s="112"/>
      <c r="EH11" s="112"/>
      <c r="EI11" s="112"/>
      <c r="EJ11" s="112"/>
      <c r="EK11" s="112"/>
      <c r="EL11" s="113"/>
      <c r="EM11" s="112"/>
      <c r="EN11" s="112"/>
      <c r="EO11" s="112"/>
      <c r="EP11" s="112"/>
      <c r="EQ11" s="111"/>
      <c r="ER11" s="113"/>
      <c r="ES11" s="112"/>
      <c r="ET11" s="112"/>
      <c r="EU11" s="112"/>
      <c r="EV11" s="112"/>
      <c r="EW11" s="111"/>
      <c r="EX11" s="113"/>
      <c r="EY11" s="112"/>
      <c r="EZ11" s="112"/>
      <c r="FA11" s="112"/>
      <c r="FB11" s="112"/>
      <c r="FC11" s="111"/>
      <c r="FD11" s="113"/>
      <c r="FE11" s="112"/>
      <c r="FF11" s="112"/>
      <c r="FG11" s="112"/>
      <c r="FH11" s="112"/>
      <c r="FI11" s="111"/>
      <c r="FJ11" s="114"/>
      <c r="FK11" s="112"/>
      <c r="FL11" s="112"/>
      <c r="FM11" s="112"/>
      <c r="FN11" s="112"/>
      <c r="FO11" s="111"/>
      <c r="FP11" s="115"/>
    </row>
    <row r="12" spans="1:172" s="102" customFormat="1" ht="17.100000000000001" customHeight="1">
      <c r="A12" s="338"/>
      <c r="B12" s="341"/>
      <c r="C12" s="343"/>
      <c r="D12" s="345"/>
      <c r="E12" s="345"/>
      <c r="F12" s="347"/>
      <c r="G12" s="116" t="s">
        <v>455</v>
      </c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17"/>
      <c r="AL12" s="118"/>
      <c r="AM12" s="118"/>
      <c r="AN12" s="118"/>
      <c r="AO12" s="118"/>
      <c r="AP12" s="118"/>
      <c r="AQ12" s="118"/>
      <c r="AR12" s="118"/>
      <c r="AS12" s="118"/>
      <c r="AT12" s="126"/>
      <c r="AU12" s="127"/>
      <c r="AV12" s="127"/>
      <c r="AW12" s="127"/>
      <c r="AX12" s="127"/>
      <c r="AY12" s="133"/>
      <c r="AZ12" s="126"/>
      <c r="BA12" s="127"/>
      <c r="BB12" s="127"/>
      <c r="BC12" s="127"/>
      <c r="BD12" s="127"/>
      <c r="BE12" s="133"/>
      <c r="BF12" s="126"/>
      <c r="BG12" s="134"/>
      <c r="BH12" s="127"/>
      <c r="BI12" s="127"/>
      <c r="BJ12" s="127"/>
      <c r="BK12" s="133"/>
      <c r="BL12" s="126"/>
      <c r="BM12" s="127"/>
      <c r="BN12" s="127"/>
      <c r="BO12" s="118"/>
      <c r="BP12" s="118"/>
      <c r="BQ12" s="119"/>
      <c r="BR12" s="117"/>
      <c r="BS12" s="118"/>
      <c r="BT12" s="118"/>
      <c r="BU12" s="118"/>
      <c r="BV12" s="118"/>
      <c r="BW12" s="119"/>
      <c r="BX12" s="126"/>
      <c r="BY12" s="127"/>
      <c r="BZ12" s="127"/>
      <c r="CA12" s="127"/>
      <c r="CB12" s="127"/>
      <c r="CC12" s="133"/>
      <c r="CD12" s="126"/>
      <c r="CE12" s="134"/>
      <c r="CF12" s="127"/>
      <c r="CG12" s="127"/>
      <c r="CH12" s="127"/>
      <c r="CI12" s="133"/>
      <c r="CJ12" s="117"/>
      <c r="CK12" s="118"/>
      <c r="CL12" s="118"/>
      <c r="CM12" s="118"/>
      <c r="CN12" s="118"/>
      <c r="CO12" s="119"/>
      <c r="CP12" s="117"/>
      <c r="CQ12" s="118"/>
      <c r="CR12" s="118"/>
      <c r="CS12" s="118"/>
      <c r="CT12" s="118"/>
      <c r="CU12" s="119"/>
      <c r="CV12" s="117"/>
      <c r="CW12" s="118"/>
      <c r="CX12" s="118"/>
      <c r="CY12" s="118"/>
      <c r="CZ12" s="118"/>
      <c r="DA12" s="119"/>
      <c r="DB12" s="117"/>
      <c r="DC12" s="118"/>
      <c r="DD12" s="118"/>
      <c r="DE12" s="118"/>
      <c r="DF12" s="118"/>
      <c r="DG12" s="119"/>
      <c r="DH12" s="117"/>
      <c r="DI12" s="118"/>
      <c r="DJ12" s="118"/>
      <c r="DK12" s="118"/>
      <c r="DL12" s="118"/>
      <c r="DM12" s="119"/>
      <c r="DN12" s="117"/>
      <c r="DO12" s="118"/>
      <c r="DP12" s="118"/>
      <c r="DQ12" s="118"/>
      <c r="DR12" s="118"/>
      <c r="DS12" s="119"/>
      <c r="DT12" s="117"/>
      <c r="DU12" s="118"/>
      <c r="DV12" s="118"/>
      <c r="DW12" s="118"/>
      <c r="DX12" s="118"/>
      <c r="DY12" s="121"/>
      <c r="DZ12" s="122"/>
      <c r="EA12" s="121"/>
      <c r="EB12" s="121"/>
      <c r="EC12" s="121"/>
      <c r="ED12" s="121"/>
      <c r="EE12" s="119"/>
      <c r="EF12" s="123"/>
      <c r="EG12" s="121"/>
      <c r="EH12" s="121"/>
      <c r="EI12" s="121"/>
      <c r="EJ12" s="121"/>
      <c r="EK12" s="121"/>
      <c r="EL12" s="122"/>
      <c r="EM12" s="121"/>
      <c r="EN12" s="121"/>
      <c r="EO12" s="121"/>
      <c r="EP12" s="121"/>
      <c r="EQ12" s="119"/>
      <c r="ER12" s="122"/>
      <c r="ES12" s="121"/>
      <c r="ET12" s="121"/>
      <c r="EU12" s="121"/>
      <c r="EV12" s="121"/>
      <c r="EW12" s="119"/>
      <c r="EX12" s="122"/>
      <c r="EY12" s="121"/>
      <c r="EZ12" s="121"/>
      <c r="FA12" s="121"/>
      <c r="FB12" s="121"/>
      <c r="FC12" s="119"/>
      <c r="FD12" s="122"/>
      <c r="FE12" s="121"/>
      <c r="FF12" s="121"/>
      <c r="FG12" s="121"/>
      <c r="FH12" s="121"/>
      <c r="FI12" s="119"/>
      <c r="FJ12" s="123"/>
      <c r="FK12" s="121"/>
      <c r="FL12" s="121"/>
      <c r="FM12" s="121"/>
      <c r="FN12" s="121"/>
      <c r="FO12" s="119"/>
      <c r="FP12" s="128"/>
    </row>
    <row r="13" spans="1:172" s="102" customFormat="1" ht="17.100000000000001" customHeight="1">
      <c r="A13" s="338"/>
      <c r="B13" s="340">
        <v>0</v>
      </c>
      <c r="C13" s="355" t="s">
        <v>458</v>
      </c>
      <c r="D13" s="344">
        <f>D11</f>
        <v>45020</v>
      </c>
      <c r="E13" s="344">
        <f>D13+F13-1</f>
        <v>45079</v>
      </c>
      <c r="F13" s="346">
        <v>60</v>
      </c>
      <c r="G13" s="103" t="s">
        <v>454</v>
      </c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5"/>
      <c r="AL13" s="106"/>
      <c r="AM13" s="106"/>
      <c r="AN13" s="106"/>
      <c r="AO13" s="106"/>
      <c r="AP13" s="106"/>
      <c r="AQ13" s="106"/>
      <c r="AR13" s="106"/>
      <c r="AS13" s="106"/>
      <c r="AT13" s="135"/>
      <c r="AU13" s="110"/>
      <c r="AV13" s="110"/>
      <c r="AW13" s="110"/>
      <c r="AX13" s="110"/>
      <c r="AY13" s="136"/>
      <c r="AZ13" s="129"/>
      <c r="BA13" s="110"/>
      <c r="BB13" s="110"/>
      <c r="BC13" s="110"/>
      <c r="BD13" s="110"/>
      <c r="BE13" s="136"/>
      <c r="BF13" s="129"/>
      <c r="BG13" s="132"/>
      <c r="BH13" s="110"/>
      <c r="BI13" s="110"/>
      <c r="BJ13" s="110"/>
      <c r="BK13" s="131"/>
      <c r="BL13" s="129"/>
      <c r="BM13" s="110"/>
      <c r="BN13" s="110"/>
      <c r="BO13" s="106"/>
      <c r="BP13" s="106"/>
      <c r="BQ13" s="111"/>
      <c r="BR13" s="105"/>
      <c r="BS13" s="106"/>
      <c r="BT13" s="106"/>
      <c r="BU13" s="106"/>
      <c r="BV13" s="106"/>
      <c r="BW13" s="111"/>
      <c r="BX13" s="129"/>
      <c r="BY13" s="110"/>
      <c r="BZ13" s="110"/>
      <c r="CA13" s="106"/>
      <c r="CB13" s="106"/>
      <c r="CC13" s="111"/>
      <c r="CD13" s="105"/>
      <c r="CE13" s="106"/>
      <c r="CF13" s="106"/>
      <c r="CG13" s="106"/>
      <c r="CH13" s="106"/>
      <c r="CI13" s="111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6"/>
      <c r="CX13" s="106"/>
      <c r="CY13" s="106"/>
      <c r="CZ13" s="106"/>
      <c r="DA13" s="111"/>
      <c r="DB13" s="105"/>
      <c r="DC13" s="106"/>
      <c r="DD13" s="106"/>
      <c r="DE13" s="106"/>
      <c r="DF13" s="106"/>
      <c r="DG13" s="111"/>
      <c r="DH13" s="105"/>
      <c r="DI13" s="106"/>
      <c r="DJ13" s="106"/>
      <c r="DK13" s="106"/>
      <c r="DL13" s="106"/>
      <c r="DM13" s="111"/>
      <c r="DN13" s="105"/>
      <c r="DO13" s="106"/>
      <c r="DP13" s="106"/>
      <c r="DQ13" s="106"/>
      <c r="DR13" s="106"/>
      <c r="DS13" s="111"/>
      <c r="DT13" s="105"/>
      <c r="DU13" s="106"/>
      <c r="DV13" s="106"/>
      <c r="DW13" s="106"/>
      <c r="DX13" s="106"/>
      <c r="DY13" s="112"/>
      <c r="DZ13" s="113"/>
      <c r="EA13" s="112"/>
      <c r="EB13" s="112"/>
      <c r="EC13" s="112"/>
      <c r="ED13" s="112"/>
      <c r="EE13" s="111"/>
      <c r="EF13" s="114"/>
      <c r="EG13" s="112"/>
      <c r="EH13" s="112"/>
      <c r="EI13" s="112"/>
      <c r="EJ13" s="112"/>
      <c r="EK13" s="112"/>
      <c r="EL13" s="113"/>
      <c r="EM13" s="112"/>
      <c r="EN13" s="112"/>
      <c r="EO13" s="112"/>
      <c r="EP13" s="112"/>
      <c r="EQ13" s="111"/>
      <c r="ER13" s="113"/>
      <c r="ES13" s="112"/>
      <c r="ET13" s="112"/>
      <c r="EU13" s="112"/>
      <c r="EV13" s="112"/>
      <c r="EW13" s="111"/>
      <c r="EX13" s="113"/>
      <c r="EY13" s="112"/>
      <c r="EZ13" s="112"/>
      <c r="FA13" s="112"/>
      <c r="FB13" s="112"/>
      <c r="FC13" s="111"/>
      <c r="FD13" s="113"/>
      <c r="FE13" s="112"/>
      <c r="FF13" s="112"/>
      <c r="FG13" s="112"/>
      <c r="FH13" s="112"/>
      <c r="FI13" s="111"/>
      <c r="FJ13" s="114"/>
      <c r="FK13" s="112"/>
      <c r="FL13" s="112"/>
      <c r="FM13" s="112"/>
      <c r="FN13" s="112"/>
      <c r="FO13" s="111"/>
      <c r="FP13" s="115"/>
    </row>
    <row r="14" spans="1:172" s="102" customFormat="1" ht="17.100000000000001" customHeight="1" thickBot="1">
      <c r="A14" s="339"/>
      <c r="B14" s="341"/>
      <c r="C14" s="343"/>
      <c r="D14" s="345"/>
      <c r="E14" s="345"/>
      <c r="F14" s="347"/>
      <c r="G14" s="116" t="s">
        <v>455</v>
      </c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17"/>
      <c r="AL14" s="118"/>
      <c r="AM14" s="118"/>
      <c r="AN14" s="118"/>
      <c r="AO14" s="118"/>
      <c r="AP14" s="118"/>
      <c r="AQ14" s="118"/>
      <c r="AR14" s="118"/>
      <c r="AS14" s="118"/>
      <c r="AT14" s="117"/>
      <c r="AU14" s="118"/>
      <c r="AV14" s="118"/>
      <c r="AW14" s="118"/>
      <c r="AX14" s="118"/>
      <c r="AY14" s="119"/>
      <c r="AZ14" s="126"/>
      <c r="BA14" s="127"/>
      <c r="BB14" s="127"/>
      <c r="BC14" s="127"/>
      <c r="BD14" s="127"/>
      <c r="BE14" s="133"/>
      <c r="BF14" s="126"/>
      <c r="BG14" s="134"/>
      <c r="BH14" s="127"/>
      <c r="BI14" s="127"/>
      <c r="BJ14" s="127"/>
      <c r="BK14" s="133"/>
      <c r="BL14" s="117"/>
      <c r="BM14" s="118"/>
      <c r="BN14" s="118"/>
      <c r="BO14" s="118"/>
      <c r="BP14" s="118"/>
      <c r="BQ14" s="119"/>
      <c r="BR14" s="117"/>
      <c r="BS14" s="118"/>
      <c r="BT14" s="118"/>
      <c r="BU14" s="118"/>
      <c r="BV14" s="118"/>
      <c r="BW14" s="119"/>
      <c r="BX14" s="117"/>
      <c r="BY14" s="118"/>
      <c r="BZ14" s="118"/>
      <c r="CA14" s="118"/>
      <c r="CB14" s="118"/>
      <c r="CC14" s="119"/>
      <c r="CD14" s="117"/>
      <c r="CE14" s="120"/>
      <c r="CF14" s="118"/>
      <c r="CG14" s="118"/>
      <c r="CH14" s="118"/>
      <c r="CI14" s="119"/>
      <c r="CJ14" s="117"/>
      <c r="CK14" s="118"/>
      <c r="CL14" s="118"/>
      <c r="CM14" s="118"/>
      <c r="CN14" s="118"/>
      <c r="CO14" s="119"/>
      <c r="CP14" s="117"/>
      <c r="CQ14" s="118"/>
      <c r="CR14" s="118"/>
      <c r="CS14" s="118"/>
      <c r="CT14" s="118"/>
      <c r="CU14" s="119"/>
      <c r="CV14" s="117"/>
      <c r="CW14" s="118"/>
      <c r="CX14" s="118"/>
      <c r="CY14" s="118"/>
      <c r="CZ14" s="118"/>
      <c r="DA14" s="119"/>
      <c r="DB14" s="117"/>
      <c r="DC14" s="118"/>
      <c r="DD14" s="118"/>
      <c r="DE14" s="118"/>
      <c r="DF14" s="118"/>
      <c r="DG14" s="119"/>
      <c r="DH14" s="117"/>
      <c r="DI14" s="118"/>
      <c r="DJ14" s="118"/>
      <c r="DK14" s="118"/>
      <c r="DL14" s="118"/>
      <c r="DM14" s="119"/>
      <c r="DN14" s="117"/>
      <c r="DO14" s="118"/>
      <c r="DP14" s="118"/>
      <c r="DQ14" s="118"/>
      <c r="DR14" s="118"/>
      <c r="DS14" s="119"/>
      <c r="DT14" s="117"/>
      <c r="DU14" s="118"/>
      <c r="DV14" s="118"/>
      <c r="DW14" s="118"/>
      <c r="DX14" s="118"/>
      <c r="DY14" s="121"/>
      <c r="DZ14" s="122"/>
      <c r="EA14" s="121"/>
      <c r="EB14" s="121"/>
      <c r="EC14" s="121"/>
      <c r="ED14" s="121"/>
      <c r="EE14" s="119"/>
      <c r="EF14" s="123"/>
      <c r="EG14" s="121"/>
      <c r="EH14" s="121"/>
      <c r="EI14" s="121"/>
      <c r="EJ14" s="121"/>
      <c r="EK14" s="121"/>
      <c r="EL14" s="122"/>
      <c r="EM14" s="121"/>
      <c r="EN14" s="121"/>
      <c r="EO14" s="121"/>
      <c r="EP14" s="121"/>
      <c r="EQ14" s="119"/>
      <c r="ER14" s="122"/>
      <c r="ES14" s="121"/>
      <c r="ET14" s="121"/>
      <c r="EU14" s="121"/>
      <c r="EV14" s="121"/>
      <c r="EW14" s="119"/>
      <c r="EX14" s="122"/>
      <c r="EY14" s="121"/>
      <c r="EZ14" s="121"/>
      <c r="FA14" s="121"/>
      <c r="FB14" s="121"/>
      <c r="FC14" s="119"/>
      <c r="FD14" s="122"/>
      <c r="FE14" s="121"/>
      <c r="FF14" s="121"/>
      <c r="FG14" s="121"/>
      <c r="FH14" s="121"/>
      <c r="FI14" s="119"/>
      <c r="FJ14" s="123"/>
      <c r="FK14" s="121"/>
      <c r="FL14" s="121"/>
      <c r="FM14" s="121"/>
      <c r="FN14" s="121"/>
      <c r="FO14" s="119"/>
      <c r="FP14" s="137"/>
    </row>
    <row r="15" spans="1:172" ht="17.100000000000001" customHeight="1">
      <c r="A15" s="348" t="s">
        <v>459</v>
      </c>
      <c r="B15" s="349">
        <v>1</v>
      </c>
      <c r="C15" s="351" t="s">
        <v>460</v>
      </c>
      <c r="D15" s="353">
        <f>D17</f>
        <v>44915</v>
      </c>
      <c r="E15" s="353">
        <f>MAX(E17:E26)</f>
        <v>45195</v>
      </c>
      <c r="F15" s="356">
        <f>E15-D15+1</f>
        <v>281</v>
      </c>
      <c r="G15" s="138" t="s">
        <v>454</v>
      </c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40"/>
      <c r="AL15" s="141"/>
      <c r="AM15" s="141"/>
      <c r="AN15" s="141"/>
      <c r="AO15" s="141"/>
      <c r="AP15" s="141"/>
      <c r="AQ15" s="141"/>
      <c r="AR15" s="141"/>
      <c r="AS15" s="141"/>
      <c r="AT15" s="140"/>
      <c r="AU15" s="141"/>
      <c r="AV15" s="141"/>
      <c r="AW15" s="141"/>
      <c r="AX15" s="141"/>
      <c r="AY15" s="142"/>
      <c r="AZ15" s="140"/>
      <c r="BA15" s="141"/>
      <c r="BB15" s="141"/>
      <c r="BC15" s="141"/>
      <c r="BD15" s="141"/>
      <c r="BE15" s="142"/>
      <c r="BF15" s="140"/>
      <c r="BG15" s="143"/>
      <c r="BH15" s="141"/>
      <c r="BI15" s="141"/>
      <c r="BJ15" s="141"/>
      <c r="BK15" s="142"/>
      <c r="BL15" s="140"/>
      <c r="BM15" s="141"/>
      <c r="BN15" s="141"/>
      <c r="BO15" s="141"/>
      <c r="BP15" s="141"/>
      <c r="BQ15" s="142"/>
      <c r="BR15" s="140"/>
      <c r="BS15" s="141"/>
      <c r="BT15" s="141"/>
      <c r="BU15" s="141"/>
      <c r="BV15" s="141"/>
      <c r="BW15" s="142"/>
      <c r="BX15" s="140"/>
      <c r="BY15" s="141"/>
      <c r="BZ15" s="141"/>
      <c r="CA15" s="141"/>
      <c r="CB15" s="141"/>
      <c r="CC15" s="142"/>
      <c r="CD15" s="140"/>
      <c r="CE15" s="141"/>
      <c r="CF15" s="141"/>
      <c r="CG15" s="141"/>
      <c r="CH15" s="141"/>
      <c r="CI15" s="142"/>
      <c r="CJ15" s="140"/>
      <c r="CK15" s="141"/>
      <c r="CL15" s="141"/>
      <c r="CM15" s="141"/>
      <c r="CN15" s="141"/>
      <c r="CO15" s="142"/>
      <c r="CP15" s="140"/>
      <c r="CQ15" s="141"/>
      <c r="CR15" s="141"/>
      <c r="CS15" s="141"/>
      <c r="CT15" s="141"/>
      <c r="CU15" s="142"/>
      <c r="CV15" s="140"/>
      <c r="CW15" s="141"/>
      <c r="CX15" s="141"/>
      <c r="CY15" s="141"/>
      <c r="CZ15" s="141"/>
      <c r="DA15" s="142"/>
      <c r="DB15" s="140"/>
      <c r="DC15" s="141"/>
      <c r="DD15" s="141"/>
      <c r="DE15" s="141"/>
      <c r="DF15" s="141"/>
      <c r="DG15" s="142"/>
      <c r="DH15" s="140"/>
      <c r="DI15" s="141"/>
      <c r="DJ15" s="141"/>
      <c r="DK15" s="141"/>
      <c r="DL15" s="141"/>
      <c r="DM15" s="142"/>
      <c r="DN15" s="140"/>
      <c r="DO15" s="141"/>
      <c r="DP15" s="141"/>
      <c r="DQ15" s="141"/>
      <c r="DR15" s="141"/>
      <c r="DS15" s="142"/>
      <c r="DT15" s="140"/>
      <c r="DU15" s="141"/>
      <c r="DV15" s="141"/>
      <c r="DW15" s="141"/>
      <c r="DX15" s="141"/>
      <c r="DY15" s="144"/>
      <c r="DZ15" s="145"/>
      <c r="EA15" s="144"/>
      <c r="EB15" s="144"/>
      <c r="EC15" s="144"/>
      <c r="ED15" s="144"/>
      <c r="EE15" s="142"/>
      <c r="EF15" s="146"/>
      <c r="EG15" s="144"/>
      <c r="EH15" s="144"/>
      <c r="EI15" s="144"/>
      <c r="EJ15" s="144"/>
      <c r="EK15" s="144"/>
      <c r="EL15" s="145"/>
      <c r="EM15" s="144"/>
      <c r="EN15" s="144"/>
      <c r="EO15" s="144"/>
      <c r="EP15" s="144"/>
      <c r="EQ15" s="142"/>
      <c r="ER15" s="145"/>
      <c r="ES15" s="144"/>
      <c r="ET15" s="144"/>
      <c r="EU15" s="144"/>
      <c r="EV15" s="144"/>
      <c r="EW15" s="142"/>
      <c r="EX15" s="145"/>
      <c r="EY15" s="144"/>
      <c r="EZ15" s="144"/>
      <c r="FA15" s="144"/>
      <c r="FB15" s="144"/>
      <c r="FC15" s="142"/>
      <c r="FD15" s="145"/>
      <c r="FE15" s="144"/>
      <c r="FF15" s="144"/>
      <c r="FG15" s="144"/>
      <c r="FH15" s="144"/>
      <c r="FI15" s="142"/>
      <c r="FJ15" s="146"/>
      <c r="FK15" s="144"/>
      <c r="FL15" s="144"/>
      <c r="FM15" s="144"/>
      <c r="FN15" s="144"/>
      <c r="FO15" s="142"/>
      <c r="FP15" s="147"/>
    </row>
    <row r="16" spans="1:172" ht="17.100000000000001" customHeight="1">
      <c r="A16" s="338"/>
      <c r="B16" s="350"/>
      <c r="C16" s="352"/>
      <c r="D16" s="354"/>
      <c r="E16" s="354"/>
      <c r="F16" s="357"/>
      <c r="G16" s="148" t="s">
        <v>455</v>
      </c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149"/>
      <c r="AL16" s="150"/>
      <c r="AM16" s="150"/>
      <c r="AN16" s="150"/>
      <c r="AO16" s="150"/>
      <c r="AP16" s="150"/>
      <c r="AQ16" s="150"/>
      <c r="AR16" s="150"/>
      <c r="AS16" s="150"/>
      <c r="AT16" s="151"/>
      <c r="AU16" s="152"/>
      <c r="AV16" s="152"/>
      <c r="AW16" s="152"/>
      <c r="AX16" s="152"/>
      <c r="AY16" s="153"/>
      <c r="AZ16" s="151"/>
      <c r="BA16" s="152"/>
      <c r="BB16" s="152"/>
      <c r="BC16" s="152"/>
      <c r="BD16" s="152"/>
      <c r="BE16" s="153"/>
      <c r="BF16" s="151"/>
      <c r="BG16" s="154"/>
      <c r="BH16" s="152"/>
      <c r="BI16" s="152"/>
      <c r="BJ16" s="152"/>
      <c r="BK16" s="153"/>
      <c r="BL16" s="151"/>
      <c r="BM16" s="152"/>
      <c r="BN16" s="152"/>
      <c r="BO16" s="152"/>
      <c r="BP16" s="152"/>
      <c r="BQ16" s="153"/>
      <c r="BR16" s="151"/>
      <c r="BS16" s="152"/>
      <c r="BT16" s="152"/>
      <c r="BU16" s="152"/>
      <c r="BV16" s="152"/>
      <c r="BW16" s="153"/>
      <c r="BX16" s="151"/>
      <c r="BY16" s="152"/>
      <c r="BZ16" s="152"/>
      <c r="CA16" s="152"/>
      <c r="CB16" s="152"/>
      <c r="CC16" s="153"/>
      <c r="CD16" s="151"/>
      <c r="CE16" s="152"/>
      <c r="CF16" s="152"/>
      <c r="CG16" s="152"/>
      <c r="CH16" s="152"/>
      <c r="CI16" s="153"/>
      <c r="CJ16" s="151"/>
      <c r="CK16" s="152"/>
      <c r="CL16" s="152"/>
      <c r="CM16" s="152"/>
      <c r="CN16" s="152"/>
      <c r="CO16" s="153"/>
      <c r="CP16" s="151"/>
      <c r="CQ16" s="152"/>
      <c r="CR16" s="152"/>
      <c r="CS16" s="152"/>
      <c r="CT16" s="152"/>
      <c r="CU16" s="153"/>
      <c r="CV16" s="151"/>
      <c r="CW16" s="152"/>
      <c r="CX16" s="152"/>
      <c r="CY16" s="152"/>
      <c r="CZ16" s="152"/>
      <c r="DA16" s="153"/>
      <c r="DB16" s="151"/>
      <c r="DC16" s="152"/>
      <c r="DD16" s="152"/>
      <c r="DE16" s="152"/>
      <c r="DF16" s="152"/>
      <c r="DG16" s="153"/>
      <c r="DH16" s="151"/>
      <c r="DI16" s="152"/>
      <c r="DJ16" s="152"/>
      <c r="DK16" s="152"/>
      <c r="DL16" s="152"/>
      <c r="DM16" s="153"/>
      <c r="DN16" s="151"/>
      <c r="DO16" s="152"/>
      <c r="DP16" s="152"/>
      <c r="DQ16" s="152"/>
      <c r="DR16" s="152"/>
      <c r="DS16" s="153"/>
      <c r="DT16" s="151"/>
      <c r="DU16" s="152"/>
      <c r="DV16" s="152"/>
      <c r="DW16" s="152"/>
      <c r="DX16" s="152"/>
      <c r="DY16" s="155"/>
      <c r="DZ16" s="156"/>
      <c r="EA16" s="155"/>
      <c r="EB16" s="155"/>
      <c r="EC16" s="155"/>
      <c r="ED16" s="155"/>
      <c r="EE16" s="153"/>
      <c r="EF16" s="157"/>
      <c r="EG16" s="155"/>
      <c r="EH16" s="155"/>
      <c r="EI16" s="155"/>
      <c r="EJ16" s="155"/>
      <c r="EK16" s="155"/>
      <c r="EL16" s="156"/>
      <c r="EM16" s="155"/>
      <c r="EN16" s="155"/>
      <c r="EO16" s="155"/>
      <c r="EP16" s="155"/>
      <c r="EQ16" s="153"/>
      <c r="ER16" s="156"/>
      <c r="ES16" s="155"/>
      <c r="ET16" s="155"/>
      <c r="EU16" s="155"/>
      <c r="EV16" s="155"/>
      <c r="EW16" s="153"/>
      <c r="EX16" s="156"/>
      <c r="EY16" s="155"/>
      <c r="EZ16" s="155"/>
      <c r="FA16" s="155"/>
      <c r="FB16" s="155"/>
      <c r="FC16" s="153"/>
      <c r="FD16" s="156"/>
      <c r="FE16" s="155"/>
      <c r="FF16" s="155"/>
      <c r="FG16" s="155"/>
      <c r="FH16" s="155"/>
      <c r="FI16" s="153"/>
      <c r="FJ16" s="157"/>
      <c r="FK16" s="155"/>
      <c r="FL16" s="155"/>
      <c r="FM16" s="155"/>
      <c r="FN16" s="155"/>
      <c r="FO16" s="153"/>
      <c r="FP16" s="158"/>
    </row>
    <row r="17" spans="1:172" ht="17.100000000000001" customHeight="1">
      <c r="A17" s="338"/>
      <c r="B17" s="340" t="s">
        <v>461</v>
      </c>
      <c r="C17" s="342" t="s">
        <v>462</v>
      </c>
      <c r="D17" s="344">
        <f>E9+1</f>
        <v>44915</v>
      </c>
      <c r="E17" s="344">
        <f>D17+F17-1</f>
        <v>45015</v>
      </c>
      <c r="F17" s="346">
        <v>101</v>
      </c>
      <c r="G17" s="103" t="s">
        <v>454</v>
      </c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105"/>
      <c r="AL17" s="106"/>
      <c r="AM17" s="106"/>
      <c r="AN17" s="106"/>
      <c r="AO17" s="106"/>
      <c r="AP17" s="106"/>
      <c r="AQ17" s="106"/>
      <c r="AR17" s="106"/>
      <c r="AS17" s="106"/>
      <c r="AT17" s="129"/>
      <c r="AU17" s="110"/>
      <c r="AV17" s="110"/>
      <c r="AW17" s="110"/>
      <c r="AX17" s="110"/>
      <c r="AY17" s="131"/>
      <c r="AZ17" s="129"/>
      <c r="BA17" s="110"/>
      <c r="BB17" s="110"/>
      <c r="BC17" s="110"/>
      <c r="BD17" s="110"/>
      <c r="BE17" s="131"/>
      <c r="BF17" s="129"/>
      <c r="BG17" s="132"/>
      <c r="BH17" s="110"/>
      <c r="BI17" s="110"/>
      <c r="BJ17" s="110"/>
      <c r="BK17" s="131"/>
      <c r="BL17" s="129"/>
      <c r="BM17" s="110"/>
      <c r="BN17" s="110"/>
      <c r="BO17" s="159"/>
      <c r="BP17" s="159"/>
      <c r="BQ17" s="160"/>
      <c r="BR17" s="161"/>
      <c r="BS17" s="159"/>
      <c r="BT17" s="159"/>
      <c r="BU17" s="159"/>
      <c r="BV17" s="159"/>
      <c r="BW17" s="160"/>
      <c r="BX17" s="161"/>
      <c r="BY17" s="159"/>
      <c r="BZ17" s="159"/>
      <c r="CA17" s="159"/>
      <c r="CB17" s="159"/>
      <c r="CC17" s="159"/>
      <c r="CD17" s="159"/>
      <c r="CE17" s="159"/>
      <c r="CF17" s="159"/>
      <c r="CG17" s="159"/>
      <c r="CH17" s="159"/>
      <c r="CI17" s="159"/>
      <c r="CJ17" s="129"/>
      <c r="CK17" s="110"/>
      <c r="CL17" s="110"/>
      <c r="CM17" s="110"/>
      <c r="CN17" s="110"/>
      <c r="CO17" s="131"/>
      <c r="CP17" s="129"/>
      <c r="CQ17" s="110"/>
      <c r="CR17" s="110"/>
      <c r="CS17" s="110"/>
      <c r="CT17" s="110"/>
      <c r="CU17" s="131"/>
      <c r="CV17" s="129"/>
      <c r="CW17" s="110"/>
      <c r="CX17" s="110"/>
      <c r="CY17" s="110"/>
      <c r="CZ17" s="110"/>
      <c r="DA17" s="131"/>
      <c r="DB17" s="129"/>
      <c r="DC17" s="110"/>
      <c r="DD17" s="110"/>
      <c r="DE17" s="110"/>
      <c r="DF17" s="110"/>
      <c r="DG17" s="131"/>
      <c r="DH17" s="129"/>
      <c r="DI17" s="110"/>
      <c r="DJ17" s="110"/>
      <c r="DK17" s="110"/>
      <c r="DL17" s="110"/>
      <c r="DM17" s="131"/>
      <c r="DN17" s="129"/>
      <c r="DO17" s="110"/>
      <c r="DP17" s="110"/>
      <c r="DQ17" s="110"/>
      <c r="DR17" s="110"/>
      <c r="DS17" s="162"/>
      <c r="DT17" s="163"/>
      <c r="DU17" s="162"/>
      <c r="DV17" s="162"/>
      <c r="DW17" s="162"/>
      <c r="DX17" s="162"/>
      <c r="DY17" s="131"/>
      <c r="DZ17" s="163"/>
      <c r="EA17" s="162"/>
      <c r="EB17" s="162"/>
      <c r="EC17" s="162"/>
      <c r="ED17" s="162"/>
      <c r="EE17" s="131"/>
      <c r="EF17" s="164"/>
      <c r="EG17" s="162"/>
      <c r="EH17" s="162"/>
      <c r="EI17" s="162"/>
      <c r="EJ17" s="162"/>
      <c r="EK17" s="162"/>
      <c r="EL17" s="163"/>
      <c r="EM17" s="162"/>
      <c r="EN17" s="162"/>
      <c r="EO17" s="162"/>
      <c r="EP17" s="162"/>
      <c r="EQ17" s="131"/>
      <c r="ER17" s="163"/>
      <c r="ES17" s="162"/>
      <c r="ET17" s="162"/>
      <c r="EU17" s="162"/>
      <c r="EV17" s="162"/>
      <c r="EW17" s="131"/>
      <c r="EX17" s="163"/>
      <c r="EY17" s="162"/>
      <c r="EZ17" s="162"/>
      <c r="FA17" s="162"/>
      <c r="FB17" s="162"/>
      <c r="FC17" s="131"/>
      <c r="FD17" s="163"/>
      <c r="FE17" s="162"/>
      <c r="FF17" s="162"/>
      <c r="FG17" s="162"/>
      <c r="FH17" s="162"/>
      <c r="FI17" s="131"/>
      <c r="FJ17" s="164"/>
      <c r="FK17" s="162"/>
      <c r="FL17" s="162"/>
      <c r="FM17" s="162"/>
      <c r="FN17" s="162"/>
      <c r="FO17" s="131"/>
      <c r="FP17" s="165"/>
    </row>
    <row r="18" spans="1:172" ht="17.100000000000001" customHeight="1">
      <c r="A18" s="338"/>
      <c r="B18" s="341"/>
      <c r="C18" s="343"/>
      <c r="D18" s="358"/>
      <c r="E18" s="358"/>
      <c r="F18" s="359"/>
      <c r="G18" s="148" t="s">
        <v>455</v>
      </c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149"/>
      <c r="AL18" s="150"/>
      <c r="AM18" s="150"/>
      <c r="AN18" s="150"/>
      <c r="AO18" s="150"/>
      <c r="AP18" s="150"/>
      <c r="AQ18" s="150"/>
      <c r="AR18" s="150"/>
      <c r="AS18" s="150"/>
      <c r="AT18" s="151"/>
      <c r="AU18" s="152"/>
      <c r="AV18" s="152"/>
      <c r="AW18" s="152"/>
      <c r="AX18" s="152"/>
      <c r="AY18" s="153"/>
      <c r="AZ18" s="151"/>
      <c r="BA18" s="152"/>
      <c r="BB18" s="152"/>
      <c r="BC18" s="152"/>
      <c r="BD18" s="152"/>
      <c r="BE18" s="153"/>
      <c r="BF18" s="151"/>
      <c r="BG18" s="154"/>
      <c r="BH18" s="152"/>
      <c r="BI18" s="152"/>
      <c r="BJ18" s="152"/>
      <c r="BK18" s="153"/>
      <c r="BL18" s="151"/>
      <c r="BM18" s="152"/>
      <c r="BN18" s="152"/>
      <c r="BO18" s="152"/>
      <c r="BP18" s="152"/>
      <c r="BQ18" s="153"/>
      <c r="BR18" s="151"/>
      <c r="BS18" s="152"/>
      <c r="BT18" s="152"/>
      <c r="BU18" s="152"/>
      <c r="BV18" s="152"/>
      <c r="BW18" s="153"/>
      <c r="BX18" s="151"/>
      <c r="BY18" s="152"/>
      <c r="BZ18" s="152"/>
      <c r="CA18" s="152"/>
      <c r="CB18" s="152"/>
      <c r="CC18" s="153"/>
      <c r="CD18" s="151"/>
      <c r="CE18" s="152"/>
      <c r="CF18" s="152"/>
      <c r="CG18" s="152"/>
      <c r="CH18" s="152"/>
      <c r="CI18" s="153"/>
      <c r="CJ18" s="151"/>
      <c r="CK18" s="152"/>
      <c r="CL18" s="152"/>
      <c r="CM18" s="152"/>
      <c r="CN18" s="152"/>
      <c r="CO18" s="153"/>
      <c r="CP18" s="151"/>
      <c r="CQ18" s="152"/>
      <c r="CR18" s="152"/>
      <c r="CS18" s="152"/>
      <c r="CT18" s="152"/>
      <c r="CU18" s="153"/>
      <c r="CV18" s="151"/>
      <c r="CW18" s="152"/>
      <c r="CX18" s="152"/>
      <c r="CY18" s="152"/>
      <c r="CZ18" s="152"/>
      <c r="DA18" s="153"/>
      <c r="DB18" s="151"/>
      <c r="DC18" s="152"/>
      <c r="DD18" s="152"/>
      <c r="DE18" s="152"/>
      <c r="DF18" s="152"/>
      <c r="DG18" s="153"/>
      <c r="DH18" s="151"/>
      <c r="DI18" s="152"/>
      <c r="DJ18" s="152"/>
      <c r="DK18" s="152"/>
      <c r="DL18" s="152"/>
      <c r="DM18" s="153"/>
      <c r="DN18" s="151"/>
      <c r="DO18" s="152"/>
      <c r="DP18" s="152"/>
      <c r="DQ18" s="152"/>
      <c r="DR18" s="152"/>
      <c r="DS18" s="155"/>
      <c r="DT18" s="156"/>
      <c r="DU18" s="155"/>
      <c r="DV18" s="155"/>
      <c r="DW18" s="155"/>
      <c r="DX18" s="155"/>
      <c r="DY18" s="153"/>
      <c r="DZ18" s="156"/>
      <c r="EA18" s="155"/>
      <c r="EB18" s="155"/>
      <c r="EC18" s="155"/>
      <c r="ED18" s="155"/>
      <c r="EE18" s="153"/>
      <c r="EF18" s="157"/>
      <c r="EG18" s="155"/>
      <c r="EH18" s="155"/>
      <c r="EI18" s="155"/>
      <c r="EJ18" s="155"/>
      <c r="EK18" s="155"/>
      <c r="EL18" s="156"/>
      <c r="EM18" s="155"/>
      <c r="EN18" s="155"/>
      <c r="EO18" s="155"/>
      <c r="EP18" s="155"/>
      <c r="EQ18" s="153"/>
      <c r="ER18" s="156"/>
      <c r="ES18" s="155"/>
      <c r="ET18" s="155"/>
      <c r="EU18" s="155"/>
      <c r="EV18" s="155"/>
      <c r="EW18" s="153"/>
      <c r="EX18" s="156"/>
      <c r="EY18" s="155"/>
      <c r="EZ18" s="155"/>
      <c r="FA18" s="155"/>
      <c r="FB18" s="155"/>
      <c r="FC18" s="153"/>
      <c r="FD18" s="156"/>
      <c r="FE18" s="155"/>
      <c r="FF18" s="155"/>
      <c r="FG18" s="155"/>
      <c r="FH18" s="155"/>
      <c r="FI18" s="153"/>
      <c r="FJ18" s="157"/>
      <c r="FK18" s="155"/>
      <c r="FL18" s="155"/>
      <c r="FM18" s="155"/>
      <c r="FN18" s="155"/>
      <c r="FO18" s="153"/>
      <c r="FP18" s="158"/>
    </row>
    <row r="19" spans="1:172" ht="17.100000000000001" customHeight="1">
      <c r="A19" s="338"/>
      <c r="B19" s="340" t="s">
        <v>463</v>
      </c>
      <c r="C19" s="342" t="s">
        <v>464</v>
      </c>
      <c r="D19" s="344">
        <f>D17-19</f>
        <v>44896</v>
      </c>
      <c r="E19" s="344">
        <f>D19+F19-1</f>
        <v>45195</v>
      </c>
      <c r="F19" s="346">
        <v>300</v>
      </c>
      <c r="G19" s="103" t="s">
        <v>454</v>
      </c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105"/>
      <c r="AL19" s="106"/>
      <c r="AM19" s="106"/>
      <c r="AN19" s="106"/>
      <c r="AO19" s="106"/>
      <c r="AP19" s="106"/>
      <c r="AQ19" s="106"/>
      <c r="AR19" s="106"/>
      <c r="AS19" s="106"/>
      <c r="AT19" s="129"/>
      <c r="AU19" s="110"/>
      <c r="AV19" s="110"/>
      <c r="AW19" s="110"/>
      <c r="AX19" s="130"/>
      <c r="AY19" s="131"/>
      <c r="AZ19" s="129"/>
      <c r="BA19" s="110"/>
      <c r="BB19" s="110"/>
      <c r="BC19" s="110"/>
      <c r="BD19" s="110"/>
      <c r="BE19" s="131"/>
      <c r="BF19" s="166"/>
      <c r="BG19" s="132"/>
      <c r="BH19" s="110"/>
      <c r="BI19" s="110"/>
      <c r="BJ19" s="110"/>
      <c r="BK19" s="131"/>
      <c r="BL19" s="161" t="s">
        <v>465</v>
      </c>
      <c r="BM19" s="159"/>
      <c r="BN19" s="159"/>
      <c r="BO19" s="159"/>
      <c r="BP19" s="167"/>
      <c r="BQ19" s="160"/>
      <c r="BR19" s="161"/>
      <c r="BS19" s="159"/>
      <c r="BT19" s="159"/>
      <c r="BU19" s="159"/>
      <c r="BV19" s="159"/>
      <c r="BW19" s="160"/>
      <c r="BX19" s="161"/>
      <c r="BY19" s="159"/>
      <c r="BZ19" s="159"/>
      <c r="CA19" s="159"/>
      <c r="CB19" s="159"/>
      <c r="CC19" s="160"/>
      <c r="CD19" s="161"/>
      <c r="CE19" s="159"/>
      <c r="CF19" s="159"/>
      <c r="CG19" s="159"/>
      <c r="CH19" s="159"/>
      <c r="CI19" s="160"/>
      <c r="CJ19" s="161"/>
      <c r="CK19" s="159"/>
      <c r="CL19" s="159"/>
      <c r="CM19" s="159"/>
      <c r="CN19" s="159"/>
      <c r="CO19" s="160"/>
      <c r="CP19" s="161"/>
      <c r="CQ19" s="159"/>
      <c r="CR19" s="159"/>
      <c r="CS19" s="159"/>
      <c r="CT19" s="159"/>
      <c r="CU19" s="160"/>
      <c r="CV19" s="161"/>
      <c r="CW19" s="159"/>
      <c r="CX19" s="159"/>
      <c r="CY19" s="159"/>
      <c r="CZ19" s="159"/>
      <c r="DA19" s="160"/>
      <c r="DB19" s="161"/>
      <c r="DC19" s="159"/>
      <c r="DD19" s="159"/>
      <c r="DE19" s="159"/>
      <c r="DF19" s="159"/>
      <c r="DG19" s="160"/>
      <c r="DH19" s="161"/>
      <c r="DI19" s="159"/>
      <c r="DJ19" s="159"/>
      <c r="DK19" s="159"/>
      <c r="DL19" s="159"/>
      <c r="DM19" s="160"/>
      <c r="DN19" s="161"/>
      <c r="DO19" s="159"/>
      <c r="DP19" s="159"/>
      <c r="DQ19" s="159"/>
      <c r="DR19" s="159"/>
      <c r="DS19" s="168"/>
      <c r="DT19" s="163"/>
      <c r="DU19" s="162"/>
      <c r="DV19" s="162"/>
      <c r="DW19" s="162"/>
      <c r="DX19" s="162"/>
      <c r="DY19" s="131"/>
      <c r="DZ19" s="163"/>
      <c r="EA19" s="162"/>
      <c r="EB19" s="162"/>
      <c r="EC19" s="162"/>
      <c r="ED19" s="162"/>
      <c r="EE19" s="131"/>
      <c r="EF19" s="164"/>
      <c r="EG19" s="162"/>
      <c r="EH19" s="162"/>
      <c r="EI19" s="162"/>
      <c r="EJ19" s="162"/>
      <c r="EK19" s="162"/>
      <c r="EL19" s="163"/>
      <c r="EM19" s="162"/>
      <c r="EN19" s="162"/>
      <c r="EO19" s="162"/>
      <c r="EP19" s="162"/>
      <c r="EQ19" s="131"/>
      <c r="ER19" s="163"/>
      <c r="ES19" s="162"/>
      <c r="ET19" s="162"/>
      <c r="EU19" s="162"/>
      <c r="EV19" s="162"/>
      <c r="EW19" s="131"/>
      <c r="EX19" s="163"/>
      <c r="EY19" s="162"/>
      <c r="EZ19" s="162"/>
      <c r="FA19" s="162"/>
      <c r="FB19" s="162"/>
      <c r="FC19" s="131"/>
      <c r="FD19" s="163"/>
      <c r="FE19" s="162"/>
      <c r="FF19" s="162"/>
      <c r="FG19" s="162"/>
      <c r="FH19" s="162"/>
      <c r="FI19" s="131"/>
      <c r="FJ19" s="164"/>
      <c r="FK19" s="162"/>
      <c r="FL19" s="162"/>
      <c r="FM19" s="162"/>
      <c r="FN19" s="162"/>
      <c r="FO19" s="131"/>
      <c r="FP19" s="165"/>
    </row>
    <row r="20" spans="1:172" ht="17.100000000000001" customHeight="1">
      <c r="A20" s="338"/>
      <c r="B20" s="341"/>
      <c r="C20" s="343"/>
      <c r="D20" s="358"/>
      <c r="E20" s="358"/>
      <c r="F20" s="359"/>
      <c r="G20" s="148" t="s">
        <v>455</v>
      </c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149"/>
      <c r="AL20" s="150"/>
      <c r="AM20" s="150"/>
      <c r="AN20" s="150"/>
      <c r="AO20" s="150"/>
      <c r="AP20" s="150"/>
      <c r="AQ20" s="150"/>
      <c r="AR20" s="150"/>
      <c r="AS20" s="150"/>
      <c r="AT20" s="151"/>
      <c r="AU20" s="152"/>
      <c r="AV20" s="152"/>
      <c r="AW20" s="152"/>
      <c r="AX20" s="152"/>
      <c r="AY20" s="153"/>
      <c r="AZ20" s="151"/>
      <c r="BA20" s="152"/>
      <c r="BB20" s="152"/>
      <c r="BC20" s="152"/>
      <c r="BD20" s="152"/>
      <c r="BE20" s="153"/>
      <c r="BF20" s="151"/>
      <c r="BG20" s="154"/>
      <c r="BH20" s="152"/>
      <c r="BI20" s="152"/>
      <c r="BJ20" s="152"/>
      <c r="BK20" s="153"/>
      <c r="BL20" s="151"/>
      <c r="BM20" s="152"/>
      <c r="BN20" s="152"/>
      <c r="BO20" s="152"/>
      <c r="BP20" s="152"/>
      <c r="BQ20" s="153"/>
      <c r="BR20" s="151"/>
      <c r="BS20" s="152"/>
      <c r="BT20" s="152"/>
      <c r="BU20" s="152"/>
      <c r="BV20" s="152"/>
      <c r="BW20" s="153"/>
      <c r="BX20" s="151"/>
      <c r="BY20" s="152"/>
      <c r="BZ20" s="152"/>
      <c r="CA20" s="152"/>
      <c r="CB20" s="152"/>
      <c r="CC20" s="153"/>
      <c r="CD20" s="151"/>
      <c r="CE20" s="152"/>
      <c r="CF20" s="152"/>
      <c r="CG20" s="152"/>
      <c r="CH20" s="152"/>
      <c r="CI20" s="153"/>
      <c r="CJ20" s="151"/>
      <c r="CK20" s="152"/>
      <c r="CL20" s="152"/>
      <c r="CM20" s="152"/>
      <c r="CN20" s="152"/>
      <c r="CO20" s="153"/>
      <c r="CP20" s="151"/>
      <c r="CQ20" s="152"/>
      <c r="CR20" s="152"/>
      <c r="CS20" s="155"/>
      <c r="CT20" s="152"/>
      <c r="CU20" s="155"/>
      <c r="CV20" s="151"/>
      <c r="CW20" s="152"/>
      <c r="CX20" s="152"/>
      <c r="CY20" s="155"/>
      <c r="CZ20" s="152"/>
      <c r="DA20" s="153"/>
      <c r="DB20" s="154"/>
      <c r="DC20" s="152"/>
      <c r="DD20" s="152"/>
      <c r="DE20" s="152"/>
      <c r="DF20" s="154"/>
      <c r="DG20" s="155"/>
      <c r="DH20" s="151"/>
      <c r="DI20" s="152"/>
      <c r="DJ20" s="152"/>
      <c r="DK20" s="155"/>
      <c r="DL20" s="152"/>
      <c r="DM20" s="153"/>
      <c r="DN20" s="154"/>
      <c r="DO20" s="152"/>
      <c r="DP20" s="152"/>
      <c r="DQ20" s="152"/>
      <c r="DR20" s="154"/>
      <c r="DS20" s="153"/>
      <c r="DT20" s="156"/>
      <c r="DU20" s="155"/>
      <c r="DV20" s="155"/>
      <c r="DW20" s="155"/>
      <c r="DX20" s="155"/>
      <c r="DY20" s="153"/>
      <c r="DZ20" s="156"/>
      <c r="EA20" s="155"/>
      <c r="EB20" s="155"/>
      <c r="EC20" s="155"/>
      <c r="ED20" s="155"/>
      <c r="EE20" s="153"/>
      <c r="EF20" s="157"/>
      <c r="EG20" s="155"/>
      <c r="EH20" s="155"/>
      <c r="EI20" s="155"/>
      <c r="EJ20" s="155"/>
      <c r="EK20" s="155"/>
      <c r="EL20" s="156"/>
      <c r="EM20" s="155"/>
      <c r="EN20" s="155"/>
      <c r="EO20" s="155"/>
      <c r="EP20" s="155"/>
      <c r="EQ20" s="153"/>
      <c r="ER20" s="156"/>
      <c r="ES20" s="155"/>
      <c r="ET20" s="155"/>
      <c r="EU20" s="155"/>
      <c r="EV20" s="155"/>
      <c r="EW20" s="153"/>
      <c r="EX20" s="156"/>
      <c r="EY20" s="155"/>
      <c r="EZ20" s="155"/>
      <c r="FA20" s="155"/>
      <c r="FB20" s="155"/>
      <c r="FC20" s="153"/>
      <c r="FD20" s="156"/>
      <c r="FE20" s="155"/>
      <c r="FF20" s="155"/>
      <c r="FG20" s="155"/>
      <c r="FH20" s="155"/>
      <c r="FI20" s="153"/>
      <c r="FJ20" s="157"/>
      <c r="FK20" s="155"/>
      <c r="FL20" s="155"/>
      <c r="FM20" s="155"/>
      <c r="FN20" s="155"/>
      <c r="FO20" s="153"/>
      <c r="FP20" s="158"/>
    </row>
    <row r="21" spans="1:172" ht="17.100000000000001" customHeight="1">
      <c r="A21" s="338"/>
      <c r="B21" s="340" t="s">
        <v>466</v>
      </c>
      <c r="C21" s="342" t="s">
        <v>467</v>
      </c>
      <c r="D21" s="344">
        <f>E17+1</f>
        <v>45016</v>
      </c>
      <c r="E21" s="344">
        <f>D21+F21-1</f>
        <v>45120</v>
      </c>
      <c r="F21" s="346">
        <v>105</v>
      </c>
      <c r="G21" s="103" t="s">
        <v>454</v>
      </c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105"/>
      <c r="AL21" s="106"/>
      <c r="AM21" s="106"/>
      <c r="AN21" s="106"/>
      <c r="AO21" s="106"/>
      <c r="AP21" s="106"/>
      <c r="AQ21" s="106"/>
      <c r="AR21" s="106"/>
      <c r="AS21" s="106"/>
      <c r="AT21" s="129"/>
      <c r="AU21" s="110"/>
      <c r="AV21" s="110"/>
      <c r="AW21" s="110"/>
      <c r="AX21" s="110"/>
      <c r="AY21" s="131"/>
      <c r="AZ21" s="129"/>
      <c r="BA21" s="110"/>
      <c r="BB21" s="110"/>
      <c r="BC21" s="110"/>
      <c r="BD21" s="110"/>
      <c r="BE21" s="131"/>
      <c r="BF21" s="166"/>
      <c r="BG21" s="132"/>
      <c r="BH21" s="110"/>
      <c r="BI21" s="110"/>
      <c r="BJ21" s="110"/>
      <c r="BK21" s="131"/>
      <c r="BL21" s="129"/>
      <c r="BM21" s="110"/>
      <c r="BN21" s="110"/>
      <c r="BO21" s="110"/>
      <c r="BP21" s="110"/>
      <c r="BQ21" s="131"/>
      <c r="BR21" s="129"/>
      <c r="BS21" s="110"/>
      <c r="BT21" s="110"/>
      <c r="BU21" s="110"/>
      <c r="BV21" s="110"/>
      <c r="BW21" s="131"/>
      <c r="BX21" s="129"/>
      <c r="BY21" s="110"/>
      <c r="BZ21" s="110"/>
      <c r="CA21" s="159"/>
      <c r="CB21" s="159"/>
      <c r="CC21" s="160"/>
      <c r="CD21" s="161"/>
      <c r="CE21" s="159"/>
      <c r="CF21" s="159"/>
      <c r="CG21" s="159"/>
      <c r="CH21" s="159"/>
      <c r="CI21" s="160"/>
      <c r="CJ21" s="161"/>
      <c r="CK21" s="159"/>
      <c r="CL21" s="159"/>
      <c r="CM21" s="159"/>
      <c r="CN21" s="159"/>
      <c r="CO21" s="160"/>
      <c r="CP21" s="161"/>
      <c r="CQ21" s="159"/>
      <c r="CR21" s="159"/>
      <c r="CS21" s="168"/>
      <c r="CT21" s="159"/>
      <c r="CU21" s="168"/>
      <c r="CV21" s="161"/>
      <c r="CW21" s="159"/>
      <c r="CX21" s="159"/>
      <c r="CY21" s="168"/>
      <c r="CZ21" s="159"/>
      <c r="DA21" s="160"/>
      <c r="DB21" s="169"/>
      <c r="DC21" s="159"/>
      <c r="DD21" s="110"/>
      <c r="DE21" s="110"/>
      <c r="DF21" s="132"/>
      <c r="DG21" s="162"/>
      <c r="DH21" s="129"/>
      <c r="DI21" s="110"/>
      <c r="DJ21" s="110"/>
      <c r="DK21" s="162"/>
      <c r="DL21" s="110"/>
      <c r="DM21" s="131"/>
      <c r="DN21" s="132"/>
      <c r="DO21" s="110"/>
      <c r="DP21" s="110"/>
      <c r="DQ21" s="110"/>
      <c r="DR21" s="132"/>
      <c r="DS21" s="131"/>
      <c r="DT21" s="163"/>
      <c r="DU21" s="162"/>
      <c r="DV21" s="162"/>
      <c r="DW21" s="162"/>
      <c r="DX21" s="162"/>
      <c r="DY21" s="131"/>
      <c r="DZ21" s="163"/>
      <c r="EA21" s="162"/>
      <c r="EB21" s="162"/>
      <c r="EC21" s="162"/>
      <c r="ED21" s="162"/>
      <c r="EE21" s="131"/>
      <c r="EF21" s="164"/>
      <c r="EG21" s="162"/>
      <c r="EH21" s="162"/>
      <c r="EI21" s="162"/>
      <c r="EJ21" s="162"/>
      <c r="EK21" s="162"/>
      <c r="EL21" s="163"/>
      <c r="EM21" s="162"/>
      <c r="EN21" s="162"/>
      <c r="EO21" s="162"/>
      <c r="EP21" s="162"/>
      <c r="EQ21" s="131"/>
      <c r="ER21" s="163"/>
      <c r="ES21" s="162"/>
      <c r="ET21" s="162"/>
      <c r="EU21" s="162"/>
      <c r="EV21" s="162"/>
      <c r="EW21" s="131"/>
      <c r="EX21" s="163"/>
      <c r="EY21" s="162"/>
      <c r="EZ21" s="162"/>
      <c r="FA21" s="162"/>
      <c r="FB21" s="162"/>
      <c r="FC21" s="131"/>
      <c r="FD21" s="163"/>
      <c r="FE21" s="162"/>
      <c r="FF21" s="162"/>
      <c r="FG21" s="162"/>
      <c r="FH21" s="162"/>
      <c r="FI21" s="131"/>
      <c r="FJ21" s="164"/>
      <c r="FK21" s="162"/>
      <c r="FL21" s="162"/>
      <c r="FM21" s="162"/>
      <c r="FN21" s="162"/>
      <c r="FO21" s="131"/>
      <c r="FP21" s="165"/>
    </row>
    <row r="22" spans="1:172" ht="17.100000000000001" customHeight="1">
      <c r="A22" s="338"/>
      <c r="B22" s="341"/>
      <c r="C22" s="343"/>
      <c r="D22" s="358"/>
      <c r="E22" s="358"/>
      <c r="F22" s="359"/>
      <c r="G22" s="148" t="s">
        <v>455</v>
      </c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149"/>
      <c r="AL22" s="150"/>
      <c r="AM22" s="150"/>
      <c r="AN22" s="150"/>
      <c r="AO22" s="150"/>
      <c r="AP22" s="150"/>
      <c r="AQ22" s="150"/>
      <c r="AR22" s="150"/>
      <c r="AS22" s="150"/>
      <c r="AT22" s="151"/>
      <c r="AU22" s="152"/>
      <c r="AV22" s="152"/>
      <c r="AW22" s="152"/>
      <c r="AX22" s="152"/>
      <c r="AY22" s="153"/>
      <c r="AZ22" s="151"/>
      <c r="BA22" s="152"/>
      <c r="BB22" s="152"/>
      <c r="BC22" s="152"/>
      <c r="BD22" s="152"/>
      <c r="BE22" s="153"/>
      <c r="BF22" s="151"/>
      <c r="BG22" s="154"/>
      <c r="BH22" s="152"/>
      <c r="BI22" s="152"/>
      <c r="BJ22" s="152"/>
      <c r="BK22" s="153"/>
      <c r="BL22" s="151"/>
      <c r="BM22" s="152"/>
      <c r="BN22" s="152"/>
      <c r="BO22" s="152"/>
      <c r="BP22" s="152"/>
      <c r="BQ22" s="153"/>
      <c r="BR22" s="151"/>
      <c r="BS22" s="152"/>
      <c r="BT22" s="152"/>
      <c r="BU22" s="152"/>
      <c r="BV22" s="152"/>
      <c r="BW22" s="153"/>
      <c r="BX22" s="151"/>
      <c r="BY22" s="152"/>
      <c r="BZ22" s="152"/>
      <c r="CA22" s="152"/>
      <c r="CB22" s="152"/>
      <c r="CC22" s="153"/>
      <c r="CD22" s="151"/>
      <c r="CE22" s="152"/>
      <c r="CF22" s="152"/>
      <c r="CG22" s="152"/>
      <c r="CH22" s="152"/>
      <c r="CI22" s="153"/>
      <c r="CJ22" s="151"/>
      <c r="CK22" s="152"/>
      <c r="CL22" s="152"/>
      <c r="CM22" s="152"/>
      <c r="CN22" s="152"/>
      <c r="CO22" s="153"/>
      <c r="CP22" s="151"/>
      <c r="CQ22" s="152"/>
      <c r="CR22" s="152"/>
      <c r="CS22" s="155"/>
      <c r="CT22" s="152"/>
      <c r="CU22" s="155"/>
      <c r="CV22" s="151"/>
      <c r="CW22" s="152"/>
      <c r="CX22" s="152"/>
      <c r="CY22" s="155"/>
      <c r="CZ22" s="152"/>
      <c r="DA22" s="153"/>
      <c r="DB22" s="154"/>
      <c r="DC22" s="152"/>
      <c r="DD22" s="152"/>
      <c r="DE22" s="152"/>
      <c r="DF22" s="154"/>
      <c r="DG22" s="155"/>
      <c r="DH22" s="151"/>
      <c r="DI22" s="152"/>
      <c r="DJ22" s="152"/>
      <c r="DK22" s="155"/>
      <c r="DL22" s="152"/>
      <c r="DM22" s="153"/>
      <c r="DN22" s="154"/>
      <c r="DO22" s="152"/>
      <c r="DP22" s="152"/>
      <c r="DQ22" s="152"/>
      <c r="DR22" s="154"/>
      <c r="DS22" s="153"/>
      <c r="DT22" s="156"/>
      <c r="DU22" s="155"/>
      <c r="DV22" s="155"/>
      <c r="DW22" s="155"/>
      <c r="DX22" s="155"/>
      <c r="DY22" s="153"/>
      <c r="DZ22" s="156"/>
      <c r="EA22" s="155"/>
      <c r="EB22" s="155"/>
      <c r="EC22" s="155"/>
      <c r="ED22" s="155"/>
      <c r="EE22" s="153"/>
      <c r="EF22" s="157"/>
      <c r="EG22" s="155"/>
      <c r="EH22" s="155"/>
      <c r="EI22" s="155"/>
      <c r="EJ22" s="155"/>
      <c r="EK22" s="155"/>
      <c r="EL22" s="156"/>
      <c r="EM22" s="155"/>
      <c r="EN22" s="155"/>
      <c r="EO22" s="155"/>
      <c r="EP22" s="155"/>
      <c r="EQ22" s="153"/>
      <c r="ER22" s="156"/>
      <c r="ES22" s="155"/>
      <c r="ET22" s="155"/>
      <c r="EU22" s="155"/>
      <c r="EV22" s="155"/>
      <c r="EW22" s="153"/>
      <c r="EX22" s="156"/>
      <c r="EY22" s="155"/>
      <c r="EZ22" s="155"/>
      <c r="FA22" s="155"/>
      <c r="FB22" s="155"/>
      <c r="FC22" s="153"/>
      <c r="FD22" s="156"/>
      <c r="FE22" s="155"/>
      <c r="FF22" s="155"/>
      <c r="FG22" s="155"/>
      <c r="FH22" s="155"/>
      <c r="FI22" s="153"/>
      <c r="FJ22" s="157"/>
      <c r="FK22" s="155"/>
      <c r="FL22" s="155"/>
      <c r="FM22" s="155"/>
      <c r="FN22" s="155"/>
      <c r="FO22" s="153"/>
      <c r="FP22" s="158"/>
    </row>
    <row r="23" spans="1:172" ht="17.100000000000001" customHeight="1">
      <c r="A23" s="338"/>
      <c r="B23" s="340" t="s">
        <v>468</v>
      </c>
      <c r="C23" s="342" t="s">
        <v>469</v>
      </c>
      <c r="D23" s="344">
        <f>E21+1</f>
        <v>45121</v>
      </c>
      <c r="E23" s="344">
        <f>D23+F23-1</f>
        <v>45181</v>
      </c>
      <c r="F23" s="346">
        <v>61</v>
      </c>
      <c r="G23" s="103" t="s">
        <v>454</v>
      </c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105"/>
      <c r="AL23" s="106"/>
      <c r="AM23" s="106"/>
      <c r="AN23" s="106"/>
      <c r="AO23" s="106"/>
      <c r="AP23" s="106"/>
      <c r="AQ23" s="106"/>
      <c r="AR23" s="106"/>
      <c r="AS23" s="106"/>
      <c r="AT23" s="129"/>
      <c r="AU23" s="110"/>
      <c r="AV23" s="110"/>
      <c r="AW23" s="110"/>
      <c r="AX23" s="110"/>
      <c r="AY23" s="131"/>
      <c r="AZ23" s="129"/>
      <c r="BA23" s="170"/>
      <c r="BB23" s="110"/>
      <c r="BC23" s="170"/>
      <c r="BD23" s="170"/>
      <c r="BE23" s="131"/>
      <c r="BF23" s="129"/>
      <c r="BG23" s="132"/>
      <c r="BH23" s="110"/>
      <c r="BI23" s="110"/>
      <c r="BJ23" s="110"/>
      <c r="BK23" s="131"/>
      <c r="BL23" s="129"/>
      <c r="BM23" s="110"/>
      <c r="BN23" s="110"/>
      <c r="BO23" s="110"/>
      <c r="BP23" s="110"/>
      <c r="BQ23" s="131"/>
      <c r="BR23" s="129"/>
      <c r="BS23" s="170"/>
      <c r="BT23" s="110"/>
      <c r="BU23" s="170"/>
      <c r="BV23" s="170"/>
      <c r="BW23" s="131"/>
      <c r="BX23" s="129"/>
      <c r="BY23" s="110"/>
      <c r="BZ23" s="110"/>
      <c r="CA23" s="110"/>
      <c r="CB23" s="110"/>
      <c r="CC23" s="131"/>
      <c r="CD23" s="129"/>
      <c r="CE23" s="110"/>
      <c r="CF23" s="110"/>
      <c r="CG23" s="110"/>
      <c r="CH23" s="110"/>
      <c r="CI23" s="131"/>
      <c r="CJ23" s="129"/>
      <c r="CK23" s="110"/>
      <c r="CL23" s="110"/>
      <c r="CM23" s="110"/>
      <c r="CN23" s="110"/>
      <c r="CO23" s="131"/>
      <c r="CP23" s="129"/>
      <c r="CQ23" s="110"/>
      <c r="CR23" s="110"/>
      <c r="CS23" s="162"/>
      <c r="CT23" s="110"/>
      <c r="CU23" s="162"/>
      <c r="CV23" s="129"/>
      <c r="CW23" s="110"/>
      <c r="CX23" s="110"/>
      <c r="CY23" s="110"/>
      <c r="CZ23" s="110"/>
      <c r="DA23" s="131"/>
      <c r="DB23" s="129"/>
      <c r="DC23" s="110"/>
      <c r="DD23" s="159"/>
      <c r="DE23" s="159"/>
      <c r="DF23" s="159"/>
      <c r="DG23" s="160"/>
      <c r="DH23" s="171"/>
      <c r="DI23" s="172"/>
      <c r="DJ23" s="172"/>
      <c r="DK23" s="173"/>
      <c r="DL23" s="172"/>
      <c r="DM23" s="174"/>
      <c r="DN23" s="175"/>
      <c r="DO23" s="172"/>
      <c r="DP23" s="110"/>
      <c r="DQ23" s="110"/>
      <c r="DR23" s="132"/>
      <c r="DS23" s="131"/>
      <c r="DT23" s="163"/>
      <c r="DU23" s="162"/>
      <c r="DV23" s="162"/>
      <c r="DW23" s="162"/>
      <c r="DX23" s="162"/>
      <c r="DY23" s="131"/>
      <c r="DZ23" s="163"/>
      <c r="EA23" s="162"/>
      <c r="EB23" s="162"/>
      <c r="EC23" s="162"/>
      <c r="ED23" s="162"/>
      <c r="EE23" s="131"/>
      <c r="EF23" s="164"/>
      <c r="EG23" s="162"/>
      <c r="EH23" s="162"/>
      <c r="EI23" s="162"/>
      <c r="EJ23" s="162"/>
      <c r="EK23" s="162"/>
      <c r="EL23" s="163"/>
      <c r="EM23" s="162"/>
      <c r="EN23" s="162"/>
      <c r="EO23" s="162"/>
      <c r="EP23" s="162"/>
      <c r="EQ23" s="131"/>
      <c r="ER23" s="163"/>
      <c r="ES23" s="162"/>
      <c r="ET23" s="162"/>
      <c r="EU23" s="162"/>
      <c r="EV23" s="162"/>
      <c r="EW23" s="131"/>
      <c r="EX23" s="163"/>
      <c r="EY23" s="162"/>
      <c r="EZ23" s="162"/>
      <c r="FA23" s="162"/>
      <c r="FB23" s="162"/>
      <c r="FC23" s="131"/>
      <c r="FD23" s="163"/>
      <c r="FE23" s="162"/>
      <c r="FF23" s="162"/>
      <c r="FG23" s="162"/>
      <c r="FH23" s="162"/>
      <c r="FI23" s="131"/>
      <c r="FJ23" s="164"/>
      <c r="FK23" s="162"/>
      <c r="FL23" s="162"/>
      <c r="FM23" s="162"/>
      <c r="FN23" s="162"/>
      <c r="FO23" s="131"/>
      <c r="FP23" s="165"/>
    </row>
    <row r="24" spans="1:172" ht="17.100000000000001" customHeight="1">
      <c r="A24" s="338"/>
      <c r="B24" s="341"/>
      <c r="C24" s="343"/>
      <c r="D24" s="358"/>
      <c r="E24" s="358"/>
      <c r="F24" s="359"/>
      <c r="G24" s="148" t="s">
        <v>455</v>
      </c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149"/>
      <c r="AL24" s="150"/>
      <c r="AM24" s="150"/>
      <c r="AN24" s="150"/>
      <c r="AO24" s="150"/>
      <c r="AP24" s="150"/>
      <c r="AQ24" s="150"/>
      <c r="AR24" s="150"/>
      <c r="AS24" s="150"/>
      <c r="AT24" s="151"/>
      <c r="AU24" s="152"/>
      <c r="AV24" s="152"/>
      <c r="AW24" s="152"/>
      <c r="AX24" s="152"/>
      <c r="AY24" s="153"/>
      <c r="AZ24" s="151"/>
      <c r="BA24" s="152"/>
      <c r="BB24" s="152"/>
      <c r="BC24" s="152"/>
      <c r="BD24" s="152"/>
      <c r="BE24" s="153"/>
      <c r="BF24" s="151"/>
      <c r="BG24" s="154"/>
      <c r="BH24" s="152"/>
      <c r="BI24" s="152"/>
      <c r="BJ24" s="152"/>
      <c r="BK24" s="153"/>
      <c r="BL24" s="151"/>
      <c r="BM24" s="152"/>
      <c r="BN24" s="152"/>
      <c r="BO24" s="152"/>
      <c r="BP24" s="152"/>
      <c r="BQ24" s="153"/>
      <c r="BR24" s="151"/>
      <c r="BS24" s="152"/>
      <c r="BT24" s="152"/>
      <c r="BU24" s="152"/>
      <c r="BV24" s="152"/>
      <c r="BW24" s="153"/>
      <c r="BX24" s="151"/>
      <c r="BY24" s="152"/>
      <c r="BZ24" s="152"/>
      <c r="CA24" s="152"/>
      <c r="CB24" s="152"/>
      <c r="CC24" s="153"/>
      <c r="CD24" s="151"/>
      <c r="CE24" s="152"/>
      <c r="CF24" s="152"/>
      <c r="CG24" s="152"/>
      <c r="CH24" s="152"/>
      <c r="CI24" s="153"/>
      <c r="CJ24" s="151"/>
      <c r="CK24" s="152"/>
      <c r="CL24" s="152"/>
      <c r="CM24" s="152"/>
      <c r="CN24" s="152"/>
      <c r="CO24" s="153"/>
      <c r="CP24" s="151"/>
      <c r="CQ24" s="152"/>
      <c r="CR24" s="152"/>
      <c r="CS24" s="155"/>
      <c r="CT24" s="152"/>
      <c r="CU24" s="155"/>
      <c r="CV24" s="151"/>
      <c r="CW24" s="152"/>
      <c r="CX24" s="152"/>
      <c r="CY24" s="155"/>
      <c r="CZ24" s="152"/>
      <c r="DA24" s="153"/>
      <c r="DB24" s="154"/>
      <c r="DC24" s="152"/>
      <c r="DD24" s="152"/>
      <c r="DE24" s="152"/>
      <c r="DF24" s="154"/>
      <c r="DG24" s="155"/>
      <c r="DH24" s="151"/>
      <c r="DI24" s="152"/>
      <c r="DJ24" s="152"/>
      <c r="DK24" s="155"/>
      <c r="DL24" s="152"/>
      <c r="DM24" s="153"/>
      <c r="DN24" s="154"/>
      <c r="DO24" s="152"/>
      <c r="DP24" s="152"/>
      <c r="DQ24" s="152"/>
      <c r="DR24" s="154"/>
      <c r="DS24" s="153"/>
      <c r="DT24" s="156"/>
      <c r="DU24" s="155"/>
      <c r="DV24" s="155"/>
      <c r="DW24" s="155"/>
      <c r="DX24" s="155"/>
      <c r="DY24" s="153"/>
      <c r="DZ24" s="156"/>
      <c r="EA24" s="155"/>
      <c r="EB24" s="155"/>
      <c r="EC24" s="155"/>
      <c r="ED24" s="155"/>
      <c r="EE24" s="153"/>
      <c r="EF24" s="157"/>
      <c r="EG24" s="155"/>
      <c r="EH24" s="155"/>
      <c r="EI24" s="155"/>
      <c r="EJ24" s="155"/>
      <c r="EK24" s="155"/>
      <c r="EL24" s="156"/>
      <c r="EM24" s="155"/>
      <c r="EN24" s="155"/>
      <c r="EO24" s="155"/>
      <c r="EP24" s="155"/>
      <c r="EQ24" s="153"/>
      <c r="ER24" s="156"/>
      <c r="ES24" s="155"/>
      <c r="ET24" s="155"/>
      <c r="EU24" s="155"/>
      <c r="EV24" s="155"/>
      <c r="EW24" s="153"/>
      <c r="EX24" s="156"/>
      <c r="EY24" s="155"/>
      <c r="EZ24" s="155"/>
      <c r="FA24" s="155"/>
      <c r="FB24" s="155"/>
      <c r="FC24" s="153"/>
      <c r="FD24" s="156"/>
      <c r="FE24" s="155"/>
      <c r="FF24" s="155"/>
      <c r="FG24" s="155"/>
      <c r="FH24" s="155"/>
      <c r="FI24" s="153"/>
      <c r="FJ24" s="157"/>
      <c r="FK24" s="155"/>
      <c r="FL24" s="155"/>
      <c r="FM24" s="155"/>
      <c r="FN24" s="155"/>
      <c r="FO24" s="153"/>
      <c r="FP24" s="158"/>
    </row>
    <row r="25" spans="1:172" ht="17.100000000000001" customHeight="1">
      <c r="A25" s="338"/>
      <c r="B25" s="360" t="s">
        <v>470</v>
      </c>
      <c r="C25" s="342" t="s">
        <v>471</v>
      </c>
      <c r="D25" s="344">
        <f>E23+1</f>
        <v>45182</v>
      </c>
      <c r="E25" s="344">
        <f>D25+F25-1</f>
        <v>45186</v>
      </c>
      <c r="F25" s="346">
        <v>5</v>
      </c>
      <c r="G25" s="103" t="s">
        <v>454</v>
      </c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105"/>
      <c r="AL25" s="106"/>
      <c r="AM25" s="106"/>
      <c r="AN25" s="106"/>
      <c r="AO25" s="106"/>
      <c r="AP25" s="106"/>
      <c r="AQ25" s="106"/>
      <c r="AR25" s="106"/>
      <c r="AS25" s="106"/>
      <c r="AT25" s="129"/>
      <c r="AU25" s="110"/>
      <c r="AV25" s="110"/>
      <c r="AW25" s="110"/>
      <c r="AX25" s="110"/>
      <c r="AY25" s="131"/>
      <c r="AZ25" s="129"/>
      <c r="BA25" s="170"/>
      <c r="BB25" s="110"/>
      <c r="BC25" s="170"/>
      <c r="BD25" s="170"/>
      <c r="BE25" s="131"/>
      <c r="BF25" s="129"/>
      <c r="BG25" s="132"/>
      <c r="BH25" s="110"/>
      <c r="BI25" s="110"/>
      <c r="BJ25" s="110"/>
      <c r="BK25" s="131"/>
      <c r="BL25" s="129"/>
      <c r="BM25" s="110"/>
      <c r="BN25" s="110"/>
      <c r="BO25" s="110"/>
      <c r="BP25" s="110"/>
      <c r="BQ25" s="131"/>
      <c r="BR25" s="129"/>
      <c r="BS25" s="170"/>
      <c r="BT25" s="110"/>
      <c r="BU25" s="170"/>
      <c r="BV25" s="170"/>
      <c r="BW25" s="131"/>
      <c r="BX25" s="129"/>
      <c r="BY25" s="110"/>
      <c r="BZ25" s="110"/>
      <c r="CA25" s="110"/>
      <c r="CB25" s="110"/>
      <c r="CC25" s="131"/>
      <c r="CD25" s="129"/>
      <c r="CE25" s="110"/>
      <c r="CF25" s="110"/>
      <c r="CG25" s="110"/>
      <c r="CH25" s="110"/>
      <c r="CI25" s="131"/>
      <c r="CJ25" s="129"/>
      <c r="CK25" s="110"/>
      <c r="CL25" s="110"/>
      <c r="CM25" s="110"/>
      <c r="CN25" s="110"/>
      <c r="CO25" s="131"/>
      <c r="CP25" s="129"/>
      <c r="CQ25" s="110"/>
      <c r="CR25" s="110"/>
      <c r="CS25" s="162"/>
      <c r="CT25" s="110"/>
      <c r="CU25" s="162"/>
      <c r="CV25" s="129"/>
      <c r="CW25" s="110"/>
      <c r="CX25" s="110"/>
      <c r="CY25" s="162"/>
      <c r="CZ25" s="110"/>
      <c r="DA25" s="131"/>
      <c r="DB25" s="132"/>
      <c r="DC25" s="110"/>
      <c r="DD25" s="110"/>
      <c r="DE25" s="110"/>
      <c r="DF25" s="132"/>
      <c r="DG25" s="162"/>
      <c r="DH25" s="129"/>
      <c r="DI25" s="110"/>
      <c r="DJ25" s="110"/>
      <c r="DK25" s="162"/>
      <c r="DL25" s="110"/>
      <c r="DM25" s="131"/>
      <c r="DN25" s="132"/>
      <c r="DO25" s="161"/>
      <c r="DP25" s="110"/>
      <c r="DQ25" s="110"/>
      <c r="DR25" s="132"/>
      <c r="DS25" s="131"/>
      <c r="DT25" s="163"/>
      <c r="DU25" s="162"/>
      <c r="DV25" s="162"/>
      <c r="DW25" s="162"/>
      <c r="DX25" s="162"/>
      <c r="DY25" s="131"/>
      <c r="DZ25" s="163"/>
      <c r="EA25" s="162"/>
      <c r="EB25" s="162"/>
      <c r="EC25" s="162"/>
      <c r="ED25" s="162"/>
      <c r="EE25" s="131"/>
      <c r="EF25" s="164"/>
      <c r="EG25" s="162"/>
      <c r="EH25" s="162"/>
      <c r="EI25" s="162"/>
      <c r="EJ25" s="162"/>
      <c r="EK25" s="162"/>
      <c r="EL25" s="163"/>
      <c r="EM25" s="162"/>
      <c r="EN25" s="162"/>
      <c r="EO25" s="162"/>
      <c r="EP25" s="162"/>
      <c r="EQ25" s="131"/>
      <c r="ER25" s="163"/>
      <c r="ES25" s="162"/>
      <c r="ET25" s="162"/>
      <c r="EU25" s="162"/>
      <c r="EV25" s="162"/>
      <c r="EW25" s="131"/>
      <c r="EX25" s="163"/>
      <c r="EY25" s="162"/>
      <c r="EZ25" s="162"/>
      <c r="FA25" s="162"/>
      <c r="FB25" s="162"/>
      <c r="FC25" s="131"/>
      <c r="FD25" s="163"/>
      <c r="FE25" s="162"/>
      <c r="FF25" s="162"/>
      <c r="FG25" s="162"/>
      <c r="FH25" s="162"/>
      <c r="FI25" s="131"/>
      <c r="FJ25" s="164"/>
      <c r="FK25" s="162"/>
      <c r="FL25" s="162"/>
      <c r="FM25" s="162"/>
      <c r="FN25" s="162"/>
      <c r="FO25" s="131"/>
      <c r="FP25" s="165"/>
    </row>
    <row r="26" spans="1:172" ht="17.100000000000001" customHeight="1">
      <c r="A26" s="338"/>
      <c r="B26" s="361"/>
      <c r="C26" s="362"/>
      <c r="D26" s="363"/>
      <c r="E26" s="363"/>
      <c r="F26" s="359"/>
      <c r="G26" s="148" t="s">
        <v>455</v>
      </c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149"/>
      <c r="AL26" s="150"/>
      <c r="AM26" s="150"/>
      <c r="AN26" s="150"/>
      <c r="AO26" s="150"/>
      <c r="AP26" s="150"/>
      <c r="AQ26" s="150"/>
      <c r="AR26" s="150"/>
      <c r="AS26" s="150"/>
      <c r="AT26" s="151"/>
      <c r="AU26" s="152"/>
      <c r="AV26" s="152"/>
      <c r="AW26" s="152"/>
      <c r="AX26" s="152"/>
      <c r="AY26" s="153"/>
      <c r="AZ26" s="151"/>
      <c r="BA26" s="152"/>
      <c r="BB26" s="152"/>
      <c r="BC26" s="152"/>
      <c r="BD26" s="152"/>
      <c r="BE26" s="153"/>
      <c r="BF26" s="151"/>
      <c r="BG26" s="154"/>
      <c r="BH26" s="152"/>
      <c r="BI26" s="152"/>
      <c r="BJ26" s="152"/>
      <c r="BK26" s="153"/>
      <c r="BL26" s="151"/>
      <c r="BM26" s="152"/>
      <c r="BN26" s="152"/>
      <c r="BO26" s="152"/>
      <c r="BP26" s="152"/>
      <c r="BQ26" s="153"/>
      <c r="BR26" s="151"/>
      <c r="BS26" s="152"/>
      <c r="BT26" s="152"/>
      <c r="BU26" s="152"/>
      <c r="BV26" s="152"/>
      <c r="BW26" s="153"/>
      <c r="BX26" s="151"/>
      <c r="BY26" s="152"/>
      <c r="BZ26" s="152"/>
      <c r="CA26" s="152"/>
      <c r="CB26" s="152"/>
      <c r="CC26" s="153"/>
      <c r="CD26" s="151"/>
      <c r="CE26" s="152"/>
      <c r="CF26" s="152"/>
      <c r="CG26" s="152"/>
      <c r="CH26" s="152"/>
      <c r="CI26" s="153"/>
      <c r="CJ26" s="151"/>
      <c r="CK26" s="152"/>
      <c r="CL26" s="152"/>
      <c r="CM26" s="152"/>
      <c r="CN26" s="152"/>
      <c r="CO26" s="153"/>
      <c r="CP26" s="151"/>
      <c r="CQ26" s="152"/>
      <c r="CR26" s="152"/>
      <c r="CS26" s="155"/>
      <c r="CT26" s="152"/>
      <c r="CU26" s="155"/>
      <c r="CV26" s="151"/>
      <c r="CW26" s="152"/>
      <c r="CX26" s="152"/>
      <c r="CY26" s="155"/>
      <c r="CZ26" s="152"/>
      <c r="DA26" s="153"/>
      <c r="DB26" s="154"/>
      <c r="DC26" s="152"/>
      <c r="DD26" s="152"/>
      <c r="DE26" s="152"/>
      <c r="DF26" s="154"/>
      <c r="DG26" s="155"/>
      <c r="DH26" s="151"/>
      <c r="DI26" s="152"/>
      <c r="DJ26" s="152"/>
      <c r="DK26" s="155"/>
      <c r="DL26" s="152"/>
      <c r="DM26" s="153"/>
      <c r="DN26" s="154"/>
      <c r="DO26" s="152"/>
      <c r="DP26" s="152"/>
      <c r="DQ26" s="152"/>
      <c r="DR26" s="154"/>
      <c r="DS26" s="153"/>
      <c r="DT26" s="156"/>
      <c r="DU26" s="155"/>
      <c r="DV26" s="155"/>
      <c r="DW26" s="155"/>
      <c r="DX26" s="155"/>
      <c r="DY26" s="153"/>
      <c r="DZ26" s="156"/>
      <c r="EA26" s="155"/>
      <c r="EB26" s="155"/>
      <c r="EC26" s="155"/>
      <c r="ED26" s="155"/>
      <c r="EE26" s="153"/>
      <c r="EF26" s="157"/>
      <c r="EG26" s="155"/>
      <c r="EH26" s="155"/>
      <c r="EI26" s="155"/>
      <c r="EJ26" s="155"/>
      <c r="EK26" s="155"/>
      <c r="EL26" s="156"/>
      <c r="EM26" s="155"/>
      <c r="EN26" s="155"/>
      <c r="EO26" s="155"/>
      <c r="EP26" s="155"/>
      <c r="EQ26" s="153"/>
      <c r="ER26" s="156"/>
      <c r="ES26" s="155"/>
      <c r="ET26" s="155"/>
      <c r="EU26" s="155"/>
      <c r="EV26" s="155"/>
      <c r="EW26" s="153"/>
      <c r="EX26" s="156"/>
      <c r="EY26" s="155"/>
      <c r="EZ26" s="155"/>
      <c r="FA26" s="155"/>
      <c r="FB26" s="155"/>
      <c r="FC26" s="153"/>
      <c r="FD26" s="156"/>
      <c r="FE26" s="155"/>
      <c r="FF26" s="155"/>
      <c r="FG26" s="155"/>
      <c r="FH26" s="155"/>
      <c r="FI26" s="153"/>
      <c r="FJ26" s="157"/>
      <c r="FK26" s="155"/>
      <c r="FL26" s="155"/>
      <c r="FM26" s="155"/>
      <c r="FN26" s="155"/>
      <c r="FO26" s="153"/>
      <c r="FP26" s="158"/>
    </row>
    <row r="27" spans="1:172" ht="17.100000000000001" customHeight="1">
      <c r="A27" s="338"/>
      <c r="B27" s="364">
        <v>2</v>
      </c>
      <c r="C27" s="365" t="s">
        <v>472</v>
      </c>
      <c r="D27" s="366">
        <f>D29</f>
        <v>44915</v>
      </c>
      <c r="E27" s="366">
        <f>E35</f>
        <v>45204</v>
      </c>
      <c r="F27" s="367">
        <f>E27-D27+1</f>
        <v>290</v>
      </c>
      <c r="G27" s="103" t="s">
        <v>454</v>
      </c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129"/>
      <c r="AL27" s="110"/>
      <c r="AM27" s="110"/>
      <c r="AN27" s="110"/>
      <c r="AO27" s="110"/>
      <c r="AP27" s="110"/>
      <c r="AQ27" s="110"/>
      <c r="AR27" s="110"/>
      <c r="AS27" s="110"/>
      <c r="AT27" s="129"/>
      <c r="AU27" s="110"/>
      <c r="AV27" s="110"/>
      <c r="AW27" s="110"/>
      <c r="AX27" s="110"/>
      <c r="AY27" s="131"/>
      <c r="AZ27" s="129"/>
      <c r="BA27" s="110"/>
      <c r="BB27" s="110"/>
      <c r="BC27" s="110"/>
      <c r="BD27" s="110"/>
      <c r="BE27" s="131"/>
      <c r="BF27" s="129"/>
      <c r="BG27" s="132"/>
      <c r="BH27" s="110"/>
      <c r="BI27" s="110"/>
      <c r="BJ27" s="110"/>
      <c r="BK27" s="131"/>
      <c r="BL27" s="129"/>
      <c r="BM27" s="110"/>
      <c r="BN27" s="110"/>
      <c r="BO27" s="110"/>
      <c r="BP27" s="110"/>
      <c r="BQ27" s="131"/>
      <c r="BR27" s="129"/>
      <c r="BS27" s="110"/>
      <c r="BT27" s="110"/>
      <c r="BU27" s="110"/>
      <c r="BV27" s="110"/>
      <c r="BW27" s="131"/>
      <c r="BX27" s="129"/>
      <c r="BY27" s="110"/>
      <c r="BZ27" s="110"/>
      <c r="CA27" s="110"/>
      <c r="CB27" s="110"/>
      <c r="CC27" s="131"/>
      <c r="CD27" s="129"/>
      <c r="CE27" s="110"/>
      <c r="CF27" s="110"/>
      <c r="CG27" s="110"/>
      <c r="CH27" s="110"/>
      <c r="CI27" s="131"/>
      <c r="CJ27" s="129"/>
      <c r="CK27" s="110"/>
      <c r="CL27" s="110"/>
      <c r="CM27" s="110"/>
      <c r="CN27" s="110"/>
      <c r="CO27" s="131"/>
      <c r="CP27" s="129"/>
      <c r="CQ27" s="110"/>
      <c r="CR27" s="110"/>
      <c r="CS27" s="162"/>
      <c r="CT27" s="110"/>
      <c r="CU27" s="162"/>
      <c r="CV27" s="129"/>
      <c r="CW27" s="110"/>
      <c r="CX27" s="110"/>
      <c r="CY27" s="162"/>
      <c r="CZ27" s="110"/>
      <c r="DA27" s="131"/>
      <c r="DB27" s="132"/>
      <c r="DC27" s="110"/>
      <c r="DD27" s="110"/>
      <c r="DE27" s="110"/>
      <c r="DF27" s="132"/>
      <c r="DG27" s="162"/>
      <c r="DH27" s="129"/>
      <c r="DI27" s="110"/>
      <c r="DJ27" s="110"/>
      <c r="DK27" s="162"/>
      <c r="DL27" s="110"/>
      <c r="DM27" s="131"/>
      <c r="DN27" s="132"/>
      <c r="DO27" s="110"/>
      <c r="DP27" s="161"/>
      <c r="DQ27" s="110"/>
      <c r="DR27" s="132"/>
      <c r="DS27" s="131"/>
      <c r="DT27" s="163"/>
      <c r="DU27" s="162"/>
      <c r="DV27" s="162"/>
      <c r="DW27" s="162"/>
      <c r="DX27" s="162"/>
      <c r="DY27" s="131"/>
      <c r="DZ27" s="163"/>
      <c r="EA27" s="162"/>
      <c r="EB27" s="162"/>
      <c r="EC27" s="162"/>
      <c r="ED27" s="162"/>
      <c r="EE27" s="131"/>
      <c r="EF27" s="164"/>
      <c r="EG27" s="162"/>
      <c r="EH27" s="162"/>
      <c r="EI27" s="162"/>
      <c r="EJ27" s="162"/>
      <c r="EK27" s="162"/>
      <c r="EL27" s="163"/>
      <c r="EM27" s="162"/>
      <c r="EN27" s="162"/>
      <c r="EO27" s="162"/>
      <c r="EP27" s="162"/>
      <c r="EQ27" s="131"/>
      <c r="ER27" s="163"/>
      <c r="ES27" s="162"/>
      <c r="ET27" s="162"/>
      <c r="EU27" s="162"/>
      <c r="EV27" s="162"/>
      <c r="EW27" s="131"/>
      <c r="EX27" s="163"/>
      <c r="EY27" s="162"/>
      <c r="EZ27" s="162"/>
      <c r="FA27" s="162"/>
      <c r="FB27" s="162"/>
      <c r="FC27" s="131"/>
      <c r="FD27" s="163"/>
      <c r="FE27" s="162"/>
      <c r="FF27" s="162"/>
      <c r="FG27" s="162"/>
      <c r="FH27" s="162"/>
      <c r="FI27" s="131"/>
      <c r="FJ27" s="164"/>
      <c r="FK27" s="162"/>
      <c r="FL27" s="162"/>
      <c r="FM27" s="162"/>
      <c r="FN27" s="162"/>
      <c r="FO27" s="131"/>
      <c r="FP27" s="165"/>
    </row>
    <row r="28" spans="1:172" ht="17.100000000000001" customHeight="1">
      <c r="A28" s="338"/>
      <c r="B28" s="350"/>
      <c r="C28" s="352"/>
      <c r="D28" s="354"/>
      <c r="E28" s="354"/>
      <c r="F28" s="357"/>
      <c r="G28" s="148" t="s">
        <v>455</v>
      </c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149"/>
      <c r="AL28" s="150"/>
      <c r="AM28" s="150"/>
      <c r="AN28" s="150"/>
      <c r="AO28" s="150"/>
      <c r="AP28" s="150"/>
      <c r="AQ28" s="150"/>
      <c r="AR28" s="150"/>
      <c r="AS28" s="150"/>
      <c r="AT28" s="151"/>
      <c r="AU28" s="152"/>
      <c r="AV28" s="152"/>
      <c r="AW28" s="152"/>
      <c r="AX28" s="152"/>
      <c r="AY28" s="153"/>
      <c r="AZ28" s="151"/>
      <c r="BA28" s="152"/>
      <c r="BB28" s="152"/>
      <c r="BC28" s="152"/>
      <c r="BD28" s="152"/>
      <c r="BE28" s="153"/>
      <c r="BF28" s="151"/>
      <c r="BG28" s="154"/>
      <c r="BH28" s="152"/>
      <c r="BI28" s="152"/>
      <c r="BJ28" s="152"/>
      <c r="BK28" s="153"/>
      <c r="BL28" s="151"/>
      <c r="BM28" s="152"/>
      <c r="BN28" s="152"/>
      <c r="BO28" s="152"/>
      <c r="BP28" s="152"/>
      <c r="BQ28" s="153"/>
      <c r="BR28" s="151"/>
      <c r="BS28" s="152"/>
      <c r="BT28" s="152"/>
      <c r="BU28" s="152"/>
      <c r="BV28" s="152"/>
      <c r="BW28" s="153"/>
      <c r="BX28" s="151"/>
      <c r="BY28" s="152"/>
      <c r="BZ28" s="152"/>
      <c r="CA28" s="152"/>
      <c r="CB28" s="152"/>
      <c r="CC28" s="153"/>
      <c r="CD28" s="151"/>
      <c r="CE28" s="152"/>
      <c r="CF28" s="152"/>
      <c r="CG28" s="152"/>
      <c r="CH28" s="152"/>
      <c r="CI28" s="153"/>
      <c r="CJ28" s="151"/>
      <c r="CK28" s="152"/>
      <c r="CL28" s="152"/>
      <c r="CM28" s="152"/>
      <c r="CN28" s="152"/>
      <c r="CO28" s="153"/>
      <c r="CP28" s="151"/>
      <c r="CQ28" s="152"/>
      <c r="CR28" s="152"/>
      <c r="CS28" s="155"/>
      <c r="CT28" s="152"/>
      <c r="CU28" s="155"/>
      <c r="CV28" s="151"/>
      <c r="CW28" s="152"/>
      <c r="CX28" s="152"/>
      <c r="CY28" s="155"/>
      <c r="CZ28" s="152"/>
      <c r="DA28" s="153"/>
      <c r="DB28" s="154"/>
      <c r="DC28" s="152"/>
      <c r="DD28" s="152"/>
      <c r="DE28" s="152"/>
      <c r="DF28" s="154"/>
      <c r="DG28" s="155"/>
      <c r="DH28" s="151"/>
      <c r="DI28" s="152"/>
      <c r="DJ28" s="152"/>
      <c r="DK28" s="155"/>
      <c r="DL28" s="152"/>
      <c r="DM28" s="153"/>
      <c r="DN28" s="154"/>
      <c r="DO28" s="152"/>
      <c r="DP28" s="152"/>
      <c r="DQ28" s="152"/>
      <c r="DR28" s="154"/>
      <c r="DS28" s="153"/>
      <c r="DT28" s="156"/>
      <c r="DU28" s="155"/>
      <c r="DV28" s="155"/>
      <c r="DW28" s="155"/>
      <c r="DX28" s="155"/>
      <c r="DY28" s="153"/>
      <c r="DZ28" s="156"/>
      <c r="EA28" s="155"/>
      <c r="EB28" s="155"/>
      <c r="EC28" s="155"/>
      <c r="ED28" s="155"/>
      <c r="EE28" s="153"/>
      <c r="EF28" s="157"/>
      <c r="EG28" s="155"/>
      <c r="EH28" s="155"/>
      <c r="EI28" s="155"/>
      <c r="EJ28" s="155"/>
      <c r="EK28" s="155"/>
      <c r="EL28" s="156"/>
      <c r="EM28" s="155"/>
      <c r="EN28" s="155"/>
      <c r="EO28" s="155"/>
      <c r="EP28" s="155"/>
      <c r="EQ28" s="153"/>
      <c r="ER28" s="156"/>
      <c r="ES28" s="155"/>
      <c r="ET28" s="155"/>
      <c r="EU28" s="155"/>
      <c r="EV28" s="155"/>
      <c r="EW28" s="153"/>
      <c r="EX28" s="156"/>
      <c r="EY28" s="155"/>
      <c r="EZ28" s="155"/>
      <c r="FA28" s="155"/>
      <c r="FB28" s="155"/>
      <c r="FC28" s="153"/>
      <c r="FD28" s="156"/>
      <c r="FE28" s="155"/>
      <c r="FF28" s="155"/>
      <c r="FG28" s="155"/>
      <c r="FH28" s="155"/>
      <c r="FI28" s="153"/>
      <c r="FJ28" s="157"/>
      <c r="FK28" s="155"/>
      <c r="FL28" s="155"/>
      <c r="FM28" s="155"/>
      <c r="FN28" s="155"/>
      <c r="FO28" s="153"/>
      <c r="FP28" s="158"/>
    </row>
    <row r="29" spans="1:172" ht="17.100000000000001" customHeight="1">
      <c r="A29" s="338"/>
      <c r="B29" s="340" t="s">
        <v>473</v>
      </c>
      <c r="C29" s="342" t="s">
        <v>462</v>
      </c>
      <c r="D29" s="344">
        <f>E9+1</f>
        <v>44915</v>
      </c>
      <c r="E29" s="344">
        <f>D29+F29-1</f>
        <v>45015</v>
      </c>
      <c r="F29" s="346">
        <v>101</v>
      </c>
      <c r="G29" s="103" t="s">
        <v>454</v>
      </c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105"/>
      <c r="AL29" s="106"/>
      <c r="AM29" s="106"/>
      <c r="AN29" s="106"/>
      <c r="AO29" s="106"/>
      <c r="AP29" s="106"/>
      <c r="AQ29" s="106"/>
      <c r="AR29" s="106"/>
      <c r="AS29" s="106"/>
      <c r="AT29" s="129"/>
      <c r="AU29" s="110"/>
      <c r="AV29" s="110"/>
      <c r="AW29" s="110"/>
      <c r="AX29" s="110"/>
      <c r="AY29" s="131"/>
      <c r="AZ29" s="129"/>
      <c r="BA29" s="110"/>
      <c r="BB29" s="110"/>
      <c r="BC29" s="110"/>
      <c r="BD29" s="110"/>
      <c r="BE29" s="131"/>
      <c r="BF29" s="129"/>
      <c r="BG29" s="132"/>
      <c r="BH29" s="110"/>
      <c r="BI29" s="110"/>
      <c r="BJ29" s="110"/>
      <c r="BK29" s="131"/>
      <c r="BL29" s="129"/>
      <c r="BM29" s="110"/>
      <c r="BN29" s="110"/>
      <c r="BO29" s="159"/>
      <c r="BP29" s="159"/>
      <c r="BQ29" s="160"/>
      <c r="BR29" s="161"/>
      <c r="BS29" s="159"/>
      <c r="BT29" s="159"/>
      <c r="BU29" s="159"/>
      <c r="BV29" s="159"/>
      <c r="BW29" s="160"/>
      <c r="BX29" s="161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29"/>
      <c r="CK29" s="110"/>
      <c r="CL29" s="110"/>
      <c r="CM29" s="110"/>
      <c r="CN29" s="110"/>
      <c r="CO29" s="131"/>
      <c r="CP29" s="129"/>
      <c r="CQ29" s="110"/>
      <c r="CR29" s="110"/>
      <c r="CS29" s="162"/>
      <c r="CT29" s="110"/>
      <c r="CU29" s="162"/>
      <c r="CV29" s="129"/>
      <c r="CW29" s="110"/>
      <c r="CX29" s="110"/>
      <c r="CY29" s="162"/>
      <c r="CZ29" s="110"/>
      <c r="DA29" s="131"/>
      <c r="DB29" s="132"/>
      <c r="DC29" s="110"/>
      <c r="DD29" s="110"/>
      <c r="DE29" s="110"/>
      <c r="DF29" s="132"/>
      <c r="DG29" s="162"/>
      <c r="DH29" s="129"/>
      <c r="DI29" s="110"/>
      <c r="DJ29" s="110"/>
      <c r="DK29" s="162"/>
      <c r="DL29" s="110"/>
      <c r="DM29" s="131"/>
      <c r="DN29" s="132"/>
      <c r="DO29" s="110"/>
      <c r="DP29" s="110"/>
      <c r="DQ29" s="110"/>
      <c r="DR29" s="132"/>
      <c r="DS29" s="131"/>
      <c r="DT29" s="163"/>
      <c r="DU29" s="162"/>
      <c r="DV29" s="162"/>
      <c r="DW29" s="162"/>
      <c r="DX29" s="162"/>
      <c r="DY29" s="131"/>
      <c r="DZ29" s="163"/>
      <c r="EA29" s="162"/>
      <c r="EB29" s="162"/>
      <c r="EC29" s="162"/>
      <c r="ED29" s="162"/>
      <c r="EE29" s="131"/>
      <c r="EF29" s="164"/>
      <c r="EG29" s="162"/>
      <c r="EH29" s="162"/>
      <c r="EI29" s="162"/>
      <c r="EJ29" s="162"/>
      <c r="EK29" s="162"/>
      <c r="EL29" s="163"/>
      <c r="EM29" s="162"/>
      <c r="EN29" s="162"/>
      <c r="EO29" s="162"/>
      <c r="EP29" s="162"/>
      <c r="EQ29" s="131"/>
      <c r="ER29" s="163"/>
      <c r="ES29" s="162"/>
      <c r="ET29" s="162"/>
      <c r="EU29" s="162"/>
      <c r="EV29" s="162"/>
      <c r="EW29" s="131"/>
      <c r="EX29" s="163"/>
      <c r="EY29" s="162"/>
      <c r="EZ29" s="162"/>
      <c r="FA29" s="162"/>
      <c r="FB29" s="162"/>
      <c r="FC29" s="131"/>
      <c r="FD29" s="163"/>
      <c r="FE29" s="162"/>
      <c r="FF29" s="162"/>
      <c r="FG29" s="162"/>
      <c r="FH29" s="162"/>
      <c r="FI29" s="131"/>
      <c r="FJ29" s="164"/>
      <c r="FK29" s="162"/>
      <c r="FL29" s="162"/>
      <c r="FM29" s="162"/>
      <c r="FN29" s="162"/>
      <c r="FO29" s="131"/>
      <c r="FP29" s="165"/>
    </row>
    <row r="30" spans="1:172" ht="17.100000000000001" customHeight="1">
      <c r="A30" s="338"/>
      <c r="B30" s="341"/>
      <c r="C30" s="343"/>
      <c r="D30" s="358"/>
      <c r="E30" s="358"/>
      <c r="F30" s="359"/>
      <c r="G30" s="148" t="s">
        <v>455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149"/>
      <c r="AL30" s="150"/>
      <c r="AM30" s="150"/>
      <c r="AN30" s="150"/>
      <c r="AO30" s="150"/>
      <c r="AP30" s="150"/>
      <c r="AQ30" s="150"/>
      <c r="AR30" s="150"/>
      <c r="AS30" s="150"/>
      <c r="AT30" s="151"/>
      <c r="AU30" s="152"/>
      <c r="AV30" s="152"/>
      <c r="AW30" s="152"/>
      <c r="AX30" s="152"/>
      <c r="AY30" s="153"/>
      <c r="AZ30" s="151"/>
      <c r="BA30" s="152"/>
      <c r="BB30" s="152"/>
      <c r="BC30" s="152"/>
      <c r="BD30" s="152"/>
      <c r="BE30" s="153"/>
      <c r="BF30" s="151"/>
      <c r="BG30" s="154"/>
      <c r="BH30" s="152"/>
      <c r="BI30" s="152"/>
      <c r="BJ30" s="152"/>
      <c r="BK30" s="153"/>
      <c r="BL30" s="151"/>
      <c r="BM30" s="152"/>
      <c r="BN30" s="152"/>
      <c r="BO30" s="152"/>
      <c r="BP30" s="152"/>
      <c r="BQ30" s="153"/>
      <c r="BR30" s="151"/>
      <c r="BS30" s="152"/>
      <c r="BT30" s="152"/>
      <c r="BU30" s="152"/>
      <c r="BV30" s="152"/>
      <c r="BW30" s="153"/>
      <c r="BX30" s="151"/>
      <c r="BY30" s="152"/>
      <c r="BZ30" s="152"/>
      <c r="CA30" s="152"/>
      <c r="CB30" s="152"/>
      <c r="CC30" s="153"/>
      <c r="CD30" s="151"/>
      <c r="CE30" s="152"/>
      <c r="CF30" s="152"/>
      <c r="CG30" s="152"/>
      <c r="CH30" s="152"/>
      <c r="CI30" s="153"/>
      <c r="CJ30" s="151"/>
      <c r="CK30" s="152"/>
      <c r="CL30" s="152"/>
      <c r="CM30" s="152"/>
      <c r="CN30" s="152"/>
      <c r="CO30" s="153"/>
      <c r="CP30" s="151"/>
      <c r="CQ30" s="152"/>
      <c r="CR30" s="152"/>
      <c r="CS30" s="155"/>
      <c r="CT30" s="152"/>
      <c r="CU30" s="155"/>
      <c r="CV30" s="151"/>
      <c r="CW30" s="152"/>
      <c r="CX30" s="152"/>
      <c r="CY30" s="155"/>
      <c r="CZ30" s="152"/>
      <c r="DA30" s="153"/>
      <c r="DB30" s="154"/>
      <c r="DC30" s="152"/>
      <c r="DD30" s="152"/>
      <c r="DE30" s="152"/>
      <c r="DF30" s="154"/>
      <c r="DG30" s="155"/>
      <c r="DH30" s="151"/>
      <c r="DI30" s="152"/>
      <c r="DJ30" s="152"/>
      <c r="DK30" s="155"/>
      <c r="DL30" s="152"/>
      <c r="DM30" s="153"/>
      <c r="DN30" s="154"/>
      <c r="DO30" s="152"/>
      <c r="DP30" s="152"/>
      <c r="DQ30" s="152"/>
      <c r="DR30" s="154"/>
      <c r="DS30" s="153"/>
      <c r="DT30" s="156"/>
      <c r="DU30" s="155"/>
      <c r="DV30" s="155"/>
      <c r="DW30" s="155"/>
      <c r="DX30" s="155"/>
      <c r="DY30" s="153"/>
      <c r="DZ30" s="156"/>
      <c r="EA30" s="155"/>
      <c r="EB30" s="155"/>
      <c r="EC30" s="155"/>
      <c r="ED30" s="155"/>
      <c r="EE30" s="153"/>
      <c r="EF30" s="157"/>
      <c r="EG30" s="155"/>
      <c r="EH30" s="155"/>
      <c r="EI30" s="155"/>
      <c r="EJ30" s="155"/>
      <c r="EK30" s="155"/>
      <c r="EL30" s="156"/>
      <c r="EM30" s="155"/>
      <c r="EN30" s="155"/>
      <c r="EO30" s="155"/>
      <c r="EP30" s="155"/>
      <c r="EQ30" s="153"/>
      <c r="ER30" s="156"/>
      <c r="ES30" s="155"/>
      <c r="ET30" s="155"/>
      <c r="EU30" s="155"/>
      <c r="EV30" s="155"/>
      <c r="EW30" s="153"/>
      <c r="EX30" s="156"/>
      <c r="EY30" s="155"/>
      <c r="EZ30" s="155"/>
      <c r="FA30" s="155"/>
      <c r="FB30" s="155"/>
      <c r="FC30" s="153"/>
      <c r="FD30" s="156"/>
      <c r="FE30" s="155"/>
      <c r="FF30" s="155"/>
      <c r="FG30" s="155"/>
      <c r="FH30" s="155"/>
      <c r="FI30" s="153"/>
      <c r="FJ30" s="157"/>
      <c r="FK30" s="155"/>
      <c r="FL30" s="155"/>
      <c r="FM30" s="155"/>
      <c r="FN30" s="155"/>
      <c r="FO30" s="153"/>
      <c r="FP30" s="158"/>
    </row>
    <row r="31" spans="1:172" ht="17.100000000000001" customHeight="1">
      <c r="A31" s="338"/>
      <c r="B31" s="340" t="s">
        <v>474</v>
      </c>
      <c r="C31" s="342" t="s">
        <v>475</v>
      </c>
      <c r="D31" s="344">
        <f>E29+1</f>
        <v>45016</v>
      </c>
      <c r="E31" s="344">
        <f>D31+F31-1</f>
        <v>45075</v>
      </c>
      <c r="F31" s="346">
        <v>60</v>
      </c>
      <c r="G31" s="103" t="s">
        <v>454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105"/>
      <c r="AL31" s="106"/>
      <c r="AM31" s="106"/>
      <c r="AN31" s="106"/>
      <c r="AO31" s="106"/>
      <c r="AP31" s="106"/>
      <c r="AQ31" s="106"/>
      <c r="AR31" s="106"/>
      <c r="AS31" s="106"/>
      <c r="AT31" s="129"/>
      <c r="AU31" s="110"/>
      <c r="AV31" s="110"/>
      <c r="AW31" s="110"/>
      <c r="AX31" s="110"/>
      <c r="AY31" s="131"/>
      <c r="AZ31" s="129"/>
      <c r="BA31" s="110"/>
      <c r="BB31" s="110"/>
      <c r="BC31" s="110"/>
      <c r="BD31" s="110"/>
      <c r="BE31" s="131"/>
      <c r="BF31" s="129"/>
      <c r="BG31" s="132"/>
      <c r="BH31" s="110"/>
      <c r="BI31" s="110"/>
      <c r="BJ31" s="110"/>
      <c r="BK31" s="131"/>
      <c r="BL31" s="129"/>
      <c r="BM31" s="110"/>
      <c r="BN31" s="110"/>
      <c r="BO31" s="110"/>
      <c r="BP31" s="110"/>
      <c r="BQ31" s="131"/>
      <c r="BR31" s="129"/>
      <c r="BS31" s="110"/>
      <c r="BT31" s="110"/>
      <c r="BU31" s="110"/>
      <c r="BV31" s="110"/>
      <c r="BW31" s="131"/>
      <c r="BX31" s="129"/>
      <c r="BY31" s="110"/>
      <c r="BZ31" s="110"/>
      <c r="CA31" s="110"/>
      <c r="CB31" s="110"/>
      <c r="CC31" s="131"/>
      <c r="CD31" s="129"/>
      <c r="CE31" s="110"/>
      <c r="CF31" s="110"/>
      <c r="CG31" s="110"/>
      <c r="CH31" s="110"/>
      <c r="CI31" s="131"/>
      <c r="CJ31" s="161"/>
      <c r="CK31" s="159"/>
      <c r="CL31" s="159"/>
      <c r="CM31" s="159"/>
      <c r="CN31" s="159"/>
      <c r="CO31" s="159"/>
      <c r="CP31" s="159"/>
      <c r="CQ31" s="159"/>
      <c r="CR31" s="159"/>
      <c r="CS31" s="159"/>
      <c r="CT31" s="159"/>
      <c r="CU31" s="159"/>
      <c r="CV31" s="129"/>
      <c r="CW31" s="110"/>
      <c r="CX31" s="110"/>
      <c r="CY31" s="162"/>
      <c r="CZ31" s="110"/>
      <c r="DA31" s="131"/>
      <c r="DB31" s="132"/>
      <c r="DC31" s="110"/>
      <c r="DD31" s="110"/>
      <c r="DE31" s="110"/>
      <c r="DF31" s="132"/>
      <c r="DG31" s="162"/>
      <c r="DH31" s="129"/>
      <c r="DI31" s="110"/>
      <c r="DJ31" s="110"/>
      <c r="DK31" s="162"/>
      <c r="DL31" s="110"/>
      <c r="DM31" s="131"/>
      <c r="DN31" s="132"/>
      <c r="DO31" s="110"/>
      <c r="DP31" s="110"/>
      <c r="DQ31" s="110"/>
      <c r="DR31" s="132"/>
      <c r="DS31" s="131"/>
      <c r="DT31" s="163"/>
      <c r="DU31" s="162"/>
      <c r="DV31" s="162"/>
      <c r="DW31" s="162"/>
      <c r="DX31" s="162"/>
      <c r="DY31" s="131"/>
      <c r="DZ31" s="163"/>
      <c r="EA31" s="162"/>
      <c r="EB31" s="162"/>
      <c r="EC31" s="162"/>
      <c r="ED31" s="162"/>
      <c r="EE31" s="131"/>
      <c r="EF31" s="164"/>
      <c r="EG31" s="162"/>
      <c r="EH31" s="162"/>
      <c r="EI31" s="162"/>
      <c r="EJ31" s="162"/>
      <c r="EK31" s="162"/>
      <c r="EL31" s="163"/>
      <c r="EM31" s="162"/>
      <c r="EN31" s="162"/>
      <c r="EO31" s="162"/>
      <c r="EP31" s="162"/>
      <c r="EQ31" s="131"/>
      <c r="ER31" s="163"/>
      <c r="ES31" s="162"/>
      <c r="ET31" s="162"/>
      <c r="EU31" s="162"/>
      <c r="EV31" s="162"/>
      <c r="EW31" s="131"/>
      <c r="EX31" s="163"/>
      <c r="EY31" s="162"/>
      <c r="EZ31" s="162"/>
      <c r="FA31" s="162"/>
      <c r="FB31" s="162"/>
      <c r="FC31" s="131"/>
      <c r="FD31" s="163"/>
      <c r="FE31" s="162"/>
      <c r="FF31" s="162"/>
      <c r="FG31" s="162"/>
      <c r="FH31" s="162"/>
      <c r="FI31" s="131"/>
      <c r="FJ31" s="164"/>
      <c r="FK31" s="162"/>
      <c r="FL31" s="162"/>
      <c r="FM31" s="162"/>
      <c r="FN31" s="162"/>
      <c r="FO31" s="131"/>
      <c r="FP31" s="165"/>
    </row>
    <row r="32" spans="1:172" ht="17.100000000000001" customHeight="1">
      <c r="A32" s="338"/>
      <c r="B32" s="341"/>
      <c r="C32" s="343"/>
      <c r="D32" s="358"/>
      <c r="E32" s="358"/>
      <c r="F32" s="359"/>
      <c r="G32" s="148" t="s">
        <v>455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149"/>
      <c r="AL32" s="150"/>
      <c r="AM32" s="150"/>
      <c r="AN32" s="150"/>
      <c r="AO32" s="150"/>
      <c r="AP32" s="150"/>
      <c r="AQ32" s="150"/>
      <c r="AR32" s="150"/>
      <c r="AS32" s="150"/>
      <c r="AT32" s="151"/>
      <c r="AU32" s="152"/>
      <c r="AV32" s="152"/>
      <c r="AW32" s="152"/>
      <c r="AX32" s="152"/>
      <c r="AY32" s="153"/>
      <c r="AZ32" s="151"/>
      <c r="BA32" s="152"/>
      <c r="BB32" s="152"/>
      <c r="BC32" s="152"/>
      <c r="BD32" s="152"/>
      <c r="BE32" s="153"/>
      <c r="BF32" s="151"/>
      <c r="BG32" s="154"/>
      <c r="BH32" s="152"/>
      <c r="BI32" s="152"/>
      <c r="BJ32" s="152"/>
      <c r="BK32" s="153"/>
      <c r="BL32" s="151"/>
      <c r="BM32" s="152"/>
      <c r="BN32" s="152"/>
      <c r="BO32" s="152"/>
      <c r="BP32" s="152"/>
      <c r="BQ32" s="153"/>
      <c r="BR32" s="151"/>
      <c r="BS32" s="152"/>
      <c r="BT32" s="152"/>
      <c r="BU32" s="152"/>
      <c r="BV32" s="152"/>
      <c r="BW32" s="153"/>
      <c r="BX32" s="151"/>
      <c r="BY32" s="152"/>
      <c r="BZ32" s="152"/>
      <c r="CA32" s="152"/>
      <c r="CB32" s="152"/>
      <c r="CC32" s="153"/>
      <c r="CD32" s="151"/>
      <c r="CE32" s="152"/>
      <c r="CF32" s="152"/>
      <c r="CG32" s="152"/>
      <c r="CH32" s="152"/>
      <c r="CI32" s="153"/>
      <c r="CJ32" s="151"/>
      <c r="CK32" s="152"/>
      <c r="CL32" s="152"/>
      <c r="CM32" s="152"/>
      <c r="CN32" s="152"/>
      <c r="CO32" s="153"/>
      <c r="CP32" s="151"/>
      <c r="CQ32" s="152"/>
      <c r="CR32" s="152"/>
      <c r="CS32" s="155"/>
      <c r="CT32" s="152"/>
      <c r="CU32" s="155"/>
      <c r="CV32" s="151"/>
      <c r="CW32" s="152"/>
      <c r="CX32" s="152"/>
      <c r="CY32" s="155"/>
      <c r="CZ32" s="152"/>
      <c r="DA32" s="153"/>
      <c r="DB32" s="154"/>
      <c r="DC32" s="152"/>
      <c r="DD32" s="152"/>
      <c r="DE32" s="152"/>
      <c r="DF32" s="154"/>
      <c r="DG32" s="155"/>
      <c r="DH32" s="151"/>
      <c r="DI32" s="152"/>
      <c r="DJ32" s="152"/>
      <c r="DK32" s="155"/>
      <c r="DL32" s="152"/>
      <c r="DM32" s="153"/>
      <c r="DN32" s="154"/>
      <c r="DO32" s="152"/>
      <c r="DP32" s="152"/>
      <c r="DQ32" s="152"/>
      <c r="DR32" s="154"/>
      <c r="DS32" s="153"/>
      <c r="DT32" s="156"/>
      <c r="DU32" s="155"/>
      <c r="DV32" s="155"/>
      <c r="DW32" s="155"/>
      <c r="DX32" s="155"/>
      <c r="DY32" s="153"/>
      <c r="DZ32" s="156"/>
      <c r="EA32" s="155"/>
      <c r="EB32" s="155"/>
      <c r="EC32" s="155"/>
      <c r="ED32" s="155"/>
      <c r="EE32" s="153"/>
      <c r="EF32" s="157"/>
      <c r="EG32" s="155"/>
      <c r="EH32" s="155"/>
      <c r="EI32" s="155"/>
      <c r="EJ32" s="155"/>
      <c r="EK32" s="155"/>
      <c r="EL32" s="156"/>
      <c r="EM32" s="155"/>
      <c r="EN32" s="155"/>
      <c r="EO32" s="155"/>
      <c r="EP32" s="155"/>
      <c r="EQ32" s="153"/>
      <c r="ER32" s="156"/>
      <c r="ES32" s="155"/>
      <c r="ET32" s="155"/>
      <c r="EU32" s="155"/>
      <c r="EV32" s="155"/>
      <c r="EW32" s="153"/>
      <c r="EX32" s="156"/>
      <c r="EY32" s="155"/>
      <c r="EZ32" s="155"/>
      <c r="FA32" s="155"/>
      <c r="FB32" s="155"/>
      <c r="FC32" s="153"/>
      <c r="FD32" s="156"/>
      <c r="FE32" s="155"/>
      <c r="FF32" s="155"/>
      <c r="FG32" s="155"/>
      <c r="FH32" s="155"/>
      <c r="FI32" s="153"/>
      <c r="FJ32" s="157"/>
      <c r="FK32" s="155"/>
      <c r="FL32" s="155"/>
      <c r="FM32" s="155"/>
      <c r="FN32" s="155"/>
      <c r="FO32" s="153"/>
      <c r="FP32" s="158"/>
    </row>
    <row r="33" spans="1:172" ht="17.100000000000001" customHeight="1">
      <c r="A33" s="338"/>
      <c r="B33" s="340" t="s">
        <v>476</v>
      </c>
      <c r="C33" s="342" t="s">
        <v>477</v>
      </c>
      <c r="D33" s="344">
        <f>E31-31</f>
        <v>45044</v>
      </c>
      <c r="E33" s="344">
        <f>D33+F33-1</f>
        <v>45194</v>
      </c>
      <c r="F33" s="346">
        <v>151</v>
      </c>
      <c r="G33" s="103" t="s">
        <v>454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105"/>
      <c r="AL33" s="106"/>
      <c r="AM33" s="106"/>
      <c r="AN33" s="106"/>
      <c r="AO33" s="106"/>
      <c r="AP33" s="106"/>
      <c r="AQ33" s="106"/>
      <c r="AR33" s="106"/>
      <c r="AS33" s="106"/>
      <c r="AT33" s="129"/>
      <c r="AU33" s="110"/>
      <c r="AV33" s="110"/>
      <c r="AW33" s="110"/>
      <c r="AX33" s="110"/>
      <c r="AY33" s="131"/>
      <c r="AZ33" s="129"/>
      <c r="BA33" s="110"/>
      <c r="BB33" s="110"/>
      <c r="BC33" s="110"/>
      <c r="BD33" s="110"/>
      <c r="BE33" s="131"/>
      <c r="BF33" s="129"/>
      <c r="BG33" s="132"/>
      <c r="BH33" s="110"/>
      <c r="BI33" s="110"/>
      <c r="BJ33" s="110"/>
      <c r="BK33" s="131"/>
      <c r="BL33" s="129"/>
      <c r="BM33" s="110"/>
      <c r="BN33" s="110"/>
      <c r="BO33" s="110"/>
      <c r="BP33" s="110"/>
      <c r="BQ33" s="131"/>
      <c r="BR33" s="129"/>
      <c r="BS33" s="110"/>
      <c r="BT33" s="110"/>
      <c r="BU33" s="110"/>
      <c r="BV33" s="110"/>
      <c r="BW33" s="131"/>
      <c r="BX33" s="129"/>
      <c r="BY33" s="110"/>
      <c r="BZ33" s="110"/>
      <c r="CA33" s="110"/>
      <c r="CB33" s="110"/>
      <c r="CC33" s="131"/>
      <c r="CD33" s="129"/>
      <c r="CE33" s="110"/>
      <c r="CF33" s="110"/>
      <c r="CG33" s="110"/>
      <c r="CH33" s="110"/>
      <c r="CI33" s="131"/>
      <c r="CJ33" s="129"/>
      <c r="CK33" s="110"/>
      <c r="CL33" s="110"/>
      <c r="CM33" s="110"/>
      <c r="CN33" s="110"/>
      <c r="CO33" s="160"/>
      <c r="CP33" s="161"/>
      <c r="CQ33" s="159"/>
      <c r="CR33" s="159"/>
      <c r="CS33" s="168"/>
      <c r="CT33" s="159"/>
      <c r="CU33" s="168"/>
      <c r="CV33" s="168"/>
      <c r="CW33" s="168"/>
      <c r="CX33" s="168"/>
      <c r="CY33" s="168"/>
      <c r="CZ33" s="168"/>
      <c r="DA33" s="168"/>
      <c r="DB33" s="168"/>
      <c r="DC33" s="168"/>
      <c r="DD33" s="168"/>
      <c r="DE33" s="168"/>
      <c r="DF33" s="168"/>
      <c r="DG33" s="168"/>
      <c r="DH33" s="168"/>
      <c r="DI33" s="168"/>
      <c r="DJ33" s="168"/>
      <c r="DK33" s="168"/>
      <c r="DL33" s="168"/>
      <c r="DM33" s="168"/>
      <c r="DN33" s="168"/>
      <c r="DO33" s="168"/>
      <c r="DP33" s="168"/>
      <c r="DQ33" s="168"/>
      <c r="DR33" s="168"/>
      <c r="DS33" s="131"/>
      <c r="DT33" s="163"/>
      <c r="DU33" s="162"/>
      <c r="DV33" s="162"/>
      <c r="DW33" s="162"/>
      <c r="DX33" s="162"/>
      <c r="DY33" s="131"/>
      <c r="DZ33" s="163"/>
      <c r="EA33" s="162"/>
      <c r="EB33" s="162"/>
      <c r="EC33" s="162"/>
      <c r="ED33" s="162"/>
      <c r="EE33" s="131"/>
      <c r="EF33" s="164"/>
      <c r="EG33" s="162"/>
      <c r="EH33" s="162"/>
      <c r="EI33" s="162"/>
      <c r="EJ33" s="162"/>
      <c r="EK33" s="162"/>
      <c r="EL33" s="163"/>
      <c r="EM33" s="162"/>
      <c r="EN33" s="162"/>
      <c r="EO33" s="162"/>
      <c r="EP33" s="162"/>
      <c r="EQ33" s="131"/>
      <c r="ER33" s="163"/>
      <c r="ES33" s="162"/>
      <c r="ET33" s="162"/>
      <c r="EU33" s="162"/>
      <c r="EV33" s="162"/>
      <c r="EW33" s="131"/>
      <c r="EX33" s="163"/>
      <c r="EY33" s="162"/>
      <c r="EZ33" s="162"/>
      <c r="FA33" s="162"/>
      <c r="FB33" s="162"/>
      <c r="FC33" s="131"/>
      <c r="FD33" s="163"/>
      <c r="FE33" s="162"/>
      <c r="FF33" s="162"/>
      <c r="FG33" s="162"/>
      <c r="FH33" s="162"/>
      <c r="FI33" s="131"/>
      <c r="FJ33" s="164"/>
      <c r="FK33" s="162"/>
      <c r="FL33" s="162"/>
      <c r="FM33" s="162"/>
      <c r="FN33" s="162"/>
      <c r="FO33" s="131"/>
      <c r="FP33" s="165"/>
    </row>
    <row r="34" spans="1:172" ht="17.100000000000001" customHeight="1">
      <c r="A34" s="338"/>
      <c r="B34" s="341"/>
      <c r="C34" s="343"/>
      <c r="D34" s="358"/>
      <c r="E34" s="358"/>
      <c r="F34" s="359"/>
      <c r="G34" s="148" t="s">
        <v>455</v>
      </c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149"/>
      <c r="AL34" s="150"/>
      <c r="AM34" s="150"/>
      <c r="AN34" s="150"/>
      <c r="AO34" s="150"/>
      <c r="AP34" s="150"/>
      <c r="AQ34" s="150"/>
      <c r="AR34" s="150"/>
      <c r="AS34" s="150"/>
      <c r="AT34" s="151"/>
      <c r="AU34" s="152"/>
      <c r="AV34" s="152"/>
      <c r="AW34" s="152"/>
      <c r="AX34" s="152"/>
      <c r="AY34" s="153"/>
      <c r="AZ34" s="151"/>
      <c r="BA34" s="152"/>
      <c r="BB34" s="152"/>
      <c r="BC34" s="152"/>
      <c r="BD34" s="152"/>
      <c r="BE34" s="153"/>
      <c r="BF34" s="151"/>
      <c r="BG34" s="154"/>
      <c r="BH34" s="152"/>
      <c r="BI34" s="152"/>
      <c r="BJ34" s="152"/>
      <c r="BK34" s="153"/>
      <c r="BL34" s="151"/>
      <c r="BM34" s="152"/>
      <c r="BN34" s="152"/>
      <c r="BO34" s="152"/>
      <c r="BP34" s="152"/>
      <c r="BQ34" s="153"/>
      <c r="BR34" s="151"/>
      <c r="BS34" s="152"/>
      <c r="BT34" s="152"/>
      <c r="BU34" s="152"/>
      <c r="BV34" s="152"/>
      <c r="BW34" s="153"/>
      <c r="BX34" s="151"/>
      <c r="BY34" s="152"/>
      <c r="BZ34" s="152"/>
      <c r="CA34" s="152"/>
      <c r="CB34" s="152"/>
      <c r="CC34" s="153"/>
      <c r="CD34" s="151"/>
      <c r="CE34" s="152"/>
      <c r="CF34" s="152"/>
      <c r="CG34" s="152"/>
      <c r="CH34" s="152"/>
      <c r="CI34" s="153"/>
      <c r="CJ34" s="151"/>
      <c r="CK34" s="152"/>
      <c r="CL34" s="152"/>
      <c r="CM34" s="152"/>
      <c r="CN34" s="152"/>
      <c r="CO34" s="153"/>
      <c r="CP34" s="151"/>
      <c r="CQ34" s="152"/>
      <c r="CR34" s="152"/>
      <c r="CS34" s="155"/>
      <c r="CT34" s="152"/>
      <c r="CU34" s="155"/>
      <c r="CV34" s="151"/>
      <c r="CW34" s="152"/>
      <c r="CX34" s="152"/>
      <c r="CY34" s="155"/>
      <c r="CZ34" s="152"/>
      <c r="DA34" s="153"/>
      <c r="DB34" s="154"/>
      <c r="DC34" s="152"/>
      <c r="DD34" s="152"/>
      <c r="DE34" s="152"/>
      <c r="DF34" s="154"/>
      <c r="DG34" s="155"/>
      <c r="DH34" s="151"/>
      <c r="DI34" s="152"/>
      <c r="DJ34" s="152"/>
      <c r="DK34" s="155"/>
      <c r="DL34" s="152"/>
      <c r="DM34" s="153"/>
      <c r="DN34" s="154"/>
      <c r="DO34" s="152"/>
      <c r="DP34" s="152"/>
      <c r="DQ34" s="152"/>
      <c r="DR34" s="154"/>
      <c r="DS34" s="153"/>
      <c r="DT34" s="156"/>
      <c r="DU34" s="155"/>
      <c r="DV34" s="155"/>
      <c r="DW34" s="155"/>
      <c r="DX34" s="155"/>
      <c r="DY34" s="153"/>
      <c r="DZ34" s="156"/>
      <c r="EA34" s="155"/>
      <c r="EB34" s="155"/>
      <c r="EC34" s="155"/>
      <c r="ED34" s="155"/>
      <c r="EE34" s="153"/>
      <c r="EF34" s="157"/>
      <c r="EG34" s="155"/>
      <c r="EH34" s="155"/>
      <c r="EI34" s="155"/>
      <c r="EJ34" s="155"/>
      <c r="EK34" s="155"/>
      <c r="EL34" s="156"/>
      <c r="EM34" s="155"/>
      <c r="EN34" s="155"/>
      <c r="EO34" s="155"/>
      <c r="EP34" s="155"/>
      <c r="EQ34" s="153"/>
      <c r="ER34" s="156"/>
      <c r="ES34" s="155"/>
      <c r="ET34" s="155"/>
      <c r="EU34" s="155"/>
      <c r="EV34" s="155"/>
      <c r="EW34" s="153"/>
      <c r="EX34" s="156"/>
      <c r="EY34" s="155"/>
      <c r="EZ34" s="155"/>
      <c r="FA34" s="155"/>
      <c r="FB34" s="155"/>
      <c r="FC34" s="153"/>
      <c r="FD34" s="156"/>
      <c r="FE34" s="155"/>
      <c r="FF34" s="155"/>
      <c r="FG34" s="155"/>
      <c r="FH34" s="155"/>
      <c r="FI34" s="153"/>
      <c r="FJ34" s="157"/>
      <c r="FK34" s="155"/>
      <c r="FL34" s="155"/>
      <c r="FM34" s="155"/>
      <c r="FN34" s="155"/>
      <c r="FO34" s="153"/>
      <c r="FP34" s="158"/>
    </row>
    <row r="35" spans="1:172" ht="17.100000000000001" customHeight="1">
      <c r="A35" s="338"/>
      <c r="B35" s="340" t="s">
        <v>478</v>
      </c>
      <c r="C35" s="342" t="s">
        <v>471</v>
      </c>
      <c r="D35" s="344">
        <f>E33+1</f>
        <v>45195</v>
      </c>
      <c r="E35" s="344">
        <f>D35+F35-1</f>
        <v>45204</v>
      </c>
      <c r="F35" s="346">
        <v>10</v>
      </c>
      <c r="G35" s="103" t="s">
        <v>454</v>
      </c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105"/>
      <c r="AL35" s="106"/>
      <c r="AM35" s="106"/>
      <c r="AN35" s="106"/>
      <c r="AO35" s="106"/>
      <c r="AP35" s="106"/>
      <c r="AQ35" s="106"/>
      <c r="AR35" s="106"/>
      <c r="AS35" s="106"/>
      <c r="AT35" s="129"/>
      <c r="AU35" s="110"/>
      <c r="AV35" s="110"/>
      <c r="AW35" s="110"/>
      <c r="AX35" s="110"/>
      <c r="AY35" s="131"/>
      <c r="AZ35" s="129"/>
      <c r="BA35" s="110"/>
      <c r="BB35" s="110"/>
      <c r="BC35" s="110"/>
      <c r="BD35" s="110"/>
      <c r="BE35" s="131"/>
      <c r="BF35" s="129"/>
      <c r="BG35" s="132"/>
      <c r="BH35" s="110"/>
      <c r="BI35" s="110"/>
      <c r="BJ35" s="110"/>
      <c r="BK35" s="131"/>
      <c r="BL35" s="129"/>
      <c r="BM35" s="110"/>
      <c r="BN35" s="110"/>
      <c r="BO35" s="110"/>
      <c r="BP35" s="110"/>
      <c r="BQ35" s="131"/>
      <c r="BR35" s="129"/>
      <c r="BS35" s="110"/>
      <c r="BT35" s="110"/>
      <c r="BU35" s="110"/>
      <c r="BV35" s="110"/>
      <c r="BW35" s="131"/>
      <c r="BX35" s="129"/>
      <c r="BY35" s="110"/>
      <c r="BZ35" s="110"/>
      <c r="CA35" s="110"/>
      <c r="CB35" s="110"/>
      <c r="CC35" s="131"/>
      <c r="CD35" s="129"/>
      <c r="CE35" s="110"/>
      <c r="CF35" s="110"/>
      <c r="CG35" s="110"/>
      <c r="CH35" s="110"/>
      <c r="CI35" s="131"/>
      <c r="CJ35" s="129"/>
      <c r="CK35" s="110"/>
      <c r="CL35" s="110"/>
      <c r="CM35" s="110"/>
      <c r="CN35" s="110"/>
      <c r="CO35" s="131"/>
      <c r="CP35" s="129"/>
      <c r="CQ35" s="110"/>
      <c r="CR35" s="110"/>
      <c r="CS35" s="162"/>
      <c r="CT35" s="110"/>
      <c r="CU35" s="162"/>
      <c r="CV35" s="129"/>
      <c r="CW35" s="110"/>
      <c r="CX35" s="110"/>
      <c r="CY35" s="162"/>
      <c r="CZ35" s="110"/>
      <c r="DA35" s="131"/>
      <c r="DB35" s="132"/>
      <c r="DC35" s="110"/>
      <c r="DD35" s="110"/>
      <c r="DE35" s="110"/>
      <c r="DF35" s="132"/>
      <c r="DG35" s="162"/>
      <c r="DH35" s="129"/>
      <c r="DI35" s="110"/>
      <c r="DJ35" s="110"/>
      <c r="DK35" s="162"/>
      <c r="DL35" s="110"/>
      <c r="DM35" s="131"/>
      <c r="DN35" s="132"/>
      <c r="DO35" s="110"/>
      <c r="DP35" s="110"/>
      <c r="DQ35" s="110"/>
      <c r="DR35" s="132"/>
      <c r="DS35" s="161"/>
      <c r="DT35" s="168"/>
      <c r="DU35" s="162"/>
      <c r="DV35" s="162"/>
      <c r="DW35" s="162"/>
      <c r="DX35" s="162"/>
      <c r="DY35" s="131"/>
      <c r="DZ35" s="163"/>
      <c r="EA35" s="162"/>
      <c r="EB35" s="162"/>
      <c r="EC35" s="162"/>
      <c r="ED35" s="162"/>
      <c r="EE35" s="131"/>
      <c r="EF35" s="164"/>
      <c r="EG35" s="162"/>
      <c r="EH35" s="162"/>
      <c r="EI35" s="162"/>
      <c r="EJ35" s="162"/>
      <c r="EK35" s="162"/>
      <c r="EL35" s="163"/>
      <c r="EM35" s="162"/>
      <c r="EN35" s="162"/>
      <c r="EO35" s="162"/>
      <c r="EP35" s="162"/>
      <c r="EQ35" s="131"/>
      <c r="ER35" s="163"/>
      <c r="ES35" s="162"/>
      <c r="ET35" s="162"/>
      <c r="EU35" s="162"/>
      <c r="EV35" s="162"/>
      <c r="EW35" s="131"/>
      <c r="EX35" s="163"/>
      <c r="EY35" s="162"/>
      <c r="EZ35" s="162"/>
      <c r="FA35" s="162"/>
      <c r="FB35" s="162"/>
      <c r="FC35" s="131"/>
      <c r="FD35" s="163"/>
      <c r="FE35" s="162"/>
      <c r="FF35" s="162"/>
      <c r="FG35" s="162"/>
      <c r="FH35" s="162"/>
      <c r="FI35" s="131"/>
      <c r="FJ35" s="164"/>
      <c r="FK35" s="162"/>
      <c r="FL35" s="162"/>
      <c r="FM35" s="162"/>
      <c r="FN35" s="162"/>
      <c r="FO35" s="131"/>
      <c r="FP35" s="165"/>
    </row>
    <row r="36" spans="1:172" ht="17.100000000000001" customHeight="1">
      <c r="A36" s="338"/>
      <c r="B36" s="341"/>
      <c r="C36" s="362"/>
      <c r="D36" s="358"/>
      <c r="E36" s="358"/>
      <c r="F36" s="359"/>
      <c r="G36" s="148" t="s">
        <v>455</v>
      </c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149"/>
      <c r="AL36" s="150"/>
      <c r="AM36" s="150"/>
      <c r="AN36" s="150"/>
      <c r="AO36" s="150"/>
      <c r="AP36" s="150"/>
      <c r="AQ36" s="150"/>
      <c r="AR36" s="150"/>
      <c r="AS36" s="150"/>
      <c r="AT36" s="151"/>
      <c r="AU36" s="152"/>
      <c r="AV36" s="152"/>
      <c r="AW36" s="152"/>
      <c r="AX36" s="152"/>
      <c r="AY36" s="153"/>
      <c r="AZ36" s="151"/>
      <c r="BA36" s="152"/>
      <c r="BB36" s="152"/>
      <c r="BC36" s="152"/>
      <c r="BD36" s="152"/>
      <c r="BE36" s="153"/>
      <c r="BF36" s="151"/>
      <c r="BG36" s="154"/>
      <c r="BH36" s="152"/>
      <c r="BI36" s="152"/>
      <c r="BJ36" s="152"/>
      <c r="BK36" s="153"/>
      <c r="BL36" s="151"/>
      <c r="BM36" s="152"/>
      <c r="BN36" s="152"/>
      <c r="BO36" s="152"/>
      <c r="BP36" s="152"/>
      <c r="BQ36" s="153"/>
      <c r="BR36" s="151"/>
      <c r="BS36" s="152"/>
      <c r="BT36" s="152"/>
      <c r="BU36" s="152"/>
      <c r="BV36" s="152"/>
      <c r="BW36" s="153"/>
      <c r="BX36" s="151"/>
      <c r="BY36" s="152"/>
      <c r="BZ36" s="152"/>
      <c r="CA36" s="152"/>
      <c r="CB36" s="152"/>
      <c r="CC36" s="153"/>
      <c r="CD36" s="151"/>
      <c r="CE36" s="152"/>
      <c r="CF36" s="152"/>
      <c r="CG36" s="152"/>
      <c r="CH36" s="152"/>
      <c r="CI36" s="153"/>
      <c r="CJ36" s="151"/>
      <c r="CK36" s="152"/>
      <c r="CL36" s="152"/>
      <c r="CM36" s="152"/>
      <c r="CN36" s="152"/>
      <c r="CO36" s="153"/>
      <c r="CP36" s="151"/>
      <c r="CQ36" s="152"/>
      <c r="CR36" s="152"/>
      <c r="CS36" s="155"/>
      <c r="CT36" s="152"/>
      <c r="CU36" s="155"/>
      <c r="CV36" s="151"/>
      <c r="CW36" s="152"/>
      <c r="CX36" s="152"/>
      <c r="CY36" s="155"/>
      <c r="CZ36" s="152"/>
      <c r="DA36" s="153"/>
      <c r="DB36" s="154"/>
      <c r="DC36" s="152"/>
      <c r="DD36" s="152"/>
      <c r="DE36" s="152"/>
      <c r="DF36" s="154"/>
      <c r="DG36" s="155"/>
      <c r="DH36" s="151"/>
      <c r="DI36" s="152"/>
      <c r="DJ36" s="152"/>
      <c r="DK36" s="155"/>
      <c r="DL36" s="152"/>
      <c r="DM36" s="153"/>
      <c r="DN36" s="154"/>
      <c r="DO36" s="152"/>
      <c r="DP36" s="152"/>
      <c r="DQ36" s="152"/>
      <c r="DR36" s="154"/>
      <c r="DS36" s="153"/>
      <c r="DT36" s="156"/>
      <c r="DU36" s="155"/>
      <c r="DV36" s="155"/>
      <c r="DW36" s="155"/>
      <c r="DX36" s="155"/>
      <c r="DY36" s="153"/>
      <c r="DZ36" s="156"/>
      <c r="EA36" s="155"/>
      <c r="EB36" s="155"/>
      <c r="EC36" s="155"/>
      <c r="ED36" s="155"/>
      <c r="EE36" s="153"/>
      <c r="EF36" s="157"/>
      <c r="EG36" s="155"/>
      <c r="EH36" s="155"/>
      <c r="EI36" s="155"/>
      <c r="EJ36" s="155"/>
      <c r="EK36" s="155"/>
      <c r="EL36" s="156"/>
      <c r="EM36" s="155"/>
      <c r="EN36" s="155"/>
      <c r="EO36" s="155"/>
      <c r="EP36" s="155"/>
      <c r="EQ36" s="153"/>
      <c r="ER36" s="156"/>
      <c r="ES36" s="155"/>
      <c r="ET36" s="155"/>
      <c r="EU36" s="155"/>
      <c r="EV36" s="155"/>
      <c r="EW36" s="153"/>
      <c r="EX36" s="156"/>
      <c r="EY36" s="155"/>
      <c r="EZ36" s="155"/>
      <c r="FA36" s="155"/>
      <c r="FB36" s="155"/>
      <c r="FC36" s="153"/>
      <c r="FD36" s="156"/>
      <c r="FE36" s="155"/>
      <c r="FF36" s="155"/>
      <c r="FG36" s="155"/>
      <c r="FH36" s="155"/>
      <c r="FI36" s="153"/>
      <c r="FJ36" s="157"/>
      <c r="FK36" s="155"/>
      <c r="FL36" s="155"/>
      <c r="FM36" s="155"/>
      <c r="FN36" s="155"/>
      <c r="FO36" s="153"/>
      <c r="FP36" s="158"/>
    </row>
    <row r="37" spans="1:172" ht="17.100000000000001" customHeight="1">
      <c r="A37" s="338"/>
      <c r="B37" s="364">
        <v>3</v>
      </c>
      <c r="C37" s="365" t="s">
        <v>479</v>
      </c>
      <c r="D37" s="366">
        <f>D39</f>
        <v>44915</v>
      </c>
      <c r="E37" s="366">
        <f>E49</f>
        <v>45204</v>
      </c>
      <c r="F37" s="367">
        <f>E37-D37+1</f>
        <v>290</v>
      </c>
      <c r="G37" s="103" t="s">
        <v>454</v>
      </c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129"/>
      <c r="AL37" s="110"/>
      <c r="AM37" s="110"/>
      <c r="AN37" s="110"/>
      <c r="AO37" s="110"/>
      <c r="AP37" s="110"/>
      <c r="AQ37" s="110"/>
      <c r="AR37" s="110"/>
      <c r="AS37" s="110"/>
      <c r="AT37" s="129"/>
      <c r="AU37" s="110"/>
      <c r="AV37" s="110"/>
      <c r="AW37" s="110"/>
      <c r="AX37" s="110"/>
      <c r="AY37" s="131"/>
      <c r="AZ37" s="129"/>
      <c r="BA37" s="110"/>
      <c r="BB37" s="110"/>
      <c r="BC37" s="110"/>
      <c r="BD37" s="110"/>
      <c r="BE37" s="131"/>
      <c r="BF37" s="129"/>
      <c r="BG37" s="132"/>
      <c r="BH37" s="110"/>
      <c r="BI37" s="110"/>
      <c r="BJ37" s="110"/>
      <c r="BK37" s="131"/>
      <c r="BL37" s="129"/>
      <c r="BM37" s="110"/>
      <c r="BN37" s="110"/>
      <c r="BO37" s="110"/>
      <c r="BP37" s="110"/>
      <c r="BQ37" s="131"/>
      <c r="BR37" s="129"/>
      <c r="BS37" s="110"/>
      <c r="BT37" s="110"/>
      <c r="BU37" s="110"/>
      <c r="BV37" s="110"/>
      <c r="BW37" s="131"/>
      <c r="BX37" s="129"/>
      <c r="BY37" s="110"/>
      <c r="BZ37" s="110"/>
      <c r="CA37" s="110"/>
      <c r="CB37" s="110"/>
      <c r="CC37" s="131"/>
      <c r="CD37" s="129"/>
      <c r="CE37" s="110"/>
      <c r="CF37" s="110"/>
      <c r="CG37" s="110"/>
      <c r="CH37" s="110"/>
      <c r="CI37" s="131"/>
      <c r="CJ37" s="129"/>
      <c r="CK37" s="110"/>
      <c r="CL37" s="110"/>
      <c r="CM37" s="110"/>
      <c r="CN37" s="110"/>
      <c r="CO37" s="131"/>
      <c r="CP37" s="129"/>
      <c r="CQ37" s="110"/>
      <c r="CR37" s="110"/>
      <c r="CS37" s="162"/>
      <c r="CT37" s="110"/>
      <c r="CU37" s="162"/>
      <c r="CV37" s="129"/>
      <c r="CW37" s="110"/>
      <c r="CX37" s="110"/>
      <c r="CY37" s="162"/>
      <c r="CZ37" s="110"/>
      <c r="DA37" s="131"/>
      <c r="DB37" s="132"/>
      <c r="DC37" s="110"/>
      <c r="DD37" s="110"/>
      <c r="DE37" s="110"/>
      <c r="DF37" s="132"/>
      <c r="DG37" s="162"/>
      <c r="DH37" s="129"/>
      <c r="DI37" s="110"/>
      <c r="DJ37" s="110"/>
      <c r="DK37" s="162"/>
      <c r="DL37" s="110"/>
      <c r="DM37" s="131"/>
      <c r="DN37" s="132"/>
      <c r="DO37" s="110"/>
      <c r="DP37" s="110"/>
      <c r="DQ37" s="110"/>
      <c r="DR37" s="132"/>
      <c r="DS37" s="131"/>
      <c r="DT37" s="163"/>
      <c r="DU37" s="162"/>
      <c r="DV37" s="162"/>
      <c r="DW37" s="162"/>
      <c r="DX37" s="162"/>
      <c r="DY37" s="131"/>
      <c r="DZ37" s="163"/>
      <c r="EA37" s="162"/>
      <c r="EB37" s="162"/>
      <c r="EC37" s="162"/>
      <c r="ED37" s="162"/>
      <c r="EE37" s="131"/>
      <c r="EF37" s="164"/>
      <c r="EG37" s="162"/>
      <c r="EH37" s="162"/>
      <c r="EI37" s="162"/>
      <c r="EJ37" s="162"/>
      <c r="EK37" s="162"/>
      <c r="EL37" s="163"/>
      <c r="EM37" s="162"/>
      <c r="EN37" s="162"/>
      <c r="EO37" s="162"/>
      <c r="EP37" s="162"/>
      <c r="EQ37" s="131"/>
      <c r="ER37" s="163"/>
      <c r="ES37" s="162"/>
      <c r="ET37" s="162"/>
      <c r="EU37" s="162"/>
      <c r="EV37" s="162"/>
      <c r="EW37" s="131"/>
      <c r="EX37" s="163"/>
      <c r="EY37" s="162"/>
      <c r="EZ37" s="162"/>
      <c r="FA37" s="162"/>
      <c r="FB37" s="162"/>
      <c r="FC37" s="131"/>
      <c r="FD37" s="163"/>
      <c r="FE37" s="162"/>
      <c r="FF37" s="162"/>
      <c r="FG37" s="162"/>
      <c r="FH37" s="162"/>
      <c r="FI37" s="131"/>
      <c r="FJ37" s="164"/>
      <c r="FK37" s="162"/>
      <c r="FL37" s="162"/>
      <c r="FM37" s="162"/>
      <c r="FN37" s="162"/>
      <c r="FO37" s="131"/>
      <c r="FP37" s="165"/>
    </row>
    <row r="38" spans="1:172" ht="17.100000000000001" customHeight="1">
      <c r="A38" s="338"/>
      <c r="B38" s="350"/>
      <c r="C38" s="352"/>
      <c r="D38" s="354"/>
      <c r="E38" s="354"/>
      <c r="F38" s="357"/>
      <c r="G38" s="148" t="s">
        <v>455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149"/>
      <c r="AL38" s="150"/>
      <c r="AM38" s="150"/>
      <c r="AN38" s="150"/>
      <c r="AO38" s="150"/>
      <c r="AP38" s="150"/>
      <c r="AQ38" s="150"/>
      <c r="AR38" s="150"/>
      <c r="AS38" s="150"/>
      <c r="AT38" s="151"/>
      <c r="AU38" s="152"/>
      <c r="AV38" s="152"/>
      <c r="AW38" s="152"/>
      <c r="AX38" s="152"/>
      <c r="AY38" s="153"/>
      <c r="AZ38" s="151"/>
      <c r="BA38" s="152"/>
      <c r="BB38" s="152"/>
      <c r="BC38" s="152"/>
      <c r="BD38" s="152"/>
      <c r="BE38" s="153"/>
      <c r="BF38" s="151"/>
      <c r="BG38" s="154"/>
      <c r="BH38" s="152"/>
      <c r="BI38" s="152"/>
      <c r="BJ38" s="152"/>
      <c r="BK38" s="153"/>
      <c r="BL38" s="151"/>
      <c r="BM38" s="152"/>
      <c r="BN38" s="152"/>
      <c r="BO38" s="152"/>
      <c r="BP38" s="152"/>
      <c r="BQ38" s="153"/>
      <c r="BR38" s="151"/>
      <c r="BS38" s="152"/>
      <c r="BT38" s="152"/>
      <c r="BU38" s="152"/>
      <c r="BV38" s="152"/>
      <c r="BW38" s="153"/>
      <c r="BX38" s="151"/>
      <c r="BY38" s="152"/>
      <c r="BZ38" s="152"/>
      <c r="CA38" s="152"/>
      <c r="CB38" s="152"/>
      <c r="CC38" s="153"/>
      <c r="CD38" s="151"/>
      <c r="CE38" s="152"/>
      <c r="CF38" s="152"/>
      <c r="CG38" s="152"/>
      <c r="CH38" s="152"/>
      <c r="CI38" s="153"/>
      <c r="CJ38" s="151"/>
      <c r="CK38" s="152"/>
      <c r="CL38" s="152"/>
      <c r="CM38" s="152"/>
      <c r="CN38" s="152"/>
      <c r="CO38" s="153"/>
      <c r="CP38" s="151"/>
      <c r="CQ38" s="152"/>
      <c r="CR38" s="152"/>
      <c r="CS38" s="155"/>
      <c r="CT38" s="152"/>
      <c r="CU38" s="155"/>
      <c r="CV38" s="151"/>
      <c r="CW38" s="152"/>
      <c r="CX38" s="152"/>
      <c r="CY38" s="155"/>
      <c r="CZ38" s="152"/>
      <c r="DA38" s="153"/>
      <c r="DB38" s="154"/>
      <c r="DC38" s="152"/>
      <c r="DD38" s="152"/>
      <c r="DE38" s="152"/>
      <c r="DF38" s="154"/>
      <c r="DG38" s="155"/>
      <c r="DH38" s="151"/>
      <c r="DI38" s="152"/>
      <c r="DJ38" s="152"/>
      <c r="DK38" s="155"/>
      <c r="DL38" s="152"/>
      <c r="DM38" s="153"/>
      <c r="DN38" s="154"/>
      <c r="DO38" s="152"/>
      <c r="DP38" s="152"/>
      <c r="DQ38" s="152"/>
      <c r="DR38" s="154"/>
      <c r="DS38" s="153"/>
      <c r="DT38" s="156"/>
      <c r="DU38" s="155"/>
      <c r="DV38" s="155"/>
      <c r="DW38" s="155"/>
      <c r="DX38" s="155"/>
      <c r="DY38" s="153"/>
      <c r="DZ38" s="156"/>
      <c r="EA38" s="155"/>
      <c r="EB38" s="155"/>
      <c r="EC38" s="155"/>
      <c r="ED38" s="155"/>
      <c r="EE38" s="153"/>
      <c r="EF38" s="157"/>
      <c r="EG38" s="155"/>
      <c r="EH38" s="155"/>
      <c r="EI38" s="155"/>
      <c r="EJ38" s="155"/>
      <c r="EK38" s="155"/>
      <c r="EL38" s="156"/>
      <c r="EM38" s="155"/>
      <c r="EN38" s="155"/>
      <c r="EO38" s="155"/>
      <c r="EP38" s="155"/>
      <c r="EQ38" s="153"/>
      <c r="ER38" s="156"/>
      <c r="ES38" s="155"/>
      <c r="ET38" s="155"/>
      <c r="EU38" s="155"/>
      <c r="EV38" s="155"/>
      <c r="EW38" s="153"/>
      <c r="EX38" s="156"/>
      <c r="EY38" s="155"/>
      <c r="EZ38" s="155"/>
      <c r="FA38" s="155"/>
      <c r="FB38" s="155"/>
      <c r="FC38" s="153"/>
      <c r="FD38" s="156"/>
      <c r="FE38" s="155"/>
      <c r="FF38" s="155"/>
      <c r="FG38" s="155"/>
      <c r="FH38" s="155"/>
      <c r="FI38" s="153"/>
      <c r="FJ38" s="157"/>
      <c r="FK38" s="155"/>
      <c r="FL38" s="155"/>
      <c r="FM38" s="155"/>
      <c r="FN38" s="155"/>
      <c r="FO38" s="153"/>
      <c r="FP38" s="158"/>
    </row>
    <row r="39" spans="1:172" ht="17.100000000000001" customHeight="1">
      <c r="A39" s="338"/>
      <c r="B39" s="340" t="s">
        <v>480</v>
      </c>
      <c r="C39" s="342" t="s">
        <v>462</v>
      </c>
      <c r="D39" s="344">
        <f>E9+1</f>
        <v>44915</v>
      </c>
      <c r="E39" s="344">
        <f>D39+F39-1</f>
        <v>45015</v>
      </c>
      <c r="F39" s="346">
        <v>101</v>
      </c>
      <c r="G39" s="103" t="s">
        <v>454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105"/>
      <c r="AL39" s="106"/>
      <c r="AM39" s="106"/>
      <c r="AN39" s="106"/>
      <c r="AO39" s="106"/>
      <c r="AP39" s="106"/>
      <c r="AQ39" s="106"/>
      <c r="AR39" s="106"/>
      <c r="AS39" s="106"/>
      <c r="AT39" s="129"/>
      <c r="AU39" s="110"/>
      <c r="AV39" s="110"/>
      <c r="AW39" s="110"/>
      <c r="AX39" s="110"/>
      <c r="AY39" s="131"/>
      <c r="AZ39" s="129"/>
      <c r="BA39" s="110"/>
      <c r="BB39" s="110"/>
      <c r="BC39" s="110"/>
      <c r="BD39" s="110"/>
      <c r="BE39" s="131"/>
      <c r="BF39" s="129"/>
      <c r="BG39" s="132"/>
      <c r="BH39" s="110"/>
      <c r="BI39" s="110"/>
      <c r="BJ39" s="110"/>
      <c r="BK39" s="131"/>
      <c r="BL39" s="129"/>
      <c r="BM39" s="110"/>
      <c r="BN39" s="110"/>
      <c r="BO39" s="159"/>
      <c r="BP39" s="159"/>
      <c r="BQ39" s="160"/>
      <c r="BR39" s="161"/>
      <c r="BS39" s="159"/>
      <c r="BT39" s="159"/>
      <c r="BU39" s="159"/>
      <c r="BV39" s="159"/>
      <c r="BW39" s="160"/>
      <c r="BX39" s="161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29"/>
      <c r="CK39" s="110"/>
      <c r="CL39" s="110"/>
      <c r="CM39" s="110"/>
      <c r="CN39" s="110"/>
      <c r="CO39" s="131"/>
      <c r="CP39" s="129"/>
      <c r="CQ39" s="110"/>
      <c r="CR39" s="110"/>
      <c r="CS39" s="162"/>
      <c r="CT39" s="110"/>
      <c r="CU39" s="162"/>
      <c r="CV39" s="129"/>
      <c r="CW39" s="110"/>
      <c r="CX39" s="110"/>
      <c r="CY39" s="162"/>
      <c r="CZ39" s="110"/>
      <c r="DA39" s="131"/>
      <c r="DB39" s="132"/>
      <c r="DC39" s="110"/>
      <c r="DD39" s="110"/>
      <c r="DE39" s="110"/>
      <c r="DF39" s="132"/>
      <c r="DG39" s="162"/>
      <c r="DH39" s="129"/>
      <c r="DI39" s="110"/>
      <c r="DJ39" s="110"/>
      <c r="DK39" s="162"/>
      <c r="DL39" s="110"/>
      <c r="DM39" s="131"/>
      <c r="DN39" s="132"/>
      <c r="DO39" s="110"/>
      <c r="DP39" s="110"/>
      <c r="DQ39" s="110"/>
      <c r="DR39" s="132"/>
      <c r="DS39" s="131"/>
      <c r="DT39" s="163"/>
      <c r="DU39" s="162"/>
      <c r="DV39" s="162"/>
      <c r="DW39" s="162"/>
      <c r="DX39" s="162"/>
      <c r="DY39" s="131"/>
      <c r="DZ39" s="163"/>
      <c r="EA39" s="162"/>
      <c r="EB39" s="162"/>
      <c r="EC39" s="162"/>
      <c r="ED39" s="162"/>
      <c r="EE39" s="131"/>
      <c r="EF39" s="164"/>
      <c r="EG39" s="162"/>
      <c r="EH39" s="162"/>
      <c r="EI39" s="162"/>
      <c r="EJ39" s="162"/>
      <c r="EK39" s="162"/>
      <c r="EL39" s="163"/>
      <c r="EM39" s="162"/>
      <c r="EN39" s="162"/>
      <c r="EO39" s="162"/>
      <c r="EP39" s="162"/>
      <c r="EQ39" s="131"/>
      <c r="ER39" s="163"/>
      <c r="ES39" s="162"/>
      <c r="ET39" s="162"/>
      <c r="EU39" s="162"/>
      <c r="EV39" s="162"/>
      <c r="EW39" s="131"/>
      <c r="EX39" s="163"/>
      <c r="EY39" s="162"/>
      <c r="EZ39" s="162"/>
      <c r="FA39" s="162"/>
      <c r="FB39" s="162"/>
      <c r="FC39" s="131"/>
      <c r="FD39" s="163"/>
      <c r="FE39" s="162"/>
      <c r="FF39" s="162"/>
      <c r="FG39" s="162"/>
      <c r="FH39" s="162"/>
      <c r="FI39" s="131"/>
      <c r="FJ39" s="164"/>
      <c r="FK39" s="162"/>
      <c r="FL39" s="162"/>
      <c r="FM39" s="162"/>
      <c r="FN39" s="162"/>
      <c r="FO39" s="131"/>
      <c r="FP39" s="165"/>
    </row>
    <row r="40" spans="1:172" ht="17.100000000000001" customHeight="1">
      <c r="A40" s="338"/>
      <c r="B40" s="341"/>
      <c r="C40" s="343"/>
      <c r="D40" s="358"/>
      <c r="E40" s="358"/>
      <c r="F40" s="359"/>
      <c r="G40" s="148" t="s">
        <v>455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149"/>
      <c r="AL40" s="150"/>
      <c r="AM40" s="150"/>
      <c r="AN40" s="150"/>
      <c r="AO40" s="150"/>
      <c r="AP40" s="150"/>
      <c r="AQ40" s="150"/>
      <c r="AR40" s="150"/>
      <c r="AS40" s="150"/>
      <c r="AT40" s="151"/>
      <c r="AU40" s="152"/>
      <c r="AV40" s="152"/>
      <c r="AW40" s="152"/>
      <c r="AX40" s="152"/>
      <c r="AY40" s="153"/>
      <c r="AZ40" s="151"/>
      <c r="BA40" s="152"/>
      <c r="BB40" s="152"/>
      <c r="BC40" s="152"/>
      <c r="BD40" s="152"/>
      <c r="BE40" s="153"/>
      <c r="BF40" s="151"/>
      <c r="BG40" s="154"/>
      <c r="BH40" s="152"/>
      <c r="BI40" s="152"/>
      <c r="BJ40" s="152"/>
      <c r="BK40" s="153"/>
      <c r="BL40" s="151"/>
      <c r="BM40" s="152"/>
      <c r="BN40" s="152"/>
      <c r="BO40" s="152"/>
      <c r="BP40" s="152"/>
      <c r="BQ40" s="153"/>
      <c r="BR40" s="151"/>
      <c r="BS40" s="152"/>
      <c r="BT40" s="152"/>
      <c r="BU40" s="152"/>
      <c r="BV40" s="152"/>
      <c r="BW40" s="153"/>
      <c r="BX40" s="151"/>
      <c r="BY40" s="152"/>
      <c r="BZ40" s="152"/>
      <c r="CA40" s="152"/>
      <c r="CB40" s="152"/>
      <c r="CC40" s="153"/>
      <c r="CD40" s="151"/>
      <c r="CE40" s="152"/>
      <c r="CF40" s="152"/>
      <c r="CG40" s="152"/>
      <c r="CH40" s="152"/>
      <c r="CI40" s="153"/>
      <c r="CJ40" s="151"/>
      <c r="CK40" s="152"/>
      <c r="CL40" s="152"/>
      <c r="CM40" s="152"/>
      <c r="CN40" s="152"/>
      <c r="CO40" s="153"/>
      <c r="CP40" s="151"/>
      <c r="CQ40" s="152"/>
      <c r="CR40" s="152"/>
      <c r="CS40" s="155"/>
      <c r="CT40" s="152"/>
      <c r="CU40" s="155"/>
      <c r="CV40" s="151"/>
      <c r="CW40" s="152"/>
      <c r="CX40" s="152"/>
      <c r="CY40" s="155"/>
      <c r="CZ40" s="152"/>
      <c r="DA40" s="153"/>
      <c r="DB40" s="154"/>
      <c r="DC40" s="152"/>
      <c r="DD40" s="152"/>
      <c r="DE40" s="152"/>
      <c r="DF40" s="154"/>
      <c r="DG40" s="155"/>
      <c r="DH40" s="151"/>
      <c r="DI40" s="152"/>
      <c r="DJ40" s="152"/>
      <c r="DK40" s="155"/>
      <c r="DL40" s="152"/>
      <c r="DM40" s="153"/>
      <c r="DN40" s="154"/>
      <c r="DO40" s="152"/>
      <c r="DP40" s="152"/>
      <c r="DQ40" s="152"/>
      <c r="DR40" s="154"/>
      <c r="DS40" s="153"/>
      <c r="DT40" s="156"/>
      <c r="DU40" s="155"/>
      <c r="DV40" s="155"/>
      <c r="DW40" s="155"/>
      <c r="DX40" s="155"/>
      <c r="DY40" s="153"/>
      <c r="DZ40" s="156"/>
      <c r="EA40" s="155"/>
      <c r="EB40" s="155"/>
      <c r="EC40" s="155"/>
      <c r="ED40" s="155"/>
      <c r="EE40" s="153"/>
      <c r="EF40" s="157"/>
      <c r="EG40" s="155"/>
      <c r="EH40" s="155"/>
      <c r="EI40" s="155"/>
      <c r="EJ40" s="155"/>
      <c r="EK40" s="155"/>
      <c r="EL40" s="156"/>
      <c r="EM40" s="155"/>
      <c r="EN40" s="155"/>
      <c r="EO40" s="155"/>
      <c r="EP40" s="155"/>
      <c r="EQ40" s="153"/>
      <c r="ER40" s="156"/>
      <c r="ES40" s="155"/>
      <c r="ET40" s="155"/>
      <c r="EU40" s="155"/>
      <c r="EV40" s="155"/>
      <c r="EW40" s="153"/>
      <c r="EX40" s="156"/>
      <c r="EY40" s="155"/>
      <c r="EZ40" s="155"/>
      <c r="FA40" s="155"/>
      <c r="FB40" s="155"/>
      <c r="FC40" s="153"/>
      <c r="FD40" s="156"/>
      <c r="FE40" s="155"/>
      <c r="FF40" s="155"/>
      <c r="FG40" s="155"/>
      <c r="FH40" s="155"/>
      <c r="FI40" s="153"/>
      <c r="FJ40" s="157"/>
      <c r="FK40" s="155"/>
      <c r="FL40" s="155"/>
      <c r="FM40" s="155"/>
      <c r="FN40" s="155"/>
      <c r="FO40" s="153"/>
      <c r="FP40" s="158"/>
    </row>
    <row r="41" spans="1:172" ht="17.100000000000001" customHeight="1">
      <c r="A41" s="338"/>
      <c r="B41" s="340" t="s">
        <v>481</v>
      </c>
      <c r="C41" s="342" t="s">
        <v>482</v>
      </c>
      <c r="D41" s="344">
        <f>D39-19</f>
        <v>44896</v>
      </c>
      <c r="E41" s="344">
        <f>D41+F41-1</f>
        <v>45135</v>
      </c>
      <c r="F41" s="346">
        <v>240</v>
      </c>
      <c r="G41" s="103" t="s">
        <v>454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105"/>
      <c r="AL41" s="106"/>
      <c r="AM41" s="106"/>
      <c r="AN41" s="106"/>
      <c r="AO41" s="106"/>
      <c r="AP41" s="106"/>
      <c r="AQ41" s="106"/>
      <c r="AR41" s="106"/>
      <c r="AS41" s="106"/>
      <c r="AT41" s="129"/>
      <c r="AU41" s="110"/>
      <c r="AV41" s="110"/>
      <c r="AW41" s="110"/>
      <c r="AX41" s="110"/>
      <c r="AY41" s="131"/>
      <c r="AZ41" s="129"/>
      <c r="BA41" s="110"/>
      <c r="BB41" s="110"/>
      <c r="BC41" s="110"/>
      <c r="BD41" s="110"/>
      <c r="BE41" s="131"/>
      <c r="BF41" s="129"/>
      <c r="BG41" s="132"/>
      <c r="BH41" s="110"/>
      <c r="BI41" s="110"/>
      <c r="BJ41" s="110"/>
      <c r="BK41" s="131"/>
      <c r="BL41" s="161"/>
      <c r="BM41" s="159"/>
      <c r="BN41" s="159"/>
      <c r="BO41" s="159"/>
      <c r="BP41" s="159"/>
      <c r="BQ41" s="160"/>
      <c r="BR41" s="161"/>
      <c r="BS41" s="159"/>
      <c r="BT41" s="159"/>
      <c r="BU41" s="159"/>
      <c r="BV41" s="159"/>
      <c r="BW41" s="160"/>
      <c r="BX41" s="161"/>
      <c r="BY41" s="159"/>
      <c r="BZ41" s="159"/>
      <c r="CA41" s="159"/>
      <c r="CB41" s="159"/>
      <c r="CC41" s="160"/>
      <c r="CD41" s="161"/>
      <c r="CE41" s="159"/>
      <c r="CF41" s="159"/>
      <c r="CG41" s="159"/>
      <c r="CH41" s="159"/>
      <c r="CI41" s="160"/>
      <c r="CJ41" s="161"/>
      <c r="CK41" s="159"/>
      <c r="CL41" s="159"/>
      <c r="CM41" s="159"/>
      <c r="CN41" s="159"/>
      <c r="CO41" s="160"/>
      <c r="CP41" s="161"/>
      <c r="CQ41" s="159"/>
      <c r="CR41" s="159"/>
      <c r="CS41" s="168"/>
      <c r="CT41" s="159"/>
      <c r="CU41" s="168"/>
      <c r="CV41" s="161"/>
      <c r="CW41" s="159"/>
      <c r="CX41" s="159"/>
      <c r="CY41" s="168"/>
      <c r="CZ41" s="159"/>
      <c r="DA41" s="160"/>
      <c r="DB41" s="169"/>
      <c r="DC41" s="159"/>
      <c r="DD41" s="159"/>
      <c r="DE41" s="159"/>
      <c r="DF41" s="169"/>
      <c r="DG41" s="168"/>
      <c r="DH41" s="129"/>
      <c r="DI41" s="110"/>
      <c r="DJ41" s="110"/>
      <c r="DK41" s="162"/>
      <c r="DL41" s="110"/>
      <c r="DM41" s="131"/>
      <c r="DN41" s="132"/>
      <c r="DO41" s="110"/>
      <c r="DP41" s="110"/>
      <c r="DQ41" s="110"/>
      <c r="DR41" s="132"/>
      <c r="DS41" s="131"/>
      <c r="DT41" s="163"/>
      <c r="DU41" s="162"/>
      <c r="DV41" s="162"/>
      <c r="DW41" s="162"/>
      <c r="DX41" s="162"/>
      <c r="DY41" s="131"/>
      <c r="DZ41" s="163"/>
      <c r="EA41" s="162"/>
      <c r="EB41" s="162"/>
      <c r="EC41" s="162"/>
      <c r="ED41" s="162"/>
      <c r="EE41" s="131"/>
      <c r="EF41" s="164"/>
      <c r="EG41" s="162"/>
      <c r="EH41" s="162"/>
      <c r="EI41" s="162"/>
      <c r="EJ41" s="162"/>
      <c r="EK41" s="162"/>
      <c r="EL41" s="163"/>
      <c r="EM41" s="162"/>
      <c r="EN41" s="162"/>
      <c r="EO41" s="162"/>
      <c r="EP41" s="162"/>
      <c r="EQ41" s="131"/>
      <c r="ER41" s="163"/>
      <c r="ES41" s="162"/>
      <c r="ET41" s="162"/>
      <c r="EU41" s="162"/>
      <c r="EV41" s="162"/>
      <c r="EW41" s="131"/>
      <c r="EX41" s="163"/>
      <c r="EY41" s="162"/>
      <c r="EZ41" s="162"/>
      <c r="FA41" s="162"/>
      <c r="FB41" s="162"/>
      <c r="FC41" s="131"/>
      <c r="FD41" s="163"/>
      <c r="FE41" s="162"/>
      <c r="FF41" s="162"/>
      <c r="FG41" s="162"/>
      <c r="FH41" s="162"/>
      <c r="FI41" s="131"/>
      <c r="FJ41" s="164"/>
      <c r="FK41" s="162"/>
      <c r="FL41" s="162"/>
      <c r="FM41" s="162"/>
      <c r="FN41" s="162"/>
      <c r="FO41" s="131"/>
      <c r="FP41" s="165"/>
    </row>
    <row r="42" spans="1:172" ht="17.100000000000001" customHeight="1">
      <c r="A42" s="338"/>
      <c r="B42" s="341"/>
      <c r="C42" s="343"/>
      <c r="D42" s="358"/>
      <c r="E42" s="358"/>
      <c r="F42" s="359"/>
      <c r="G42" s="148" t="s">
        <v>455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149"/>
      <c r="AL42" s="150"/>
      <c r="AM42" s="150"/>
      <c r="AN42" s="150"/>
      <c r="AO42" s="150"/>
      <c r="AP42" s="150"/>
      <c r="AQ42" s="150"/>
      <c r="AR42" s="150"/>
      <c r="AS42" s="150"/>
      <c r="AT42" s="151"/>
      <c r="AU42" s="152"/>
      <c r="AV42" s="152"/>
      <c r="AW42" s="152"/>
      <c r="AX42" s="152"/>
      <c r="AY42" s="153"/>
      <c r="AZ42" s="151"/>
      <c r="BA42" s="152"/>
      <c r="BB42" s="152"/>
      <c r="BC42" s="152"/>
      <c r="BD42" s="152"/>
      <c r="BE42" s="153"/>
      <c r="BF42" s="151"/>
      <c r="BG42" s="154"/>
      <c r="BH42" s="152"/>
      <c r="BI42" s="152"/>
      <c r="BJ42" s="152"/>
      <c r="BK42" s="153"/>
      <c r="BL42" s="151"/>
      <c r="BM42" s="152"/>
      <c r="BN42" s="152"/>
      <c r="BO42" s="152"/>
      <c r="BP42" s="152"/>
      <c r="BQ42" s="153"/>
      <c r="BR42" s="151"/>
      <c r="BS42" s="152"/>
      <c r="BT42" s="152"/>
      <c r="BU42" s="152"/>
      <c r="BV42" s="152"/>
      <c r="BW42" s="153"/>
      <c r="BX42" s="151"/>
      <c r="BY42" s="152"/>
      <c r="BZ42" s="152"/>
      <c r="CA42" s="152"/>
      <c r="CB42" s="152"/>
      <c r="CC42" s="153"/>
      <c r="CD42" s="151"/>
      <c r="CE42" s="152"/>
      <c r="CF42" s="152"/>
      <c r="CG42" s="152"/>
      <c r="CH42" s="152"/>
      <c r="CI42" s="153"/>
      <c r="CJ42" s="151"/>
      <c r="CK42" s="152"/>
      <c r="CL42" s="152"/>
      <c r="CM42" s="152"/>
      <c r="CN42" s="152"/>
      <c r="CO42" s="153"/>
      <c r="CP42" s="151"/>
      <c r="CQ42" s="152"/>
      <c r="CR42" s="152"/>
      <c r="CS42" s="155"/>
      <c r="CT42" s="152"/>
      <c r="CU42" s="155"/>
      <c r="CV42" s="151"/>
      <c r="CW42" s="152"/>
      <c r="CX42" s="152"/>
      <c r="CY42" s="155"/>
      <c r="CZ42" s="152"/>
      <c r="DA42" s="153"/>
      <c r="DB42" s="154"/>
      <c r="DC42" s="152"/>
      <c r="DD42" s="152"/>
      <c r="DE42" s="152"/>
      <c r="DF42" s="154"/>
      <c r="DG42" s="155"/>
      <c r="DH42" s="151"/>
      <c r="DI42" s="152"/>
      <c r="DJ42" s="152"/>
      <c r="DK42" s="155"/>
      <c r="DL42" s="152"/>
      <c r="DM42" s="153"/>
      <c r="DN42" s="154"/>
      <c r="DO42" s="152"/>
      <c r="DP42" s="152"/>
      <c r="DQ42" s="152"/>
      <c r="DR42" s="154"/>
      <c r="DS42" s="153"/>
      <c r="DT42" s="156"/>
      <c r="DU42" s="155"/>
      <c r="DV42" s="155"/>
      <c r="DW42" s="155"/>
      <c r="DX42" s="155"/>
      <c r="DY42" s="153"/>
      <c r="DZ42" s="156"/>
      <c r="EA42" s="155"/>
      <c r="EB42" s="155"/>
      <c r="EC42" s="155"/>
      <c r="ED42" s="155"/>
      <c r="EE42" s="153"/>
      <c r="EF42" s="157"/>
      <c r="EG42" s="155"/>
      <c r="EH42" s="155"/>
      <c r="EI42" s="155"/>
      <c r="EJ42" s="155"/>
      <c r="EK42" s="155"/>
      <c r="EL42" s="156"/>
      <c r="EM42" s="155"/>
      <c r="EN42" s="155"/>
      <c r="EO42" s="155"/>
      <c r="EP42" s="155"/>
      <c r="EQ42" s="153"/>
      <c r="ER42" s="156"/>
      <c r="ES42" s="155"/>
      <c r="ET42" s="155"/>
      <c r="EU42" s="155"/>
      <c r="EV42" s="155"/>
      <c r="EW42" s="153"/>
      <c r="EX42" s="156"/>
      <c r="EY42" s="155"/>
      <c r="EZ42" s="155"/>
      <c r="FA42" s="155"/>
      <c r="FB42" s="155"/>
      <c r="FC42" s="153"/>
      <c r="FD42" s="156"/>
      <c r="FE42" s="155"/>
      <c r="FF42" s="155"/>
      <c r="FG42" s="155"/>
      <c r="FH42" s="155"/>
      <c r="FI42" s="153"/>
      <c r="FJ42" s="157"/>
      <c r="FK42" s="155"/>
      <c r="FL42" s="155"/>
      <c r="FM42" s="155"/>
      <c r="FN42" s="155"/>
      <c r="FO42" s="153"/>
      <c r="FP42" s="158"/>
    </row>
    <row r="43" spans="1:172" ht="17.100000000000001" customHeight="1">
      <c r="A43" s="338"/>
      <c r="B43" s="360" t="s">
        <v>483</v>
      </c>
      <c r="C43" s="342" t="s">
        <v>467</v>
      </c>
      <c r="D43" s="344">
        <f>E39+1</f>
        <v>45016</v>
      </c>
      <c r="E43" s="344">
        <f>D43+F43-1</f>
        <v>45120</v>
      </c>
      <c r="F43" s="346">
        <v>105</v>
      </c>
      <c r="G43" s="103" t="s">
        <v>454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105"/>
      <c r="AL43" s="106"/>
      <c r="AM43" s="106"/>
      <c r="AN43" s="106"/>
      <c r="AO43" s="106"/>
      <c r="AP43" s="106"/>
      <c r="AQ43" s="106"/>
      <c r="AR43" s="106"/>
      <c r="AS43" s="106"/>
      <c r="AT43" s="129"/>
      <c r="AU43" s="110"/>
      <c r="AV43" s="110"/>
      <c r="AW43" s="110"/>
      <c r="AX43" s="110"/>
      <c r="AY43" s="131"/>
      <c r="AZ43" s="129"/>
      <c r="BA43" s="110"/>
      <c r="BB43" s="110"/>
      <c r="BC43" s="110"/>
      <c r="BD43" s="110"/>
      <c r="BE43" s="131"/>
      <c r="BF43" s="129"/>
      <c r="BG43" s="132"/>
      <c r="BH43" s="110"/>
      <c r="BI43" s="110"/>
      <c r="BJ43" s="110"/>
      <c r="BK43" s="131"/>
      <c r="BL43" s="129"/>
      <c r="BM43" s="110"/>
      <c r="BN43" s="110"/>
      <c r="BO43" s="110"/>
      <c r="BP43" s="110"/>
      <c r="BQ43" s="131"/>
      <c r="BR43" s="129"/>
      <c r="BS43" s="110"/>
      <c r="BT43" s="110"/>
      <c r="BU43" s="110"/>
      <c r="BV43" s="110"/>
      <c r="BW43" s="131"/>
      <c r="BX43" s="129"/>
      <c r="BY43" s="110"/>
      <c r="BZ43" s="110"/>
      <c r="CA43" s="110"/>
      <c r="CB43" s="110"/>
      <c r="CC43" s="131"/>
      <c r="CD43" s="161"/>
      <c r="CE43" s="159"/>
      <c r="CF43" s="159"/>
      <c r="CG43" s="159"/>
      <c r="CH43" s="159"/>
      <c r="CI43" s="160"/>
      <c r="CJ43" s="161"/>
      <c r="CK43" s="159"/>
      <c r="CL43" s="159"/>
      <c r="CM43" s="159"/>
      <c r="CN43" s="159"/>
      <c r="CO43" s="160"/>
      <c r="CP43" s="161"/>
      <c r="CQ43" s="159"/>
      <c r="CR43" s="159"/>
      <c r="CS43" s="168"/>
      <c r="CT43" s="159"/>
      <c r="CU43" s="168"/>
      <c r="CV43" s="159"/>
      <c r="CW43" s="159"/>
      <c r="CX43" s="159"/>
      <c r="CY43" s="159"/>
      <c r="CZ43" s="159"/>
      <c r="DA43" s="159"/>
      <c r="DB43" s="159"/>
      <c r="DC43" s="159"/>
      <c r="DD43" s="159"/>
      <c r="DE43" s="110"/>
      <c r="DF43" s="132"/>
      <c r="DG43" s="162"/>
      <c r="DH43" s="129"/>
      <c r="DI43" s="110"/>
      <c r="DJ43" s="110"/>
      <c r="DK43" s="162"/>
      <c r="DL43" s="110"/>
      <c r="DM43" s="131"/>
      <c r="DN43" s="132"/>
      <c r="DO43" s="110"/>
      <c r="DP43" s="110"/>
      <c r="DQ43" s="110"/>
      <c r="DR43" s="132"/>
      <c r="DS43" s="131"/>
      <c r="DT43" s="163"/>
      <c r="DU43" s="162"/>
      <c r="DV43" s="162"/>
      <c r="DW43" s="162"/>
      <c r="DX43" s="162"/>
      <c r="DY43" s="131"/>
      <c r="DZ43" s="163"/>
      <c r="EA43" s="162"/>
      <c r="EB43" s="162"/>
      <c r="EC43" s="162"/>
      <c r="ED43" s="162"/>
      <c r="EE43" s="131"/>
      <c r="EF43" s="164"/>
      <c r="EG43" s="162"/>
      <c r="EH43" s="162"/>
      <c r="EI43" s="162"/>
      <c r="EJ43" s="162"/>
      <c r="EK43" s="162"/>
      <c r="EL43" s="163"/>
      <c r="EM43" s="162"/>
      <c r="EN43" s="162"/>
      <c r="EO43" s="162"/>
      <c r="EP43" s="162"/>
      <c r="EQ43" s="131"/>
      <c r="ER43" s="163"/>
      <c r="ES43" s="162"/>
      <c r="ET43" s="162"/>
      <c r="EU43" s="162"/>
      <c r="EV43" s="162"/>
      <c r="EW43" s="131"/>
      <c r="EX43" s="163"/>
      <c r="EY43" s="162"/>
      <c r="EZ43" s="162"/>
      <c r="FA43" s="162"/>
      <c r="FB43" s="162"/>
      <c r="FC43" s="131"/>
      <c r="FD43" s="163"/>
      <c r="FE43" s="162"/>
      <c r="FF43" s="162"/>
      <c r="FG43" s="162"/>
      <c r="FH43" s="162"/>
      <c r="FI43" s="131"/>
      <c r="FJ43" s="164"/>
      <c r="FK43" s="162"/>
      <c r="FL43" s="162"/>
      <c r="FM43" s="162"/>
      <c r="FN43" s="162"/>
      <c r="FO43" s="131"/>
      <c r="FP43" s="165"/>
    </row>
    <row r="44" spans="1:172" ht="17.100000000000001" customHeight="1">
      <c r="A44" s="338"/>
      <c r="B44" s="368"/>
      <c r="C44" s="343"/>
      <c r="D44" s="345"/>
      <c r="E44" s="345"/>
      <c r="F44" s="347"/>
      <c r="G44" s="116" t="s">
        <v>455</v>
      </c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117"/>
      <c r="AL44" s="118"/>
      <c r="AM44" s="118"/>
      <c r="AN44" s="118"/>
      <c r="AO44" s="118"/>
      <c r="AP44" s="118"/>
      <c r="AQ44" s="118"/>
      <c r="AR44" s="118"/>
      <c r="AS44" s="118"/>
      <c r="AT44" s="126"/>
      <c r="AU44" s="127"/>
      <c r="AV44" s="127"/>
      <c r="AW44" s="127"/>
      <c r="AX44" s="127"/>
      <c r="AY44" s="133"/>
      <c r="AZ44" s="126"/>
      <c r="BA44" s="127"/>
      <c r="BB44" s="127"/>
      <c r="BC44" s="127"/>
      <c r="BD44" s="127"/>
      <c r="BE44" s="133"/>
      <c r="BF44" s="126"/>
      <c r="BG44" s="134"/>
      <c r="BH44" s="127"/>
      <c r="BI44" s="127"/>
      <c r="BJ44" s="127"/>
      <c r="BK44" s="133"/>
      <c r="BL44" s="126"/>
      <c r="BM44" s="127"/>
      <c r="BN44" s="127"/>
      <c r="BO44" s="127"/>
      <c r="BP44" s="127"/>
      <c r="BQ44" s="133"/>
      <c r="BR44" s="126"/>
      <c r="BS44" s="127"/>
      <c r="BT44" s="127"/>
      <c r="BU44" s="127"/>
      <c r="BV44" s="127"/>
      <c r="BW44" s="133"/>
      <c r="BX44" s="126"/>
      <c r="BY44" s="127"/>
      <c r="BZ44" s="127"/>
      <c r="CA44" s="127"/>
      <c r="CB44" s="127"/>
      <c r="CC44" s="133"/>
      <c r="CD44" s="126"/>
      <c r="CE44" s="127"/>
      <c r="CF44" s="127"/>
      <c r="CG44" s="127"/>
      <c r="CH44" s="127"/>
      <c r="CI44" s="133"/>
      <c r="CJ44" s="126"/>
      <c r="CK44" s="127"/>
      <c r="CL44" s="127"/>
      <c r="CM44" s="127"/>
      <c r="CN44" s="127"/>
      <c r="CO44" s="133"/>
      <c r="CP44" s="126"/>
      <c r="CQ44" s="127"/>
      <c r="CR44" s="127"/>
      <c r="CS44" s="176"/>
      <c r="CT44" s="127"/>
      <c r="CU44" s="176"/>
      <c r="CV44" s="126"/>
      <c r="CW44" s="127"/>
      <c r="CX44" s="127"/>
      <c r="CY44" s="176"/>
      <c r="CZ44" s="127"/>
      <c r="DA44" s="133"/>
      <c r="DB44" s="134"/>
      <c r="DC44" s="127"/>
      <c r="DD44" s="127"/>
      <c r="DE44" s="127"/>
      <c r="DF44" s="134"/>
      <c r="DG44" s="176"/>
      <c r="DH44" s="126"/>
      <c r="DI44" s="127"/>
      <c r="DJ44" s="127"/>
      <c r="DK44" s="176"/>
      <c r="DL44" s="127"/>
      <c r="DM44" s="133"/>
      <c r="DN44" s="134"/>
      <c r="DO44" s="127"/>
      <c r="DP44" s="127"/>
      <c r="DQ44" s="127"/>
      <c r="DR44" s="134"/>
      <c r="DS44" s="133"/>
      <c r="DT44" s="177"/>
      <c r="DU44" s="176"/>
      <c r="DV44" s="176"/>
      <c r="DW44" s="176"/>
      <c r="DX44" s="176"/>
      <c r="DY44" s="133"/>
      <c r="DZ44" s="177"/>
      <c r="EA44" s="176"/>
      <c r="EB44" s="176"/>
      <c r="EC44" s="176"/>
      <c r="ED44" s="176"/>
      <c r="EE44" s="133"/>
      <c r="EF44" s="178"/>
      <c r="EG44" s="176"/>
      <c r="EH44" s="176"/>
      <c r="EI44" s="176"/>
      <c r="EJ44" s="176"/>
      <c r="EK44" s="176"/>
      <c r="EL44" s="177"/>
      <c r="EM44" s="176"/>
      <c r="EN44" s="176"/>
      <c r="EO44" s="176"/>
      <c r="EP44" s="176"/>
      <c r="EQ44" s="133"/>
      <c r="ER44" s="177"/>
      <c r="ES44" s="176"/>
      <c r="ET44" s="176"/>
      <c r="EU44" s="176"/>
      <c r="EV44" s="176"/>
      <c r="EW44" s="133"/>
      <c r="EX44" s="177"/>
      <c r="EY44" s="176"/>
      <c r="EZ44" s="176"/>
      <c r="FA44" s="176"/>
      <c r="FB44" s="176"/>
      <c r="FC44" s="133"/>
      <c r="FD44" s="177"/>
      <c r="FE44" s="176"/>
      <c r="FF44" s="176"/>
      <c r="FG44" s="176"/>
      <c r="FH44" s="176"/>
      <c r="FI44" s="133"/>
      <c r="FJ44" s="178"/>
      <c r="FK44" s="176"/>
      <c r="FL44" s="176"/>
      <c r="FM44" s="176"/>
      <c r="FN44" s="176"/>
      <c r="FO44" s="133"/>
      <c r="FP44" s="179"/>
    </row>
    <row r="45" spans="1:172" ht="17.100000000000001" customHeight="1">
      <c r="A45" s="338"/>
      <c r="B45" s="360" t="s">
        <v>484</v>
      </c>
      <c r="C45" s="342" t="s">
        <v>469</v>
      </c>
      <c r="D45" s="344">
        <f>E43+1</f>
        <v>45121</v>
      </c>
      <c r="E45" s="344">
        <f>D45+F45-1</f>
        <v>45181</v>
      </c>
      <c r="F45" s="346">
        <v>61</v>
      </c>
      <c r="G45" s="103" t="s">
        <v>454</v>
      </c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105"/>
      <c r="AL45" s="106"/>
      <c r="AM45" s="106"/>
      <c r="AN45" s="106"/>
      <c r="AO45" s="106"/>
      <c r="AP45" s="106"/>
      <c r="AQ45" s="106"/>
      <c r="AR45" s="106"/>
      <c r="AS45" s="106"/>
      <c r="AT45" s="129"/>
      <c r="AU45" s="110"/>
      <c r="AV45" s="110"/>
      <c r="AW45" s="110"/>
      <c r="AX45" s="110"/>
      <c r="AY45" s="131"/>
      <c r="AZ45" s="129"/>
      <c r="BA45" s="110"/>
      <c r="BB45" s="110"/>
      <c r="BC45" s="110"/>
      <c r="BD45" s="110"/>
      <c r="BE45" s="131"/>
      <c r="BF45" s="129"/>
      <c r="BG45" s="132"/>
      <c r="BH45" s="110"/>
      <c r="BI45" s="110"/>
      <c r="BJ45" s="110"/>
      <c r="BK45" s="131"/>
      <c r="BL45" s="129"/>
      <c r="BM45" s="110"/>
      <c r="BN45" s="110"/>
      <c r="BO45" s="110"/>
      <c r="BP45" s="110"/>
      <c r="BQ45" s="131"/>
      <c r="BR45" s="129"/>
      <c r="BS45" s="110"/>
      <c r="BT45" s="110"/>
      <c r="BU45" s="110"/>
      <c r="BV45" s="110"/>
      <c r="BW45" s="131"/>
      <c r="BX45" s="129"/>
      <c r="BY45" s="110"/>
      <c r="BZ45" s="110"/>
      <c r="CA45" s="110"/>
      <c r="CB45" s="110"/>
      <c r="CC45" s="131"/>
      <c r="CD45" s="129"/>
      <c r="CE45" s="110"/>
      <c r="CF45" s="110"/>
      <c r="CG45" s="110"/>
      <c r="CH45" s="110"/>
      <c r="CI45" s="131"/>
      <c r="CJ45" s="129"/>
      <c r="CK45" s="110"/>
      <c r="CL45" s="110"/>
      <c r="CM45" s="110"/>
      <c r="CN45" s="110"/>
      <c r="CO45" s="131"/>
      <c r="CP45" s="129"/>
      <c r="CQ45" s="110"/>
      <c r="CR45" s="110"/>
      <c r="CS45" s="162"/>
      <c r="CT45" s="110"/>
      <c r="CU45" s="162"/>
      <c r="CV45" s="129"/>
      <c r="CW45" s="110"/>
      <c r="CX45" s="110"/>
      <c r="CY45" s="110"/>
      <c r="CZ45" s="110"/>
      <c r="DA45" s="131"/>
      <c r="DB45" s="129"/>
      <c r="DC45" s="110"/>
      <c r="DD45" s="159"/>
      <c r="DE45" s="159"/>
      <c r="DF45" s="159"/>
      <c r="DG45" s="160"/>
      <c r="DH45" s="159"/>
      <c r="DI45" s="159"/>
      <c r="DJ45" s="159"/>
      <c r="DK45" s="159"/>
      <c r="DL45" s="159"/>
      <c r="DM45" s="159"/>
      <c r="DN45" s="159"/>
      <c r="DO45" s="159"/>
      <c r="DP45" s="110"/>
      <c r="DQ45" s="110"/>
      <c r="DR45" s="132"/>
      <c r="DS45" s="131"/>
      <c r="DT45" s="163"/>
      <c r="DU45" s="162"/>
      <c r="DV45" s="162"/>
      <c r="DW45" s="162"/>
      <c r="DX45" s="162"/>
      <c r="DY45" s="131"/>
      <c r="DZ45" s="163"/>
      <c r="EA45" s="162"/>
      <c r="EB45" s="162"/>
      <c r="EC45" s="162"/>
      <c r="ED45" s="162"/>
      <c r="EE45" s="131"/>
      <c r="EF45" s="164"/>
      <c r="EG45" s="162"/>
      <c r="EH45" s="162"/>
      <c r="EI45" s="162"/>
      <c r="EJ45" s="162"/>
      <c r="EK45" s="162"/>
      <c r="EL45" s="163"/>
      <c r="EM45" s="162"/>
      <c r="EN45" s="162"/>
      <c r="EO45" s="162"/>
      <c r="EP45" s="162"/>
      <c r="EQ45" s="131"/>
      <c r="ER45" s="163"/>
      <c r="ES45" s="162"/>
      <c r="ET45" s="162"/>
      <c r="EU45" s="162"/>
      <c r="EV45" s="162"/>
      <c r="EW45" s="131"/>
      <c r="EX45" s="163"/>
      <c r="EY45" s="162"/>
      <c r="EZ45" s="162"/>
      <c r="FA45" s="162"/>
      <c r="FB45" s="162"/>
      <c r="FC45" s="131"/>
      <c r="FD45" s="163"/>
      <c r="FE45" s="162"/>
      <c r="FF45" s="162"/>
      <c r="FG45" s="162"/>
      <c r="FH45" s="162"/>
      <c r="FI45" s="131"/>
      <c r="FJ45" s="164"/>
      <c r="FK45" s="162"/>
      <c r="FL45" s="162"/>
      <c r="FM45" s="162"/>
      <c r="FN45" s="162"/>
      <c r="FO45" s="131"/>
      <c r="FP45" s="165"/>
    </row>
    <row r="46" spans="1:172" ht="17.100000000000001" customHeight="1">
      <c r="A46" s="338"/>
      <c r="B46" s="368"/>
      <c r="C46" s="343"/>
      <c r="D46" s="345"/>
      <c r="E46" s="345"/>
      <c r="F46" s="347"/>
      <c r="G46" s="116" t="s">
        <v>455</v>
      </c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117"/>
      <c r="AL46" s="118"/>
      <c r="AM46" s="118"/>
      <c r="AN46" s="118"/>
      <c r="AO46" s="118"/>
      <c r="AP46" s="118"/>
      <c r="AQ46" s="118"/>
      <c r="AR46" s="118"/>
      <c r="AS46" s="118"/>
      <c r="AT46" s="126"/>
      <c r="AU46" s="127"/>
      <c r="AV46" s="127"/>
      <c r="AW46" s="127"/>
      <c r="AX46" s="127"/>
      <c r="AY46" s="133"/>
      <c r="AZ46" s="126"/>
      <c r="BA46" s="127"/>
      <c r="BB46" s="127"/>
      <c r="BC46" s="127"/>
      <c r="BD46" s="127"/>
      <c r="BE46" s="133"/>
      <c r="BF46" s="126"/>
      <c r="BG46" s="134"/>
      <c r="BH46" s="127"/>
      <c r="BI46" s="127"/>
      <c r="BJ46" s="127"/>
      <c r="BK46" s="133"/>
      <c r="BL46" s="126"/>
      <c r="BM46" s="127"/>
      <c r="BN46" s="127"/>
      <c r="BO46" s="127"/>
      <c r="BP46" s="127"/>
      <c r="BQ46" s="133"/>
      <c r="BR46" s="126"/>
      <c r="BS46" s="127"/>
      <c r="BT46" s="127"/>
      <c r="BU46" s="127"/>
      <c r="BV46" s="127"/>
      <c r="BW46" s="133"/>
      <c r="BX46" s="126"/>
      <c r="BY46" s="127"/>
      <c r="BZ46" s="127"/>
      <c r="CA46" s="127"/>
      <c r="CB46" s="127"/>
      <c r="CC46" s="133"/>
      <c r="CD46" s="126"/>
      <c r="CE46" s="127"/>
      <c r="CF46" s="127"/>
      <c r="CG46" s="127"/>
      <c r="CH46" s="127"/>
      <c r="CI46" s="133"/>
      <c r="CJ46" s="126"/>
      <c r="CK46" s="127"/>
      <c r="CL46" s="127"/>
      <c r="CM46" s="127"/>
      <c r="CN46" s="127"/>
      <c r="CO46" s="133"/>
      <c r="CP46" s="126"/>
      <c r="CQ46" s="127"/>
      <c r="CR46" s="127"/>
      <c r="CS46" s="176"/>
      <c r="CT46" s="127"/>
      <c r="CU46" s="176"/>
      <c r="CV46" s="126"/>
      <c r="CW46" s="127"/>
      <c r="CX46" s="127"/>
      <c r="CY46" s="176"/>
      <c r="CZ46" s="127"/>
      <c r="DA46" s="133"/>
      <c r="DB46" s="134"/>
      <c r="DC46" s="127"/>
      <c r="DD46" s="127"/>
      <c r="DE46" s="127"/>
      <c r="DF46" s="134"/>
      <c r="DG46" s="176"/>
      <c r="DH46" s="126"/>
      <c r="DI46" s="127"/>
      <c r="DJ46" s="127"/>
      <c r="DK46" s="176"/>
      <c r="DL46" s="127"/>
      <c r="DM46" s="133"/>
      <c r="DN46" s="134"/>
      <c r="DO46" s="127"/>
      <c r="DP46" s="127"/>
      <c r="DQ46" s="127"/>
      <c r="DR46" s="134"/>
      <c r="DS46" s="133"/>
      <c r="DT46" s="177"/>
      <c r="DU46" s="176"/>
      <c r="DV46" s="176"/>
      <c r="DW46" s="176"/>
      <c r="DX46" s="176"/>
      <c r="DY46" s="133"/>
      <c r="DZ46" s="177"/>
      <c r="EA46" s="176"/>
      <c r="EB46" s="176"/>
      <c r="EC46" s="176"/>
      <c r="ED46" s="176"/>
      <c r="EE46" s="133"/>
      <c r="EF46" s="178"/>
      <c r="EG46" s="176"/>
      <c r="EH46" s="176"/>
      <c r="EI46" s="176"/>
      <c r="EJ46" s="176"/>
      <c r="EK46" s="176"/>
      <c r="EL46" s="177"/>
      <c r="EM46" s="176"/>
      <c r="EN46" s="176"/>
      <c r="EO46" s="176"/>
      <c r="EP46" s="176"/>
      <c r="EQ46" s="133"/>
      <c r="ER46" s="177"/>
      <c r="ES46" s="176"/>
      <c r="ET46" s="176"/>
      <c r="EU46" s="176"/>
      <c r="EV46" s="176"/>
      <c r="EW46" s="133"/>
      <c r="EX46" s="177"/>
      <c r="EY46" s="176"/>
      <c r="EZ46" s="176"/>
      <c r="FA46" s="176"/>
      <c r="FB46" s="176"/>
      <c r="FC46" s="133"/>
      <c r="FD46" s="177"/>
      <c r="FE46" s="176"/>
      <c r="FF46" s="176"/>
      <c r="FG46" s="176"/>
      <c r="FH46" s="176"/>
      <c r="FI46" s="133"/>
      <c r="FJ46" s="178"/>
      <c r="FK46" s="176"/>
      <c r="FL46" s="176"/>
      <c r="FM46" s="176"/>
      <c r="FN46" s="176"/>
      <c r="FO46" s="133"/>
      <c r="FP46" s="179"/>
    </row>
    <row r="47" spans="1:172" ht="17.100000000000001" customHeight="1">
      <c r="A47" s="338"/>
      <c r="B47" s="360" t="s">
        <v>485</v>
      </c>
      <c r="C47" s="342" t="s">
        <v>486</v>
      </c>
      <c r="D47" s="344">
        <f>E45+1</f>
        <v>45182</v>
      </c>
      <c r="E47" s="344">
        <f>D47+F47-1</f>
        <v>45199</v>
      </c>
      <c r="F47" s="346">
        <v>18</v>
      </c>
      <c r="G47" s="103" t="s">
        <v>454</v>
      </c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105"/>
      <c r="AL47" s="106"/>
      <c r="AM47" s="106"/>
      <c r="AN47" s="106"/>
      <c r="AO47" s="106"/>
      <c r="AP47" s="106"/>
      <c r="AQ47" s="106"/>
      <c r="AR47" s="106"/>
      <c r="AS47" s="106"/>
      <c r="AT47" s="129"/>
      <c r="AU47" s="110"/>
      <c r="AV47" s="110"/>
      <c r="AW47" s="110"/>
      <c r="AX47" s="110"/>
      <c r="AY47" s="131"/>
      <c r="AZ47" s="129"/>
      <c r="BA47" s="110"/>
      <c r="BB47" s="110"/>
      <c r="BC47" s="110"/>
      <c r="BD47" s="110"/>
      <c r="BE47" s="131"/>
      <c r="BF47" s="129"/>
      <c r="BG47" s="132"/>
      <c r="BH47" s="110"/>
      <c r="BI47" s="110"/>
      <c r="BJ47" s="110"/>
      <c r="BK47" s="131"/>
      <c r="BL47" s="129"/>
      <c r="BM47" s="110"/>
      <c r="BN47" s="110"/>
      <c r="BO47" s="110"/>
      <c r="BP47" s="110"/>
      <c r="BQ47" s="131"/>
      <c r="BR47" s="129"/>
      <c r="BS47" s="110"/>
      <c r="BT47" s="110"/>
      <c r="BU47" s="110"/>
      <c r="BV47" s="110"/>
      <c r="BW47" s="131"/>
      <c r="BX47" s="129"/>
      <c r="BY47" s="110"/>
      <c r="BZ47" s="110"/>
      <c r="CA47" s="110"/>
      <c r="CB47" s="110"/>
      <c r="CC47" s="131"/>
      <c r="CD47" s="129"/>
      <c r="CE47" s="110"/>
      <c r="CF47" s="110"/>
      <c r="CG47" s="110"/>
      <c r="CH47" s="110"/>
      <c r="CI47" s="131"/>
      <c r="CJ47" s="129"/>
      <c r="CK47" s="110"/>
      <c r="CL47" s="110"/>
      <c r="CM47" s="110"/>
      <c r="CN47" s="110"/>
      <c r="CO47" s="131"/>
      <c r="CP47" s="129"/>
      <c r="CQ47" s="110"/>
      <c r="CR47" s="110"/>
      <c r="CS47" s="162"/>
      <c r="CT47" s="110"/>
      <c r="CU47" s="162"/>
      <c r="CV47" s="129"/>
      <c r="CW47" s="110"/>
      <c r="CX47" s="110"/>
      <c r="CY47" s="162"/>
      <c r="CZ47" s="110"/>
      <c r="DA47" s="131"/>
      <c r="DB47" s="132"/>
      <c r="DC47" s="110"/>
      <c r="DD47" s="110"/>
      <c r="DE47" s="110"/>
      <c r="DF47" s="132"/>
      <c r="DG47" s="162"/>
      <c r="DH47" s="129"/>
      <c r="DI47" s="110"/>
      <c r="DJ47" s="110"/>
      <c r="DK47" s="110"/>
      <c r="DL47" s="110"/>
      <c r="DM47" s="131"/>
      <c r="DN47" s="129"/>
      <c r="DO47" s="110"/>
      <c r="DP47" s="159"/>
      <c r="DQ47" s="159"/>
      <c r="DR47" s="159"/>
      <c r="DS47" s="160"/>
      <c r="DT47" s="163"/>
      <c r="DU47" s="162"/>
      <c r="DV47" s="162"/>
      <c r="DW47" s="162"/>
      <c r="DX47" s="162"/>
      <c r="DY47" s="131"/>
      <c r="DZ47" s="163"/>
      <c r="EA47" s="162"/>
      <c r="EB47" s="162"/>
      <c r="EC47" s="162"/>
      <c r="ED47" s="162"/>
      <c r="EE47" s="131"/>
      <c r="EF47" s="164"/>
      <c r="EG47" s="162"/>
      <c r="EH47" s="162"/>
      <c r="EI47" s="162"/>
      <c r="EJ47" s="162"/>
      <c r="EK47" s="162"/>
      <c r="EL47" s="163"/>
      <c r="EM47" s="162"/>
      <c r="EN47" s="162"/>
      <c r="EO47" s="162"/>
      <c r="EP47" s="162"/>
      <c r="EQ47" s="131"/>
      <c r="ER47" s="163"/>
      <c r="ES47" s="162"/>
      <c r="ET47" s="162"/>
      <c r="EU47" s="162"/>
      <c r="EV47" s="162"/>
      <c r="EW47" s="131"/>
      <c r="EX47" s="163"/>
      <c r="EY47" s="162"/>
      <c r="EZ47" s="162"/>
      <c r="FA47" s="162"/>
      <c r="FB47" s="162"/>
      <c r="FC47" s="131"/>
      <c r="FD47" s="163"/>
      <c r="FE47" s="162"/>
      <c r="FF47" s="162"/>
      <c r="FG47" s="162"/>
      <c r="FH47" s="162"/>
      <c r="FI47" s="131"/>
      <c r="FJ47" s="164"/>
      <c r="FK47" s="162"/>
      <c r="FL47" s="162"/>
      <c r="FM47" s="162"/>
      <c r="FN47" s="162"/>
      <c r="FO47" s="131"/>
      <c r="FP47" s="165"/>
    </row>
    <row r="48" spans="1:172" ht="17.100000000000001" customHeight="1">
      <c r="A48" s="338"/>
      <c r="B48" s="368"/>
      <c r="C48" s="343"/>
      <c r="D48" s="345"/>
      <c r="E48" s="345"/>
      <c r="F48" s="347"/>
      <c r="G48" s="116" t="s">
        <v>455</v>
      </c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117"/>
      <c r="AL48" s="118"/>
      <c r="AM48" s="118"/>
      <c r="AN48" s="118"/>
      <c r="AO48" s="118"/>
      <c r="AP48" s="118"/>
      <c r="AQ48" s="118"/>
      <c r="AR48" s="118"/>
      <c r="AS48" s="118"/>
      <c r="AT48" s="126"/>
      <c r="AU48" s="127"/>
      <c r="AV48" s="127"/>
      <c r="AW48" s="127"/>
      <c r="AX48" s="127"/>
      <c r="AY48" s="133"/>
      <c r="AZ48" s="126"/>
      <c r="BA48" s="127"/>
      <c r="BB48" s="127"/>
      <c r="BC48" s="127"/>
      <c r="BD48" s="127"/>
      <c r="BE48" s="133"/>
      <c r="BF48" s="126"/>
      <c r="BG48" s="134"/>
      <c r="BH48" s="127"/>
      <c r="BI48" s="127"/>
      <c r="BJ48" s="127"/>
      <c r="BK48" s="133"/>
      <c r="BL48" s="126"/>
      <c r="BM48" s="127"/>
      <c r="BN48" s="127"/>
      <c r="BO48" s="127"/>
      <c r="BP48" s="127"/>
      <c r="BQ48" s="133"/>
      <c r="BR48" s="126"/>
      <c r="BS48" s="127"/>
      <c r="BT48" s="127"/>
      <c r="BU48" s="127"/>
      <c r="BV48" s="127"/>
      <c r="BW48" s="133"/>
      <c r="BX48" s="126"/>
      <c r="BY48" s="127"/>
      <c r="BZ48" s="127"/>
      <c r="CA48" s="127"/>
      <c r="CB48" s="127"/>
      <c r="CC48" s="133"/>
      <c r="CD48" s="126"/>
      <c r="CE48" s="127"/>
      <c r="CF48" s="127"/>
      <c r="CG48" s="127"/>
      <c r="CH48" s="127"/>
      <c r="CI48" s="133"/>
      <c r="CJ48" s="126"/>
      <c r="CK48" s="127"/>
      <c r="CL48" s="127"/>
      <c r="CM48" s="127"/>
      <c r="CN48" s="127"/>
      <c r="CO48" s="133"/>
      <c r="CP48" s="126"/>
      <c r="CQ48" s="127"/>
      <c r="CR48" s="127"/>
      <c r="CS48" s="176"/>
      <c r="CT48" s="127"/>
      <c r="CU48" s="176"/>
      <c r="CV48" s="126"/>
      <c r="CW48" s="127"/>
      <c r="CX48" s="127"/>
      <c r="CY48" s="176"/>
      <c r="CZ48" s="127"/>
      <c r="DA48" s="133"/>
      <c r="DB48" s="134"/>
      <c r="DC48" s="127"/>
      <c r="DD48" s="127"/>
      <c r="DE48" s="127"/>
      <c r="DF48" s="134"/>
      <c r="DG48" s="176"/>
      <c r="DH48" s="126"/>
      <c r="DI48" s="127"/>
      <c r="DJ48" s="127"/>
      <c r="DK48" s="176"/>
      <c r="DL48" s="127"/>
      <c r="DM48" s="133"/>
      <c r="DN48" s="134"/>
      <c r="DO48" s="127"/>
      <c r="DP48" s="127"/>
      <c r="DQ48" s="127"/>
      <c r="DR48" s="134"/>
      <c r="DS48" s="133"/>
      <c r="DT48" s="177"/>
      <c r="DU48" s="176"/>
      <c r="DV48" s="176"/>
      <c r="DW48" s="176"/>
      <c r="DX48" s="176"/>
      <c r="DY48" s="133"/>
      <c r="DZ48" s="177"/>
      <c r="EA48" s="176"/>
      <c r="EB48" s="176"/>
      <c r="EC48" s="176"/>
      <c r="ED48" s="176"/>
      <c r="EE48" s="133"/>
      <c r="EF48" s="178"/>
      <c r="EG48" s="176"/>
      <c r="EH48" s="176"/>
      <c r="EI48" s="176"/>
      <c r="EJ48" s="176"/>
      <c r="EK48" s="176"/>
      <c r="EL48" s="177"/>
      <c r="EM48" s="176"/>
      <c r="EN48" s="176"/>
      <c r="EO48" s="176"/>
      <c r="EP48" s="176"/>
      <c r="EQ48" s="133"/>
      <c r="ER48" s="177"/>
      <c r="ES48" s="176"/>
      <c r="ET48" s="176"/>
      <c r="EU48" s="176"/>
      <c r="EV48" s="176"/>
      <c r="EW48" s="133"/>
      <c r="EX48" s="177"/>
      <c r="EY48" s="176"/>
      <c r="EZ48" s="176"/>
      <c r="FA48" s="176"/>
      <c r="FB48" s="176"/>
      <c r="FC48" s="133"/>
      <c r="FD48" s="177"/>
      <c r="FE48" s="176"/>
      <c r="FF48" s="176"/>
      <c r="FG48" s="176"/>
      <c r="FH48" s="176"/>
      <c r="FI48" s="133"/>
      <c r="FJ48" s="178"/>
      <c r="FK48" s="176"/>
      <c r="FL48" s="176"/>
      <c r="FM48" s="176"/>
      <c r="FN48" s="176"/>
      <c r="FO48" s="133"/>
      <c r="FP48" s="179"/>
    </row>
    <row r="49" spans="1:172" ht="17.100000000000001" customHeight="1">
      <c r="A49" s="338"/>
      <c r="B49" s="360" t="s">
        <v>487</v>
      </c>
      <c r="C49" s="342" t="s">
        <v>471</v>
      </c>
      <c r="D49" s="344">
        <f>E47+1</f>
        <v>45200</v>
      </c>
      <c r="E49" s="344">
        <f>D49+F49-1</f>
        <v>45204</v>
      </c>
      <c r="F49" s="346">
        <v>5</v>
      </c>
      <c r="G49" s="103" t="s">
        <v>454</v>
      </c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105"/>
      <c r="AL49" s="106"/>
      <c r="AM49" s="106"/>
      <c r="AN49" s="106"/>
      <c r="AO49" s="106"/>
      <c r="AP49" s="106"/>
      <c r="AQ49" s="106"/>
      <c r="AR49" s="106"/>
      <c r="AS49" s="106"/>
      <c r="AT49" s="129"/>
      <c r="AU49" s="110"/>
      <c r="AV49" s="110"/>
      <c r="AW49" s="110"/>
      <c r="AX49" s="110"/>
      <c r="AY49" s="131"/>
      <c r="AZ49" s="129"/>
      <c r="BA49" s="110"/>
      <c r="BB49" s="110"/>
      <c r="BC49" s="110"/>
      <c r="BD49" s="110"/>
      <c r="BE49" s="131"/>
      <c r="BF49" s="129"/>
      <c r="BG49" s="132"/>
      <c r="BH49" s="110"/>
      <c r="BI49" s="110"/>
      <c r="BJ49" s="110"/>
      <c r="BK49" s="131"/>
      <c r="BL49" s="129"/>
      <c r="BM49" s="110"/>
      <c r="BN49" s="110"/>
      <c r="BO49" s="110"/>
      <c r="BP49" s="110"/>
      <c r="BQ49" s="131"/>
      <c r="BR49" s="129"/>
      <c r="BS49" s="110"/>
      <c r="BT49" s="110"/>
      <c r="BU49" s="110"/>
      <c r="BV49" s="110"/>
      <c r="BW49" s="131"/>
      <c r="BX49" s="129"/>
      <c r="BY49" s="110"/>
      <c r="BZ49" s="110"/>
      <c r="CA49" s="110"/>
      <c r="CB49" s="110"/>
      <c r="CC49" s="131"/>
      <c r="CD49" s="129"/>
      <c r="CE49" s="110"/>
      <c r="CF49" s="110"/>
      <c r="CG49" s="110"/>
      <c r="CH49" s="110"/>
      <c r="CI49" s="131"/>
      <c r="CJ49" s="129"/>
      <c r="CK49" s="110"/>
      <c r="CL49" s="110"/>
      <c r="CM49" s="110"/>
      <c r="CN49" s="110"/>
      <c r="CO49" s="131"/>
      <c r="CP49" s="129"/>
      <c r="CQ49" s="110"/>
      <c r="CR49" s="110"/>
      <c r="CS49" s="162"/>
      <c r="CT49" s="110"/>
      <c r="CU49" s="162"/>
      <c r="CV49" s="129"/>
      <c r="CW49" s="110"/>
      <c r="CX49" s="110"/>
      <c r="CY49" s="162"/>
      <c r="CZ49" s="110"/>
      <c r="DA49" s="131"/>
      <c r="DB49" s="132"/>
      <c r="DC49" s="110"/>
      <c r="DD49" s="110"/>
      <c r="DE49" s="110"/>
      <c r="DF49" s="132"/>
      <c r="DG49" s="131"/>
      <c r="DH49" s="132"/>
      <c r="DI49" s="110"/>
      <c r="DJ49" s="110"/>
      <c r="DK49" s="162"/>
      <c r="DL49" s="110"/>
      <c r="DM49" s="131"/>
      <c r="DN49" s="132"/>
      <c r="DO49" s="110"/>
      <c r="DP49" s="110"/>
      <c r="DQ49" s="110"/>
      <c r="DR49" s="132"/>
      <c r="DS49" s="131"/>
      <c r="DT49" s="161"/>
      <c r="DU49" s="162"/>
      <c r="DV49" s="162"/>
      <c r="DW49" s="162"/>
      <c r="DX49" s="162"/>
      <c r="DY49" s="131"/>
      <c r="DZ49" s="163"/>
      <c r="EA49" s="162"/>
      <c r="EB49" s="162"/>
      <c r="EC49" s="162"/>
      <c r="ED49" s="162"/>
      <c r="EE49" s="131"/>
      <c r="EF49" s="164"/>
      <c r="EG49" s="162"/>
      <c r="EH49" s="162"/>
      <c r="EI49" s="162"/>
      <c r="EJ49" s="162"/>
      <c r="EK49" s="162"/>
      <c r="EL49" s="163"/>
      <c r="EM49" s="162"/>
      <c r="EN49" s="162"/>
      <c r="EO49" s="162"/>
      <c r="EP49" s="162"/>
      <c r="EQ49" s="131"/>
      <c r="ER49" s="163"/>
      <c r="ES49" s="162"/>
      <c r="ET49" s="162"/>
      <c r="EU49" s="162"/>
      <c r="EV49" s="162"/>
      <c r="EW49" s="131"/>
      <c r="EX49" s="163"/>
      <c r="EY49" s="162"/>
      <c r="EZ49" s="162"/>
      <c r="FA49" s="162"/>
      <c r="FB49" s="162"/>
      <c r="FC49" s="131"/>
      <c r="FD49" s="163"/>
      <c r="FE49" s="162"/>
      <c r="FF49" s="162"/>
      <c r="FG49" s="162"/>
      <c r="FH49" s="162"/>
      <c r="FI49" s="131"/>
      <c r="FJ49" s="164"/>
      <c r="FK49" s="162"/>
      <c r="FL49" s="162"/>
      <c r="FM49" s="162"/>
      <c r="FN49" s="162"/>
      <c r="FO49" s="131"/>
      <c r="FP49" s="165"/>
    </row>
    <row r="50" spans="1:172" ht="17.100000000000001" customHeight="1" thickBot="1">
      <c r="A50" s="339"/>
      <c r="B50" s="369"/>
      <c r="C50" s="370"/>
      <c r="D50" s="371"/>
      <c r="E50" s="371"/>
      <c r="F50" s="372"/>
      <c r="G50" s="180" t="s">
        <v>455</v>
      </c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  <c r="AJ50" s="181"/>
      <c r="AK50" s="182"/>
      <c r="AL50" s="183"/>
      <c r="AM50" s="183"/>
      <c r="AN50" s="183"/>
      <c r="AO50" s="183"/>
      <c r="AP50" s="183"/>
      <c r="AQ50" s="183"/>
      <c r="AR50" s="183"/>
      <c r="AS50" s="183"/>
      <c r="AT50" s="184"/>
      <c r="AU50" s="185"/>
      <c r="AV50" s="185"/>
      <c r="AW50" s="185"/>
      <c r="AX50" s="185"/>
      <c r="AY50" s="186"/>
      <c r="AZ50" s="184"/>
      <c r="BA50" s="185"/>
      <c r="BB50" s="185"/>
      <c r="BC50" s="185"/>
      <c r="BD50" s="185"/>
      <c r="BE50" s="186"/>
      <c r="BF50" s="184"/>
      <c r="BG50" s="187"/>
      <c r="BH50" s="185"/>
      <c r="BI50" s="185"/>
      <c r="BJ50" s="185"/>
      <c r="BK50" s="186"/>
      <c r="BL50" s="184"/>
      <c r="BM50" s="185"/>
      <c r="BN50" s="185"/>
      <c r="BO50" s="185"/>
      <c r="BP50" s="185"/>
      <c r="BQ50" s="186"/>
      <c r="BR50" s="184"/>
      <c r="BS50" s="185"/>
      <c r="BT50" s="185"/>
      <c r="BU50" s="185"/>
      <c r="BV50" s="185"/>
      <c r="BW50" s="186"/>
      <c r="BX50" s="184"/>
      <c r="BY50" s="185"/>
      <c r="BZ50" s="185"/>
      <c r="CA50" s="185"/>
      <c r="CB50" s="185"/>
      <c r="CC50" s="186"/>
      <c r="CD50" s="184"/>
      <c r="CE50" s="185"/>
      <c r="CF50" s="185"/>
      <c r="CG50" s="185"/>
      <c r="CH50" s="185"/>
      <c r="CI50" s="186"/>
      <c r="CJ50" s="184"/>
      <c r="CK50" s="185"/>
      <c r="CL50" s="185"/>
      <c r="CM50" s="185"/>
      <c r="CN50" s="185"/>
      <c r="CO50" s="186"/>
      <c r="CP50" s="184"/>
      <c r="CQ50" s="185"/>
      <c r="CR50" s="185"/>
      <c r="CS50" s="185"/>
      <c r="CT50" s="185"/>
      <c r="CU50" s="186"/>
      <c r="CV50" s="184"/>
      <c r="CW50" s="185"/>
      <c r="CX50" s="185"/>
      <c r="CY50" s="185"/>
      <c r="CZ50" s="185"/>
      <c r="DA50" s="186"/>
      <c r="DB50" s="184"/>
      <c r="DC50" s="185"/>
      <c r="DD50" s="185"/>
      <c r="DE50" s="185"/>
      <c r="DF50" s="185"/>
      <c r="DG50" s="186"/>
      <c r="DH50" s="184"/>
      <c r="DI50" s="185"/>
      <c r="DJ50" s="185"/>
      <c r="DK50" s="185"/>
      <c r="DL50" s="185"/>
      <c r="DM50" s="186"/>
      <c r="DN50" s="184"/>
      <c r="DO50" s="185"/>
      <c r="DP50" s="185"/>
      <c r="DQ50" s="185"/>
      <c r="DR50" s="185"/>
      <c r="DS50" s="186"/>
      <c r="DT50" s="188"/>
      <c r="DU50" s="189"/>
      <c r="DV50" s="189"/>
      <c r="DW50" s="189"/>
      <c r="DX50" s="189"/>
      <c r="DY50" s="186"/>
      <c r="DZ50" s="188"/>
      <c r="EA50" s="189"/>
      <c r="EB50" s="189"/>
      <c r="EC50" s="189"/>
      <c r="ED50" s="189"/>
      <c r="EE50" s="186"/>
      <c r="EF50" s="190"/>
      <c r="EG50" s="189"/>
      <c r="EH50" s="189"/>
      <c r="EI50" s="189"/>
      <c r="EJ50" s="189"/>
      <c r="EK50" s="189"/>
      <c r="EL50" s="188"/>
      <c r="EM50" s="189"/>
      <c r="EN50" s="189"/>
      <c r="EO50" s="189"/>
      <c r="EP50" s="189"/>
      <c r="EQ50" s="186"/>
      <c r="ER50" s="188"/>
      <c r="ES50" s="189"/>
      <c r="ET50" s="189"/>
      <c r="EU50" s="189"/>
      <c r="EV50" s="189"/>
      <c r="EW50" s="186"/>
      <c r="EX50" s="188"/>
      <c r="EY50" s="189"/>
      <c r="EZ50" s="189"/>
      <c r="FA50" s="189"/>
      <c r="FB50" s="189"/>
      <c r="FC50" s="186"/>
      <c r="FD50" s="188"/>
      <c r="FE50" s="189"/>
      <c r="FF50" s="189"/>
      <c r="FG50" s="189"/>
      <c r="FH50" s="189"/>
      <c r="FI50" s="186"/>
      <c r="FJ50" s="190"/>
      <c r="FK50" s="189"/>
      <c r="FL50" s="189"/>
      <c r="FM50" s="189"/>
      <c r="FN50" s="189"/>
      <c r="FO50" s="186"/>
      <c r="FP50" s="191"/>
    </row>
    <row r="51" spans="1:172" ht="17.100000000000001" customHeight="1">
      <c r="A51" s="348" t="s">
        <v>488</v>
      </c>
      <c r="B51" s="349">
        <v>4</v>
      </c>
      <c r="C51" s="351" t="s">
        <v>489</v>
      </c>
      <c r="D51" s="353">
        <f>D53</f>
        <v>45205</v>
      </c>
      <c r="E51" s="353">
        <f>E61</f>
        <v>45251</v>
      </c>
      <c r="F51" s="356">
        <f>E51-D51+1</f>
        <v>47</v>
      </c>
      <c r="G51" s="138" t="s">
        <v>454</v>
      </c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92"/>
      <c r="AL51" s="193"/>
      <c r="AM51" s="193"/>
      <c r="AN51" s="193"/>
      <c r="AO51" s="193"/>
      <c r="AP51" s="193"/>
      <c r="AQ51" s="193"/>
      <c r="AR51" s="193"/>
      <c r="AS51" s="193"/>
      <c r="AT51" s="140"/>
      <c r="AU51" s="141"/>
      <c r="AV51" s="141"/>
      <c r="AW51" s="141"/>
      <c r="AX51" s="141"/>
      <c r="AY51" s="142"/>
      <c r="AZ51" s="140"/>
      <c r="BA51" s="141"/>
      <c r="BB51" s="141"/>
      <c r="BC51" s="141"/>
      <c r="BD51" s="141"/>
      <c r="BE51" s="142"/>
      <c r="BF51" s="140"/>
      <c r="BG51" s="143"/>
      <c r="BH51" s="141"/>
      <c r="BI51" s="141"/>
      <c r="BJ51" s="141"/>
      <c r="BK51" s="142"/>
      <c r="BL51" s="140"/>
      <c r="BM51" s="141"/>
      <c r="BN51" s="141"/>
      <c r="BO51" s="141"/>
      <c r="BP51" s="141"/>
      <c r="BQ51" s="142"/>
      <c r="BR51" s="140"/>
      <c r="BS51" s="141"/>
      <c r="BT51" s="141"/>
      <c r="BU51" s="141"/>
      <c r="BV51" s="141"/>
      <c r="BW51" s="142"/>
      <c r="BX51" s="140"/>
      <c r="BY51" s="141"/>
      <c r="BZ51" s="141"/>
      <c r="CA51" s="141"/>
      <c r="CB51" s="141"/>
      <c r="CC51" s="142"/>
      <c r="CD51" s="140"/>
      <c r="CE51" s="141"/>
      <c r="CF51" s="141"/>
      <c r="CG51" s="141"/>
      <c r="CH51" s="141"/>
      <c r="CI51" s="142"/>
      <c r="CJ51" s="140"/>
      <c r="CK51" s="141"/>
      <c r="CL51" s="141"/>
      <c r="CM51" s="141"/>
      <c r="CN51" s="141"/>
      <c r="CO51" s="142"/>
      <c r="CP51" s="140"/>
      <c r="CQ51" s="141"/>
      <c r="CR51" s="141"/>
      <c r="CS51" s="141"/>
      <c r="CT51" s="141"/>
      <c r="CU51" s="142"/>
      <c r="CV51" s="140"/>
      <c r="CW51" s="141"/>
      <c r="CX51" s="141"/>
      <c r="CY51" s="141"/>
      <c r="CZ51" s="141"/>
      <c r="DA51" s="142"/>
      <c r="DB51" s="140"/>
      <c r="DC51" s="141"/>
      <c r="DD51" s="141"/>
      <c r="DE51" s="141"/>
      <c r="DF51" s="141"/>
      <c r="DG51" s="142"/>
      <c r="DH51" s="140"/>
      <c r="DI51" s="141"/>
      <c r="DJ51" s="141"/>
      <c r="DK51" s="141"/>
      <c r="DL51" s="141"/>
      <c r="DM51" s="142"/>
      <c r="DN51" s="140"/>
      <c r="DO51" s="141"/>
      <c r="DP51" s="141"/>
      <c r="DQ51" s="141"/>
      <c r="DR51" s="141"/>
      <c r="DS51" s="142"/>
      <c r="DT51" s="140"/>
      <c r="DU51" s="141"/>
      <c r="DV51" s="141"/>
      <c r="DW51" s="141"/>
      <c r="DX51" s="141"/>
      <c r="DY51" s="144"/>
      <c r="DZ51" s="145"/>
      <c r="EA51" s="144"/>
      <c r="EB51" s="144"/>
      <c r="EC51" s="144"/>
      <c r="ED51" s="144"/>
      <c r="EE51" s="142"/>
      <c r="EF51" s="146"/>
      <c r="EG51" s="144"/>
      <c r="EH51" s="144"/>
      <c r="EI51" s="144"/>
      <c r="EJ51" s="144"/>
      <c r="EK51" s="144"/>
      <c r="EL51" s="145"/>
      <c r="EM51" s="144"/>
      <c r="EN51" s="144"/>
      <c r="EO51" s="144"/>
      <c r="EP51" s="144"/>
      <c r="EQ51" s="142"/>
      <c r="ER51" s="145"/>
      <c r="ES51" s="144"/>
      <c r="ET51" s="144"/>
      <c r="EU51" s="144"/>
      <c r="EV51" s="144"/>
      <c r="EW51" s="142"/>
      <c r="EX51" s="145"/>
      <c r="EY51" s="144"/>
      <c r="EZ51" s="144"/>
      <c r="FA51" s="144"/>
      <c r="FB51" s="144"/>
      <c r="FC51" s="142"/>
      <c r="FD51" s="145"/>
      <c r="FE51" s="144"/>
      <c r="FF51" s="144"/>
      <c r="FG51" s="144"/>
      <c r="FH51" s="144"/>
      <c r="FI51" s="142"/>
      <c r="FJ51" s="146"/>
      <c r="FK51" s="144"/>
      <c r="FL51" s="144"/>
      <c r="FM51" s="144"/>
      <c r="FN51" s="144"/>
      <c r="FO51" s="142"/>
      <c r="FP51" s="147"/>
    </row>
    <row r="52" spans="1:172" ht="17.100000000000001" customHeight="1">
      <c r="A52" s="338"/>
      <c r="B52" s="350"/>
      <c r="C52" s="352"/>
      <c r="D52" s="354"/>
      <c r="E52" s="354"/>
      <c r="F52" s="357"/>
      <c r="G52" s="148" t="s">
        <v>455</v>
      </c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149"/>
      <c r="AL52" s="150"/>
      <c r="AM52" s="150"/>
      <c r="AN52" s="150"/>
      <c r="AO52" s="150"/>
      <c r="AP52" s="150"/>
      <c r="AQ52" s="150"/>
      <c r="AR52" s="150"/>
      <c r="AS52" s="150"/>
      <c r="AT52" s="151"/>
      <c r="AU52" s="152"/>
      <c r="AV52" s="152"/>
      <c r="AW52" s="152"/>
      <c r="AX52" s="152"/>
      <c r="AY52" s="153"/>
      <c r="AZ52" s="151"/>
      <c r="BA52" s="152"/>
      <c r="BB52" s="152"/>
      <c r="BC52" s="152"/>
      <c r="BD52" s="152"/>
      <c r="BE52" s="153"/>
      <c r="BF52" s="151"/>
      <c r="BG52" s="154"/>
      <c r="BH52" s="152"/>
      <c r="BI52" s="152"/>
      <c r="BJ52" s="152"/>
      <c r="BK52" s="153"/>
      <c r="BL52" s="151"/>
      <c r="BM52" s="152"/>
      <c r="BN52" s="152"/>
      <c r="BO52" s="152"/>
      <c r="BP52" s="152"/>
      <c r="BQ52" s="153"/>
      <c r="BR52" s="151"/>
      <c r="BS52" s="152"/>
      <c r="BT52" s="152"/>
      <c r="BU52" s="152"/>
      <c r="BV52" s="152"/>
      <c r="BW52" s="153"/>
      <c r="BX52" s="151"/>
      <c r="BY52" s="152"/>
      <c r="BZ52" s="152"/>
      <c r="CA52" s="152"/>
      <c r="CB52" s="152"/>
      <c r="CC52" s="153"/>
      <c r="CD52" s="151"/>
      <c r="CE52" s="152"/>
      <c r="CF52" s="152"/>
      <c r="CG52" s="152"/>
      <c r="CH52" s="152"/>
      <c r="CI52" s="153"/>
      <c r="CJ52" s="151"/>
      <c r="CK52" s="152"/>
      <c r="CL52" s="152"/>
      <c r="CM52" s="152"/>
      <c r="CN52" s="152"/>
      <c r="CO52" s="153"/>
      <c r="CP52" s="151"/>
      <c r="CQ52" s="152"/>
      <c r="CR52" s="152"/>
      <c r="CS52" s="152"/>
      <c r="CT52" s="152"/>
      <c r="CU52" s="153"/>
      <c r="CV52" s="151"/>
      <c r="CW52" s="152"/>
      <c r="CX52" s="152"/>
      <c r="CY52" s="152"/>
      <c r="CZ52" s="152"/>
      <c r="DA52" s="153"/>
      <c r="DB52" s="151"/>
      <c r="DC52" s="152"/>
      <c r="DD52" s="152"/>
      <c r="DE52" s="152"/>
      <c r="DF52" s="152"/>
      <c r="DG52" s="153"/>
      <c r="DH52" s="151"/>
      <c r="DI52" s="152"/>
      <c r="DJ52" s="152"/>
      <c r="DK52" s="152"/>
      <c r="DL52" s="152"/>
      <c r="DM52" s="153"/>
      <c r="DN52" s="151"/>
      <c r="DO52" s="152"/>
      <c r="DP52" s="152"/>
      <c r="DQ52" s="152"/>
      <c r="DR52" s="152"/>
      <c r="DS52" s="153"/>
      <c r="DT52" s="151"/>
      <c r="DU52" s="152"/>
      <c r="DV52" s="152"/>
      <c r="DW52" s="152"/>
      <c r="DX52" s="152"/>
      <c r="DY52" s="155"/>
      <c r="DZ52" s="156"/>
      <c r="EA52" s="155"/>
      <c r="EB52" s="155"/>
      <c r="EC52" s="155"/>
      <c r="ED52" s="155"/>
      <c r="EE52" s="153"/>
      <c r="EF52" s="157"/>
      <c r="EG52" s="155"/>
      <c r="EH52" s="155"/>
      <c r="EI52" s="155"/>
      <c r="EJ52" s="155"/>
      <c r="EK52" s="155"/>
      <c r="EL52" s="156"/>
      <c r="EM52" s="155"/>
      <c r="EN52" s="155"/>
      <c r="EO52" s="155"/>
      <c r="EP52" s="155"/>
      <c r="EQ52" s="153"/>
      <c r="ER52" s="156"/>
      <c r="ES52" s="155"/>
      <c r="ET52" s="155"/>
      <c r="EU52" s="155"/>
      <c r="EV52" s="155"/>
      <c r="EW52" s="153"/>
      <c r="EX52" s="156"/>
      <c r="EY52" s="155"/>
      <c r="EZ52" s="155"/>
      <c r="FA52" s="155"/>
      <c r="FB52" s="155"/>
      <c r="FC52" s="153"/>
      <c r="FD52" s="156"/>
      <c r="FE52" s="155"/>
      <c r="FF52" s="155"/>
      <c r="FG52" s="155"/>
      <c r="FH52" s="155"/>
      <c r="FI52" s="153"/>
      <c r="FJ52" s="157"/>
      <c r="FK52" s="155"/>
      <c r="FL52" s="155"/>
      <c r="FM52" s="155"/>
      <c r="FN52" s="155"/>
      <c r="FO52" s="153"/>
      <c r="FP52" s="158"/>
    </row>
    <row r="53" spans="1:172" ht="17.100000000000001" customHeight="1">
      <c r="A53" s="338"/>
      <c r="B53" s="340" t="s">
        <v>490</v>
      </c>
      <c r="C53" s="342" t="s">
        <v>491</v>
      </c>
      <c r="D53" s="344">
        <f>E35+1</f>
        <v>45205</v>
      </c>
      <c r="E53" s="344">
        <f t="shared" ref="E53:E89" si="0">D53+F53-1</f>
        <v>45234</v>
      </c>
      <c r="F53" s="346">
        <v>30</v>
      </c>
      <c r="G53" s="103" t="s">
        <v>454</v>
      </c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105"/>
      <c r="AL53" s="106"/>
      <c r="AM53" s="106"/>
      <c r="AN53" s="106"/>
      <c r="AO53" s="106"/>
      <c r="AP53" s="106"/>
      <c r="AQ53" s="106"/>
      <c r="AR53" s="106"/>
      <c r="AS53" s="106"/>
      <c r="AT53" s="129"/>
      <c r="AU53" s="110"/>
      <c r="AV53" s="110"/>
      <c r="AW53" s="110"/>
      <c r="AX53" s="110"/>
      <c r="AY53" s="131"/>
      <c r="AZ53" s="129"/>
      <c r="BA53" s="110"/>
      <c r="BB53" s="110"/>
      <c r="BC53" s="110"/>
      <c r="BD53" s="110"/>
      <c r="BE53" s="131"/>
      <c r="BF53" s="129"/>
      <c r="BG53" s="132"/>
      <c r="BH53" s="110"/>
      <c r="BI53" s="110"/>
      <c r="BJ53" s="110"/>
      <c r="BK53" s="131"/>
      <c r="BL53" s="129"/>
      <c r="BM53" s="110"/>
      <c r="BN53" s="110"/>
      <c r="BO53" s="110"/>
      <c r="BP53" s="110"/>
      <c r="BQ53" s="131"/>
      <c r="BR53" s="129"/>
      <c r="BS53" s="110"/>
      <c r="BT53" s="110"/>
      <c r="BU53" s="110"/>
      <c r="BV53" s="110"/>
      <c r="BW53" s="131"/>
      <c r="BX53" s="129"/>
      <c r="BY53" s="110"/>
      <c r="BZ53" s="110"/>
      <c r="CA53" s="110"/>
      <c r="CB53" s="110"/>
      <c r="CC53" s="131"/>
      <c r="CD53" s="129"/>
      <c r="CE53" s="110"/>
      <c r="CF53" s="110"/>
      <c r="CG53" s="110"/>
      <c r="CH53" s="110"/>
      <c r="CI53" s="131"/>
      <c r="CJ53" s="129"/>
      <c r="CK53" s="110"/>
      <c r="CL53" s="110"/>
      <c r="CM53" s="110"/>
      <c r="CN53" s="110"/>
      <c r="CO53" s="131"/>
      <c r="CP53" s="129"/>
      <c r="CQ53" s="110"/>
      <c r="CR53" s="110"/>
      <c r="CS53" s="110"/>
      <c r="CT53" s="110"/>
      <c r="CU53" s="131"/>
      <c r="CV53" s="129"/>
      <c r="CW53" s="110"/>
      <c r="CX53" s="110"/>
      <c r="CY53" s="110"/>
      <c r="CZ53" s="110"/>
      <c r="DA53" s="131"/>
      <c r="DB53" s="129"/>
      <c r="DC53" s="110"/>
      <c r="DD53" s="110"/>
      <c r="DE53" s="110"/>
      <c r="DF53" s="110"/>
      <c r="DG53" s="131"/>
      <c r="DH53" s="129"/>
      <c r="DI53" s="110"/>
      <c r="DJ53" s="110"/>
      <c r="DK53" s="110"/>
      <c r="DL53" s="110"/>
      <c r="DM53" s="131"/>
      <c r="DN53" s="129"/>
      <c r="DO53" s="110"/>
      <c r="DP53" s="110"/>
      <c r="DQ53" s="110"/>
      <c r="DR53" s="110"/>
      <c r="DS53" s="131"/>
      <c r="DT53" s="129"/>
      <c r="DU53" s="194"/>
      <c r="DV53" s="194"/>
      <c r="DW53" s="194"/>
      <c r="DX53" s="194"/>
      <c r="DY53" s="195"/>
      <c r="DZ53" s="196"/>
      <c r="EA53" s="110"/>
      <c r="EB53" s="110"/>
      <c r="EC53" s="110"/>
      <c r="ED53" s="110"/>
      <c r="EE53" s="131"/>
      <c r="EF53" s="129"/>
      <c r="EG53" s="110"/>
      <c r="EH53" s="110"/>
      <c r="EI53" s="110"/>
      <c r="EJ53" s="110"/>
      <c r="EK53" s="131"/>
      <c r="EL53" s="129"/>
      <c r="EM53" s="110"/>
      <c r="EN53" s="110"/>
      <c r="EO53" s="110"/>
      <c r="EP53" s="110"/>
      <c r="EQ53" s="131"/>
      <c r="ER53" s="129"/>
      <c r="ES53" s="110"/>
      <c r="ET53" s="110"/>
      <c r="EU53" s="110"/>
      <c r="EV53" s="110"/>
      <c r="EW53" s="131"/>
      <c r="EX53" s="129"/>
      <c r="EY53" s="110"/>
      <c r="EZ53" s="110"/>
      <c r="FA53" s="110"/>
      <c r="FB53" s="110"/>
      <c r="FC53" s="131"/>
      <c r="FD53" s="129"/>
      <c r="FE53" s="110"/>
      <c r="FF53" s="110"/>
      <c r="FG53" s="110"/>
      <c r="FH53" s="110"/>
      <c r="FI53" s="131"/>
      <c r="FJ53" s="129"/>
      <c r="FK53" s="110"/>
      <c r="FL53" s="110"/>
      <c r="FM53" s="110"/>
      <c r="FN53" s="110"/>
      <c r="FO53" s="131"/>
      <c r="FP53" s="165"/>
    </row>
    <row r="54" spans="1:172" ht="17.100000000000001" customHeight="1">
      <c r="A54" s="338"/>
      <c r="B54" s="341"/>
      <c r="C54" s="343"/>
      <c r="D54" s="358"/>
      <c r="E54" s="358"/>
      <c r="F54" s="359"/>
      <c r="G54" s="148" t="s">
        <v>455</v>
      </c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149"/>
      <c r="AL54" s="150"/>
      <c r="AM54" s="150"/>
      <c r="AN54" s="150"/>
      <c r="AO54" s="150"/>
      <c r="AP54" s="150"/>
      <c r="AQ54" s="150"/>
      <c r="AR54" s="150"/>
      <c r="AS54" s="150"/>
      <c r="AT54" s="151"/>
      <c r="AU54" s="152"/>
      <c r="AV54" s="152"/>
      <c r="AW54" s="152"/>
      <c r="AX54" s="152"/>
      <c r="AY54" s="153"/>
      <c r="AZ54" s="151"/>
      <c r="BA54" s="152"/>
      <c r="BB54" s="152"/>
      <c r="BC54" s="152"/>
      <c r="BD54" s="152"/>
      <c r="BE54" s="153"/>
      <c r="BF54" s="151"/>
      <c r="BG54" s="154"/>
      <c r="BH54" s="152"/>
      <c r="BI54" s="152"/>
      <c r="BJ54" s="152"/>
      <c r="BK54" s="153"/>
      <c r="BL54" s="151"/>
      <c r="BM54" s="152"/>
      <c r="BN54" s="152"/>
      <c r="BO54" s="152"/>
      <c r="BP54" s="152"/>
      <c r="BQ54" s="153"/>
      <c r="BR54" s="151"/>
      <c r="BS54" s="152"/>
      <c r="BT54" s="152"/>
      <c r="BU54" s="152"/>
      <c r="BV54" s="152"/>
      <c r="BW54" s="153"/>
      <c r="BX54" s="151"/>
      <c r="BY54" s="152"/>
      <c r="BZ54" s="152"/>
      <c r="CA54" s="152"/>
      <c r="CB54" s="152"/>
      <c r="CC54" s="153"/>
      <c r="CD54" s="151"/>
      <c r="CE54" s="152"/>
      <c r="CF54" s="152"/>
      <c r="CG54" s="152"/>
      <c r="CH54" s="152"/>
      <c r="CI54" s="153"/>
      <c r="CJ54" s="151"/>
      <c r="CK54" s="152"/>
      <c r="CL54" s="152"/>
      <c r="CM54" s="152"/>
      <c r="CN54" s="152"/>
      <c r="CO54" s="153"/>
      <c r="CP54" s="151"/>
      <c r="CQ54" s="152"/>
      <c r="CR54" s="152"/>
      <c r="CS54" s="152"/>
      <c r="CT54" s="152"/>
      <c r="CU54" s="153"/>
      <c r="CV54" s="151"/>
      <c r="CW54" s="152"/>
      <c r="CX54" s="152"/>
      <c r="CY54" s="152"/>
      <c r="CZ54" s="152"/>
      <c r="DA54" s="153"/>
      <c r="DB54" s="151"/>
      <c r="DC54" s="152"/>
      <c r="DD54" s="152"/>
      <c r="DE54" s="152"/>
      <c r="DF54" s="152"/>
      <c r="DG54" s="153"/>
      <c r="DH54" s="151"/>
      <c r="DI54" s="152"/>
      <c r="DJ54" s="152"/>
      <c r="DK54" s="152"/>
      <c r="DL54" s="152"/>
      <c r="DM54" s="153"/>
      <c r="DN54" s="151"/>
      <c r="DO54" s="152"/>
      <c r="DP54" s="152"/>
      <c r="DQ54" s="152"/>
      <c r="DR54" s="152"/>
      <c r="DS54" s="153"/>
      <c r="DT54" s="151"/>
      <c r="DU54" s="152"/>
      <c r="DV54" s="152"/>
      <c r="DW54" s="152"/>
      <c r="DX54" s="152"/>
      <c r="DY54" s="153"/>
      <c r="DZ54" s="151"/>
      <c r="EA54" s="152"/>
      <c r="EB54" s="152"/>
      <c r="EC54" s="152"/>
      <c r="ED54" s="152"/>
      <c r="EE54" s="153"/>
      <c r="EF54" s="151"/>
      <c r="EG54" s="152"/>
      <c r="EH54" s="152"/>
      <c r="EI54" s="152"/>
      <c r="EJ54" s="152"/>
      <c r="EK54" s="153"/>
      <c r="EL54" s="151"/>
      <c r="EM54" s="152"/>
      <c r="EN54" s="152"/>
      <c r="EO54" s="152"/>
      <c r="EP54" s="152"/>
      <c r="EQ54" s="153"/>
      <c r="ER54" s="151"/>
      <c r="ES54" s="152"/>
      <c r="ET54" s="152"/>
      <c r="EU54" s="152"/>
      <c r="EV54" s="152"/>
      <c r="EW54" s="153"/>
      <c r="EX54" s="151"/>
      <c r="EY54" s="152"/>
      <c r="EZ54" s="152"/>
      <c r="FA54" s="152"/>
      <c r="FB54" s="152"/>
      <c r="FC54" s="153"/>
      <c r="FD54" s="151"/>
      <c r="FE54" s="152"/>
      <c r="FF54" s="152"/>
      <c r="FG54" s="152"/>
      <c r="FH54" s="152"/>
      <c r="FI54" s="153"/>
      <c r="FJ54" s="151"/>
      <c r="FK54" s="152"/>
      <c r="FL54" s="152"/>
      <c r="FM54" s="152"/>
      <c r="FN54" s="152"/>
      <c r="FO54" s="153"/>
      <c r="FP54" s="158"/>
    </row>
    <row r="55" spans="1:172" ht="17.100000000000001" customHeight="1">
      <c r="A55" s="338"/>
      <c r="B55" s="340" t="s">
        <v>492</v>
      </c>
      <c r="C55" s="342" t="s">
        <v>493</v>
      </c>
      <c r="D55" s="344">
        <f>E53-28</f>
        <v>45206</v>
      </c>
      <c r="E55" s="344">
        <f>D55+F55-1</f>
        <v>45215</v>
      </c>
      <c r="F55" s="346">
        <v>10</v>
      </c>
      <c r="G55" s="103" t="s">
        <v>454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105"/>
      <c r="AL55" s="106"/>
      <c r="AM55" s="106"/>
      <c r="AN55" s="106"/>
      <c r="AO55" s="106"/>
      <c r="AP55" s="106"/>
      <c r="AQ55" s="106"/>
      <c r="AR55" s="106"/>
      <c r="AS55" s="106"/>
      <c r="AT55" s="129"/>
      <c r="AU55" s="110"/>
      <c r="AV55" s="110"/>
      <c r="AW55" s="110"/>
      <c r="AX55" s="110"/>
      <c r="AY55" s="131"/>
      <c r="AZ55" s="129"/>
      <c r="BA55" s="110"/>
      <c r="BB55" s="110"/>
      <c r="BC55" s="110"/>
      <c r="BD55" s="110"/>
      <c r="BE55" s="131"/>
      <c r="BF55" s="129"/>
      <c r="BG55" s="132"/>
      <c r="BH55" s="110"/>
      <c r="BI55" s="110"/>
      <c r="BJ55" s="110"/>
      <c r="BK55" s="131"/>
      <c r="BL55" s="129"/>
      <c r="BM55" s="110"/>
      <c r="BN55" s="110"/>
      <c r="BO55" s="110"/>
      <c r="BP55" s="110"/>
      <c r="BQ55" s="131"/>
      <c r="BR55" s="129"/>
      <c r="BS55" s="110"/>
      <c r="BT55" s="110"/>
      <c r="BU55" s="110"/>
      <c r="BV55" s="110"/>
      <c r="BW55" s="131"/>
      <c r="BX55" s="129"/>
      <c r="BY55" s="110"/>
      <c r="BZ55" s="110"/>
      <c r="CA55" s="110"/>
      <c r="CB55" s="110"/>
      <c r="CC55" s="131"/>
      <c r="CD55" s="129"/>
      <c r="CE55" s="110"/>
      <c r="CF55" s="110"/>
      <c r="CG55" s="110"/>
      <c r="CH55" s="110"/>
      <c r="CI55" s="131"/>
      <c r="CJ55" s="129"/>
      <c r="CK55" s="110"/>
      <c r="CL55" s="110"/>
      <c r="CM55" s="110"/>
      <c r="CN55" s="110"/>
      <c r="CO55" s="131"/>
      <c r="CP55" s="129"/>
      <c r="CQ55" s="110"/>
      <c r="CR55" s="110"/>
      <c r="CS55" s="110"/>
      <c r="CT55" s="110"/>
      <c r="CU55" s="131"/>
      <c r="CV55" s="129"/>
      <c r="CW55" s="110"/>
      <c r="CX55" s="110"/>
      <c r="CY55" s="110"/>
      <c r="CZ55" s="110"/>
      <c r="DA55" s="131"/>
      <c r="DB55" s="129"/>
      <c r="DC55" s="110"/>
      <c r="DD55" s="110"/>
      <c r="DE55" s="110"/>
      <c r="DF55" s="110"/>
      <c r="DG55" s="131"/>
      <c r="DH55" s="129"/>
      <c r="DI55" s="110"/>
      <c r="DJ55" s="110"/>
      <c r="DK55" s="110"/>
      <c r="DL55" s="110"/>
      <c r="DM55" s="131"/>
      <c r="DN55" s="129"/>
      <c r="DO55" s="110"/>
      <c r="DP55" s="110"/>
      <c r="DQ55" s="110"/>
      <c r="DR55" s="110"/>
      <c r="DS55" s="131"/>
      <c r="DT55" s="129"/>
      <c r="DU55" s="194"/>
      <c r="DV55" s="194"/>
      <c r="DW55" s="194"/>
      <c r="DX55" s="110"/>
      <c r="DY55" s="131"/>
      <c r="DZ55" s="129"/>
      <c r="EA55" s="110"/>
      <c r="EB55" s="110"/>
      <c r="EC55" s="110"/>
      <c r="ED55" s="110"/>
      <c r="EE55" s="131"/>
      <c r="EF55" s="129"/>
      <c r="EG55" s="110"/>
      <c r="EH55" s="110"/>
      <c r="EI55" s="110"/>
      <c r="EJ55" s="110"/>
      <c r="EK55" s="131"/>
      <c r="EL55" s="129"/>
      <c r="EM55" s="110"/>
      <c r="EN55" s="110"/>
      <c r="EO55" s="110"/>
      <c r="EP55" s="110"/>
      <c r="EQ55" s="131"/>
      <c r="ER55" s="129"/>
      <c r="ES55" s="110"/>
      <c r="ET55" s="110"/>
      <c r="EU55" s="110"/>
      <c r="EV55" s="110"/>
      <c r="EW55" s="131"/>
      <c r="EX55" s="129"/>
      <c r="EY55" s="110"/>
      <c r="EZ55" s="110"/>
      <c r="FA55" s="110"/>
      <c r="FB55" s="110"/>
      <c r="FC55" s="131"/>
      <c r="FD55" s="129"/>
      <c r="FE55" s="110"/>
      <c r="FF55" s="110"/>
      <c r="FG55" s="110"/>
      <c r="FH55" s="110"/>
      <c r="FI55" s="131"/>
      <c r="FJ55" s="129"/>
      <c r="FK55" s="110"/>
      <c r="FL55" s="110"/>
      <c r="FM55" s="110"/>
      <c r="FN55" s="110"/>
      <c r="FO55" s="131"/>
      <c r="FP55" s="165"/>
    </row>
    <row r="56" spans="1:172" ht="17.100000000000001" customHeight="1">
      <c r="A56" s="338"/>
      <c r="B56" s="341"/>
      <c r="C56" s="362"/>
      <c r="D56" s="358"/>
      <c r="E56" s="358"/>
      <c r="F56" s="359"/>
      <c r="G56" s="148" t="s">
        <v>455</v>
      </c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149"/>
      <c r="AL56" s="150"/>
      <c r="AM56" s="150"/>
      <c r="AN56" s="150"/>
      <c r="AO56" s="150"/>
      <c r="AP56" s="150"/>
      <c r="AQ56" s="150"/>
      <c r="AR56" s="150"/>
      <c r="AS56" s="150"/>
      <c r="AT56" s="151"/>
      <c r="AU56" s="152"/>
      <c r="AV56" s="152"/>
      <c r="AW56" s="152"/>
      <c r="AX56" s="152"/>
      <c r="AY56" s="153"/>
      <c r="AZ56" s="151"/>
      <c r="BA56" s="152"/>
      <c r="BB56" s="152"/>
      <c r="BC56" s="152"/>
      <c r="BD56" s="152"/>
      <c r="BE56" s="153"/>
      <c r="BF56" s="151"/>
      <c r="BG56" s="154"/>
      <c r="BH56" s="152"/>
      <c r="BI56" s="152"/>
      <c r="BJ56" s="152"/>
      <c r="BK56" s="153"/>
      <c r="BL56" s="151"/>
      <c r="BM56" s="152"/>
      <c r="BN56" s="152"/>
      <c r="BO56" s="152"/>
      <c r="BP56" s="152"/>
      <c r="BQ56" s="153"/>
      <c r="BR56" s="151"/>
      <c r="BS56" s="152"/>
      <c r="BT56" s="152"/>
      <c r="BU56" s="152"/>
      <c r="BV56" s="152"/>
      <c r="BW56" s="153"/>
      <c r="BX56" s="151"/>
      <c r="BY56" s="152"/>
      <c r="BZ56" s="152"/>
      <c r="CA56" s="152"/>
      <c r="CB56" s="152"/>
      <c r="CC56" s="153"/>
      <c r="CD56" s="151"/>
      <c r="CE56" s="152"/>
      <c r="CF56" s="152"/>
      <c r="CG56" s="152"/>
      <c r="CH56" s="152"/>
      <c r="CI56" s="153"/>
      <c r="CJ56" s="151"/>
      <c r="CK56" s="152"/>
      <c r="CL56" s="152"/>
      <c r="CM56" s="152"/>
      <c r="CN56" s="152"/>
      <c r="CO56" s="153"/>
      <c r="CP56" s="151"/>
      <c r="CQ56" s="152"/>
      <c r="CR56" s="152"/>
      <c r="CS56" s="152"/>
      <c r="CT56" s="152"/>
      <c r="CU56" s="153"/>
      <c r="CV56" s="151"/>
      <c r="CW56" s="152"/>
      <c r="CX56" s="152"/>
      <c r="CY56" s="152"/>
      <c r="CZ56" s="152"/>
      <c r="DA56" s="153"/>
      <c r="DB56" s="151"/>
      <c r="DC56" s="152"/>
      <c r="DD56" s="152"/>
      <c r="DE56" s="152"/>
      <c r="DF56" s="152"/>
      <c r="DG56" s="153"/>
      <c r="DH56" s="151"/>
      <c r="DI56" s="152"/>
      <c r="DJ56" s="152"/>
      <c r="DK56" s="152"/>
      <c r="DL56" s="152"/>
      <c r="DM56" s="153"/>
      <c r="DN56" s="151"/>
      <c r="DO56" s="152"/>
      <c r="DP56" s="152"/>
      <c r="DQ56" s="152"/>
      <c r="DR56" s="152"/>
      <c r="DS56" s="153"/>
      <c r="DT56" s="151"/>
      <c r="DU56" s="152"/>
      <c r="DV56" s="152"/>
      <c r="DW56" s="152"/>
      <c r="DX56" s="152"/>
      <c r="DY56" s="153"/>
      <c r="DZ56" s="151"/>
      <c r="EA56" s="152"/>
      <c r="EB56" s="152"/>
      <c r="EC56" s="152"/>
      <c r="ED56" s="152"/>
      <c r="EE56" s="153"/>
      <c r="EF56" s="151"/>
      <c r="EG56" s="152"/>
      <c r="EH56" s="152"/>
      <c r="EI56" s="152"/>
      <c r="EJ56" s="152"/>
      <c r="EK56" s="153"/>
      <c r="EL56" s="151"/>
      <c r="EM56" s="152"/>
      <c r="EN56" s="152"/>
      <c r="EO56" s="152"/>
      <c r="EP56" s="152"/>
      <c r="EQ56" s="153"/>
      <c r="ER56" s="151"/>
      <c r="ES56" s="152"/>
      <c r="ET56" s="152"/>
      <c r="EU56" s="152"/>
      <c r="EV56" s="152"/>
      <c r="EW56" s="153"/>
      <c r="EX56" s="151"/>
      <c r="EY56" s="152"/>
      <c r="EZ56" s="152"/>
      <c r="FA56" s="152"/>
      <c r="FB56" s="152"/>
      <c r="FC56" s="153"/>
      <c r="FD56" s="151"/>
      <c r="FE56" s="152"/>
      <c r="FF56" s="152"/>
      <c r="FG56" s="152"/>
      <c r="FH56" s="152"/>
      <c r="FI56" s="153"/>
      <c r="FJ56" s="151"/>
      <c r="FK56" s="152"/>
      <c r="FL56" s="152"/>
      <c r="FM56" s="152"/>
      <c r="FN56" s="152"/>
      <c r="FO56" s="153"/>
      <c r="FP56" s="158"/>
    </row>
    <row r="57" spans="1:172" ht="17.100000000000001" customHeight="1">
      <c r="A57" s="338"/>
      <c r="B57" s="340" t="s">
        <v>494</v>
      </c>
      <c r="C57" s="343" t="s">
        <v>495</v>
      </c>
      <c r="D57" s="373">
        <f>D55+3</f>
        <v>45209</v>
      </c>
      <c r="E57" s="344">
        <f t="shared" si="0"/>
        <v>45238</v>
      </c>
      <c r="F57" s="346">
        <v>30</v>
      </c>
      <c r="G57" s="103" t="s">
        <v>454</v>
      </c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105"/>
      <c r="AL57" s="106"/>
      <c r="AM57" s="106"/>
      <c r="AN57" s="106"/>
      <c r="AO57" s="106"/>
      <c r="AP57" s="106"/>
      <c r="AQ57" s="106"/>
      <c r="AR57" s="106"/>
      <c r="AS57" s="106"/>
      <c r="AT57" s="129"/>
      <c r="AU57" s="110"/>
      <c r="AV57" s="110"/>
      <c r="AW57" s="110"/>
      <c r="AX57" s="110"/>
      <c r="AY57" s="131"/>
      <c r="AZ57" s="129"/>
      <c r="BA57" s="110"/>
      <c r="BB57" s="110"/>
      <c r="BC57" s="110"/>
      <c r="BD57" s="110"/>
      <c r="BE57" s="131"/>
      <c r="BF57" s="129"/>
      <c r="BG57" s="132"/>
      <c r="BH57" s="110"/>
      <c r="BI57" s="110"/>
      <c r="BJ57" s="110"/>
      <c r="BK57" s="131"/>
      <c r="BL57" s="129"/>
      <c r="BM57" s="110"/>
      <c r="BN57" s="110"/>
      <c r="BO57" s="110"/>
      <c r="BP57" s="110"/>
      <c r="BQ57" s="131"/>
      <c r="BR57" s="129"/>
      <c r="BS57" s="110"/>
      <c r="BT57" s="110"/>
      <c r="BU57" s="110"/>
      <c r="BV57" s="110"/>
      <c r="BW57" s="131"/>
      <c r="BX57" s="129"/>
      <c r="BY57" s="110"/>
      <c r="BZ57" s="110"/>
      <c r="CA57" s="110"/>
      <c r="CB57" s="110"/>
      <c r="CC57" s="131"/>
      <c r="CD57" s="129"/>
      <c r="CE57" s="110"/>
      <c r="CF57" s="110"/>
      <c r="CG57" s="110"/>
      <c r="CH57" s="110"/>
      <c r="CI57" s="131"/>
      <c r="CJ57" s="129"/>
      <c r="CK57" s="110"/>
      <c r="CL57" s="110"/>
      <c r="CM57" s="110"/>
      <c r="CN57" s="110"/>
      <c r="CO57" s="131"/>
      <c r="CP57" s="129"/>
      <c r="CQ57" s="110"/>
      <c r="CR57" s="110"/>
      <c r="CS57" s="110"/>
      <c r="CT57" s="110"/>
      <c r="CU57" s="131"/>
      <c r="CV57" s="129"/>
      <c r="CW57" s="110"/>
      <c r="CX57" s="110"/>
      <c r="CY57" s="110"/>
      <c r="CZ57" s="110"/>
      <c r="DA57" s="131"/>
      <c r="DB57" s="129"/>
      <c r="DC57" s="110"/>
      <c r="DD57" s="110"/>
      <c r="DE57" s="110"/>
      <c r="DF57" s="110"/>
      <c r="DG57" s="131"/>
      <c r="DH57" s="129"/>
      <c r="DI57" s="110"/>
      <c r="DJ57" s="110"/>
      <c r="DK57" s="110"/>
      <c r="DL57" s="110"/>
      <c r="DM57" s="131"/>
      <c r="DN57" s="129"/>
      <c r="DO57" s="110"/>
      <c r="DP57" s="110"/>
      <c r="DQ57" s="110"/>
      <c r="DR57" s="110"/>
      <c r="DS57" s="131"/>
      <c r="DT57" s="129"/>
      <c r="DU57" s="194"/>
      <c r="DV57" s="194"/>
      <c r="DW57" s="194"/>
      <c r="DX57" s="194"/>
      <c r="DY57" s="195"/>
      <c r="DZ57" s="196"/>
      <c r="EA57" s="194"/>
      <c r="EB57" s="110"/>
      <c r="EC57" s="110"/>
      <c r="ED57" s="110"/>
      <c r="EE57" s="131"/>
      <c r="EF57" s="129"/>
      <c r="EG57" s="110"/>
      <c r="EH57" s="110"/>
      <c r="EI57" s="110"/>
      <c r="EJ57" s="110"/>
      <c r="EK57" s="131"/>
      <c r="EL57" s="129"/>
      <c r="EM57" s="110"/>
      <c r="EN57" s="110"/>
      <c r="EO57" s="110"/>
      <c r="EP57" s="110"/>
      <c r="EQ57" s="131"/>
      <c r="ER57" s="129"/>
      <c r="ES57" s="110"/>
      <c r="ET57" s="110"/>
      <c r="EU57" s="110"/>
      <c r="EV57" s="110"/>
      <c r="EW57" s="131"/>
      <c r="EX57" s="129"/>
      <c r="EY57" s="110"/>
      <c r="EZ57" s="110"/>
      <c r="FA57" s="110"/>
      <c r="FB57" s="110"/>
      <c r="FC57" s="131"/>
      <c r="FD57" s="129"/>
      <c r="FE57" s="110"/>
      <c r="FF57" s="110"/>
      <c r="FG57" s="110"/>
      <c r="FH57" s="110"/>
      <c r="FI57" s="131"/>
      <c r="FJ57" s="129"/>
      <c r="FK57" s="110"/>
      <c r="FL57" s="110"/>
      <c r="FM57" s="110"/>
      <c r="FN57" s="110"/>
      <c r="FO57" s="131"/>
      <c r="FP57" s="165"/>
    </row>
    <row r="58" spans="1:172" ht="17.100000000000001" customHeight="1">
      <c r="A58" s="338"/>
      <c r="B58" s="341"/>
      <c r="C58" s="343"/>
      <c r="D58" s="358"/>
      <c r="E58" s="358"/>
      <c r="F58" s="359"/>
      <c r="G58" s="148" t="s">
        <v>455</v>
      </c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149"/>
      <c r="AL58" s="150"/>
      <c r="AM58" s="150"/>
      <c r="AN58" s="150"/>
      <c r="AO58" s="150"/>
      <c r="AP58" s="150"/>
      <c r="AQ58" s="150"/>
      <c r="AR58" s="150"/>
      <c r="AS58" s="150"/>
      <c r="AT58" s="151"/>
      <c r="AU58" s="152"/>
      <c r="AV58" s="152"/>
      <c r="AW58" s="152"/>
      <c r="AX58" s="152"/>
      <c r="AY58" s="153"/>
      <c r="AZ58" s="151"/>
      <c r="BA58" s="152"/>
      <c r="BB58" s="152"/>
      <c r="BC58" s="152"/>
      <c r="BD58" s="152"/>
      <c r="BE58" s="153"/>
      <c r="BF58" s="151"/>
      <c r="BG58" s="154"/>
      <c r="BH58" s="152"/>
      <c r="BI58" s="152"/>
      <c r="BJ58" s="152"/>
      <c r="BK58" s="153"/>
      <c r="BL58" s="151"/>
      <c r="BM58" s="152"/>
      <c r="BN58" s="152"/>
      <c r="BO58" s="152"/>
      <c r="BP58" s="152"/>
      <c r="BQ58" s="153"/>
      <c r="BR58" s="151"/>
      <c r="BS58" s="152"/>
      <c r="BT58" s="152"/>
      <c r="BU58" s="152"/>
      <c r="BV58" s="152"/>
      <c r="BW58" s="153"/>
      <c r="BX58" s="151"/>
      <c r="BY58" s="152"/>
      <c r="BZ58" s="152"/>
      <c r="CA58" s="152"/>
      <c r="CB58" s="152"/>
      <c r="CC58" s="153"/>
      <c r="CD58" s="151"/>
      <c r="CE58" s="152"/>
      <c r="CF58" s="152"/>
      <c r="CG58" s="152"/>
      <c r="CH58" s="152"/>
      <c r="CI58" s="153"/>
      <c r="CJ58" s="151"/>
      <c r="CK58" s="152"/>
      <c r="CL58" s="152"/>
      <c r="CM58" s="152"/>
      <c r="CN58" s="152"/>
      <c r="CO58" s="153"/>
      <c r="CP58" s="151"/>
      <c r="CQ58" s="152"/>
      <c r="CR58" s="152"/>
      <c r="CS58" s="152"/>
      <c r="CT58" s="152"/>
      <c r="CU58" s="153"/>
      <c r="CV58" s="151"/>
      <c r="CW58" s="152"/>
      <c r="CX58" s="152"/>
      <c r="CY58" s="152"/>
      <c r="CZ58" s="152"/>
      <c r="DA58" s="153"/>
      <c r="DB58" s="151"/>
      <c r="DC58" s="152"/>
      <c r="DD58" s="152"/>
      <c r="DE58" s="152"/>
      <c r="DF58" s="152"/>
      <c r="DG58" s="153"/>
      <c r="DH58" s="151"/>
      <c r="DI58" s="152"/>
      <c r="DJ58" s="152"/>
      <c r="DK58" s="152"/>
      <c r="DL58" s="152"/>
      <c r="DM58" s="153"/>
      <c r="DN58" s="151"/>
      <c r="DO58" s="152"/>
      <c r="DP58" s="152"/>
      <c r="DQ58" s="152"/>
      <c r="DR58" s="152"/>
      <c r="DS58" s="153"/>
      <c r="DT58" s="151"/>
      <c r="DU58" s="152"/>
      <c r="DV58" s="152"/>
      <c r="DW58" s="152"/>
      <c r="DX58" s="152"/>
      <c r="DY58" s="153"/>
      <c r="DZ58" s="151"/>
      <c r="EA58" s="152"/>
      <c r="EB58" s="152"/>
      <c r="EC58" s="152"/>
      <c r="ED58" s="152"/>
      <c r="EE58" s="153"/>
      <c r="EF58" s="151"/>
      <c r="EG58" s="152"/>
      <c r="EH58" s="152"/>
      <c r="EI58" s="152"/>
      <c r="EJ58" s="152"/>
      <c r="EK58" s="153"/>
      <c r="EL58" s="151"/>
      <c r="EM58" s="152"/>
      <c r="EN58" s="152"/>
      <c r="EO58" s="152"/>
      <c r="EP58" s="152"/>
      <c r="EQ58" s="153"/>
      <c r="ER58" s="151"/>
      <c r="ES58" s="152"/>
      <c r="ET58" s="152"/>
      <c r="EU58" s="152"/>
      <c r="EV58" s="152"/>
      <c r="EW58" s="153"/>
      <c r="EX58" s="151"/>
      <c r="EY58" s="152"/>
      <c r="EZ58" s="152"/>
      <c r="FA58" s="152"/>
      <c r="FB58" s="152"/>
      <c r="FC58" s="153"/>
      <c r="FD58" s="151"/>
      <c r="FE58" s="152"/>
      <c r="FF58" s="152"/>
      <c r="FG58" s="152"/>
      <c r="FH58" s="152"/>
      <c r="FI58" s="153"/>
      <c r="FJ58" s="151"/>
      <c r="FK58" s="152"/>
      <c r="FL58" s="152"/>
      <c r="FM58" s="152"/>
      <c r="FN58" s="152"/>
      <c r="FO58" s="153"/>
      <c r="FP58" s="158"/>
    </row>
    <row r="59" spans="1:172" ht="17.100000000000001" customHeight="1">
      <c r="A59" s="338"/>
      <c r="B59" s="340" t="s">
        <v>496</v>
      </c>
      <c r="C59" s="342" t="s">
        <v>497</v>
      </c>
      <c r="D59" s="344">
        <f>D57+30</f>
        <v>45239</v>
      </c>
      <c r="E59" s="344">
        <f t="shared" si="0"/>
        <v>45248</v>
      </c>
      <c r="F59" s="346">
        <v>10</v>
      </c>
      <c r="G59" s="103" t="s">
        <v>454</v>
      </c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105"/>
      <c r="AL59" s="106"/>
      <c r="AM59" s="106"/>
      <c r="AN59" s="106"/>
      <c r="AO59" s="106"/>
      <c r="AP59" s="106"/>
      <c r="AQ59" s="106"/>
      <c r="AR59" s="106"/>
      <c r="AS59" s="106"/>
      <c r="AT59" s="129"/>
      <c r="AU59" s="110"/>
      <c r="AV59" s="110"/>
      <c r="AW59" s="110"/>
      <c r="AX59" s="110"/>
      <c r="AY59" s="131"/>
      <c r="AZ59" s="129"/>
      <c r="BA59" s="110"/>
      <c r="BB59" s="110"/>
      <c r="BC59" s="110"/>
      <c r="BD59" s="110"/>
      <c r="BE59" s="131"/>
      <c r="BF59" s="129"/>
      <c r="BG59" s="132"/>
      <c r="BH59" s="110"/>
      <c r="BI59" s="110"/>
      <c r="BJ59" s="110"/>
      <c r="BK59" s="131"/>
      <c r="BL59" s="129"/>
      <c r="BM59" s="110"/>
      <c r="BN59" s="110"/>
      <c r="BO59" s="110"/>
      <c r="BP59" s="110"/>
      <c r="BQ59" s="131"/>
      <c r="BR59" s="129"/>
      <c r="BS59" s="110"/>
      <c r="BT59" s="110"/>
      <c r="BU59" s="110"/>
      <c r="BV59" s="110"/>
      <c r="BW59" s="131"/>
      <c r="BX59" s="129"/>
      <c r="BY59" s="110"/>
      <c r="BZ59" s="110"/>
      <c r="CA59" s="110"/>
      <c r="CB59" s="110"/>
      <c r="CC59" s="131"/>
      <c r="CD59" s="129"/>
      <c r="CE59" s="110"/>
      <c r="CF59" s="110"/>
      <c r="CG59" s="110"/>
      <c r="CH59" s="110"/>
      <c r="CI59" s="131"/>
      <c r="CJ59" s="129"/>
      <c r="CK59" s="110"/>
      <c r="CL59" s="110"/>
      <c r="CM59" s="110"/>
      <c r="CN59" s="110"/>
      <c r="CO59" s="131"/>
      <c r="CP59" s="129"/>
      <c r="CQ59" s="110"/>
      <c r="CR59" s="110"/>
      <c r="CS59" s="110"/>
      <c r="CT59" s="110"/>
      <c r="CU59" s="131"/>
      <c r="CV59" s="129"/>
      <c r="CW59" s="110"/>
      <c r="CX59" s="110"/>
      <c r="CY59" s="110"/>
      <c r="CZ59" s="110"/>
      <c r="DA59" s="131"/>
      <c r="DB59" s="129"/>
      <c r="DC59" s="110"/>
      <c r="DD59" s="110"/>
      <c r="DE59" s="110"/>
      <c r="DF59" s="110"/>
      <c r="DG59" s="131"/>
      <c r="DH59" s="129"/>
      <c r="DI59" s="110"/>
      <c r="DJ59" s="110"/>
      <c r="DK59" s="110"/>
      <c r="DL59" s="110"/>
      <c r="DM59" s="131"/>
      <c r="DN59" s="129"/>
      <c r="DO59" s="110"/>
      <c r="DP59" s="110"/>
      <c r="DQ59" s="110"/>
      <c r="DR59" s="110"/>
      <c r="DS59" s="131"/>
      <c r="DT59" s="129"/>
      <c r="DU59" s="110"/>
      <c r="DV59" s="110"/>
      <c r="DW59" s="110"/>
      <c r="DX59" s="110"/>
      <c r="DY59" s="131"/>
      <c r="DZ59" s="129"/>
      <c r="EA59" s="194"/>
      <c r="EB59" s="194"/>
      <c r="EC59" s="194"/>
      <c r="ED59" s="110"/>
      <c r="EE59" s="131"/>
      <c r="EF59" s="129"/>
      <c r="EG59" s="110"/>
      <c r="EH59" s="110"/>
      <c r="EI59" s="110"/>
      <c r="EJ59" s="110"/>
      <c r="EK59" s="131"/>
      <c r="EL59" s="129"/>
      <c r="EM59" s="110"/>
      <c r="EN59" s="110"/>
      <c r="EO59" s="110"/>
      <c r="EP59" s="110"/>
      <c r="EQ59" s="131"/>
      <c r="ER59" s="129"/>
      <c r="ES59" s="110"/>
      <c r="ET59" s="110"/>
      <c r="EU59" s="110"/>
      <c r="EV59" s="110"/>
      <c r="EW59" s="131"/>
      <c r="EX59" s="129"/>
      <c r="EY59" s="110"/>
      <c r="EZ59" s="110"/>
      <c r="FA59" s="110"/>
      <c r="FB59" s="110"/>
      <c r="FC59" s="131"/>
      <c r="FD59" s="129"/>
      <c r="FE59" s="110"/>
      <c r="FF59" s="110"/>
      <c r="FG59" s="110"/>
      <c r="FH59" s="110"/>
      <c r="FI59" s="131"/>
      <c r="FJ59" s="129"/>
      <c r="FK59" s="110"/>
      <c r="FL59" s="110"/>
      <c r="FM59" s="110"/>
      <c r="FN59" s="110"/>
      <c r="FO59" s="131"/>
      <c r="FP59" s="165"/>
    </row>
    <row r="60" spans="1:172" ht="17.100000000000001" customHeight="1">
      <c r="A60" s="338"/>
      <c r="B60" s="341"/>
      <c r="C60" s="343"/>
      <c r="D60" s="358"/>
      <c r="E60" s="358"/>
      <c r="F60" s="359"/>
      <c r="G60" s="148" t="s">
        <v>455</v>
      </c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149"/>
      <c r="AL60" s="150"/>
      <c r="AM60" s="150"/>
      <c r="AN60" s="150"/>
      <c r="AO60" s="150"/>
      <c r="AP60" s="150"/>
      <c r="AQ60" s="150"/>
      <c r="AR60" s="150"/>
      <c r="AS60" s="150"/>
      <c r="AT60" s="151"/>
      <c r="AU60" s="152"/>
      <c r="AV60" s="152"/>
      <c r="AW60" s="152"/>
      <c r="AX60" s="152"/>
      <c r="AY60" s="153"/>
      <c r="AZ60" s="151"/>
      <c r="BA60" s="152"/>
      <c r="BB60" s="152"/>
      <c r="BC60" s="152"/>
      <c r="BD60" s="152"/>
      <c r="BE60" s="153"/>
      <c r="BF60" s="151"/>
      <c r="BG60" s="154"/>
      <c r="BH60" s="152"/>
      <c r="BI60" s="152"/>
      <c r="BJ60" s="152"/>
      <c r="BK60" s="153"/>
      <c r="BL60" s="151"/>
      <c r="BM60" s="152"/>
      <c r="BN60" s="152"/>
      <c r="BO60" s="152"/>
      <c r="BP60" s="152"/>
      <c r="BQ60" s="153"/>
      <c r="BR60" s="151"/>
      <c r="BS60" s="152"/>
      <c r="BT60" s="152"/>
      <c r="BU60" s="152"/>
      <c r="BV60" s="152"/>
      <c r="BW60" s="153"/>
      <c r="BX60" s="151"/>
      <c r="BY60" s="152"/>
      <c r="BZ60" s="152"/>
      <c r="CA60" s="152"/>
      <c r="CB60" s="152"/>
      <c r="CC60" s="153"/>
      <c r="CD60" s="151"/>
      <c r="CE60" s="152"/>
      <c r="CF60" s="152"/>
      <c r="CG60" s="152"/>
      <c r="CH60" s="152"/>
      <c r="CI60" s="153"/>
      <c r="CJ60" s="151"/>
      <c r="CK60" s="152"/>
      <c r="CL60" s="152"/>
      <c r="CM60" s="152"/>
      <c r="CN60" s="152"/>
      <c r="CO60" s="153"/>
      <c r="CP60" s="151"/>
      <c r="CQ60" s="152"/>
      <c r="CR60" s="152"/>
      <c r="CS60" s="152"/>
      <c r="CT60" s="152"/>
      <c r="CU60" s="153"/>
      <c r="CV60" s="151"/>
      <c r="CW60" s="152"/>
      <c r="CX60" s="152"/>
      <c r="CY60" s="152"/>
      <c r="CZ60" s="152"/>
      <c r="DA60" s="153"/>
      <c r="DB60" s="151"/>
      <c r="DC60" s="152"/>
      <c r="DD60" s="152"/>
      <c r="DE60" s="152"/>
      <c r="DF60" s="152"/>
      <c r="DG60" s="153"/>
      <c r="DH60" s="151"/>
      <c r="DI60" s="152"/>
      <c r="DJ60" s="152"/>
      <c r="DK60" s="152"/>
      <c r="DL60" s="152"/>
      <c r="DM60" s="153"/>
      <c r="DN60" s="151"/>
      <c r="DO60" s="152"/>
      <c r="DP60" s="152"/>
      <c r="DQ60" s="152"/>
      <c r="DR60" s="152"/>
      <c r="DS60" s="153"/>
      <c r="DT60" s="151"/>
      <c r="DU60" s="152"/>
      <c r="DV60" s="152"/>
      <c r="DW60" s="152"/>
      <c r="DX60" s="152"/>
      <c r="DY60" s="153"/>
      <c r="DZ60" s="151"/>
      <c r="EA60" s="152"/>
      <c r="EB60" s="152"/>
      <c r="EC60" s="152"/>
      <c r="ED60" s="152"/>
      <c r="EE60" s="153"/>
      <c r="EF60" s="151"/>
      <c r="EG60" s="152"/>
      <c r="EH60" s="152"/>
      <c r="EI60" s="152"/>
      <c r="EJ60" s="152"/>
      <c r="EK60" s="153"/>
      <c r="EL60" s="151"/>
      <c r="EM60" s="152"/>
      <c r="EN60" s="152"/>
      <c r="EO60" s="152"/>
      <c r="EP60" s="152"/>
      <c r="EQ60" s="153"/>
      <c r="ER60" s="151"/>
      <c r="ES60" s="152"/>
      <c r="ET60" s="152"/>
      <c r="EU60" s="152"/>
      <c r="EV60" s="152"/>
      <c r="EW60" s="153"/>
      <c r="EX60" s="151"/>
      <c r="EY60" s="152"/>
      <c r="EZ60" s="152"/>
      <c r="FA60" s="152"/>
      <c r="FB60" s="152"/>
      <c r="FC60" s="153"/>
      <c r="FD60" s="151"/>
      <c r="FE60" s="152"/>
      <c r="FF60" s="152"/>
      <c r="FG60" s="152"/>
      <c r="FH60" s="152"/>
      <c r="FI60" s="153"/>
      <c r="FJ60" s="151"/>
      <c r="FK60" s="152"/>
      <c r="FL60" s="152"/>
      <c r="FM60" s="152"/>
      <c r="FN60" s="152"/>
      <c r="FO60" s="153"/>
      <c r="FP60" s="158"/>
    </row>
    <row r="61" spans="1:172" ht="17.100000000000001" customHeight="1">
      <c r="A61" s="338"/>
      <c r="B61" s="340" t="s">
        <v>498</v>
      </c>
      <c r="C61" s="374" t="s">
        <v>499</v>
      </c>
      <c r="D61" s="375">
        <f>E71</f>
        <v>45247</v>
      </c>
      <c r="E61" s="375">
        <f t="shared" si="0"/>
        <v>45251</v>
      </c>
      <c r="F61" s="377">
        <v>5</v>
      </c>
      <c r="G61" s="197" t="s">
        <v>454</v>
      </c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8"/>
      <c r="AF61" s="198"/>
      <c r="AG61" s="198"/>
      <c r="AH61" s="198"/>
      <c r="AI61" s="198"/>
      <c r="AJ61" s="198"/>
      <c r="AK61" s="199"/>
      <c r="AL61" s="200"/>
      <c r="AM61" s="200"/>
      <c r="AN61" s="200"/>
      <c r="AO61" s="200"/>
      <c r="AP61" s="200"/>
      <c r="AQ61" s="200"/>
      <c r="AR61" s="200"/>
      <c r="AS61" s="200"/>
      <c r="AT61" s="129"/>
      <c r="AU61" s="110"/>
      <c r="AV61" s="110"/>
      <c r="AW61" s="110"/>
      <c r="AX61" s="110"/>
      <c r="AY61" s="131"/>
      <c r="AZ61" s="129"/>
      <c r="BA61" s="110"/>
      <c r="BB61" s="110"/>
      <c r="BC61" s="110"/>
      <c r="BD61" s="110"/>
      <c r="BE61" s="131"/>
      <c r="BF61" s="129"/>
      <c r="BG61" s="132"/>
      <c r="BH61" s="110"/>
      <c r="BI61" s="110"/>
      <c r="BJ61" s="110"/>
      <c r="BK61" s="131"/>
      <c r="BL61" s="129"/>
      <c r="BM61" s="110"/>
      <c r="BN61" s="110"/>
      <c r="BO61" s="110"/>
      <c r="BP61" s="110"/>
      <c r="BQ61" s="131"/>
      <c r="BR61" s="129"/>
      <c r="BS61" s="110"/>
      <c r="BT61" s="110"/>
      <c r="BU61" s="110"/>
      <c r="BV61" s="110"/>
      <c r="BW61" s="131"/>
      <c r="BX61" s="129"/>
      <c r="BY61" s="110"/>
      <c r="BZ61" s="110"/>
      <c r="CA61" s="110"/>
      <c r="CB61" s="110"/>
      <c r="CC61" s="131"/>
      <c r="CD61" s="129"/>
      <c r="CE61" s="110"/>
      <c r="CF61" s="110"/>
      <c r="CG61" s="110"/>
      <c r="CH61" s="110"/>
      <c r="CI61" s="131"/>
      <c r="CJ61" s="129"/>
      <c r="CK61" s="110"/>
      <c r="CL61" s="110"/>
      <c r="CM61" s="110"/>
      <c r="CN61" s="110"/>
      <c r="CO61" s="131"/>
      <c r="CP61" s="129"/>
      <c r="CQ61" s="110"/>
      <c r="CR61" s="110"/>
      <c r="CS61" s="110"/>
      <c r="CT61" s="110"/>
      <c r="CU61" s="131"/>
      <c r="CV61" s="129"/>
      <c r="CW61" s="110"/>
      <c r="CX61" s="110"/>
      <c r="CY61" s="110"/>
      <c r="CZ61" s="110"/>
      <c r="DA61" s="131"/>
      <c r="DB61" s="129"/>
      <c r="DC61" s="110"/>
      <c r="DD61" s="110"/>
      <c r="DE61" s="110"/>
      <c r="DF61" s="110"/>
      <c r="DG61" s="131"/>
      <c r="DH61" s="129"/>
      <c r="DI61" s="110"/>
      <c r="DJ61" s="110"/>
      <c r="DK61" s="110"/>
      <c r="DL61" s="110"/>
      <c r="DM61" s="131"/>
      <c r="DN61" s="129"/>
      <c r="DO61" s="110"/>
      <c r="DP61" s="110"/>
      <c r="DQ61" s="110"/>
      <c r="DR61" s="110"/>
      <c r="DS61" s="131"/>
      <c r="DT61" s="129"/>
      <c r="DU61" s="110"/>
      <c r="DV61" s="110"/>
      <c r="DW61" s="110"/>
      <c r="DX61" s="110"/>
      <c r="DY61" s="131"/>
      <c r="DZ61" s="129"/>
      <c r="EA61" s="110"/>
      <c r="EB61" s="110"/>
      <c r="EC61" s="194"/>
      <c r="ED61" s="194"/>
      <c r="EE61" s="131"/>
      <c r="EF61" s="129"/>
      <c r="EG61" s="110"/>
      <c r="EH61" s="110"/>
      <c r="EI61" s="110"/>
      <c r="EJ61" s="110"/>
      <c r="EK61" s="131"/>
      <c r="EL61" s="129"/>
      <c r="EM61" s="110"/>
      <c r="EN61" s="110"/>
      <c r="EO61" s="110"/>
      <c r="EP61" s="110"/>
      <c r="EQ61" s="131"/>
      <c r="ER61" s="129"/>
      <c r="ES61" s="110"/>
      <c r="ET61" s="110"/>
      <c r="EU61" s="110"/>
      <c r="EV61" s="110"/>
      <c r="EW61" s="131"/>
      <c r="EX61" s="129"/>
      <c r="EY61" s="110"/>
      <c r="EZ61" s="110"/>
      <c r="FA61" s="110"/>
      <c r="FB61" s="110"/>
      <c r="FC61" s="131"/>
      <c r="FD61" s="129"/>
      <c r="FE61" s="110"/>
      <c r="FF61" s="110"/>
      <c r="FG61" s="110"/>
      <c r="FH61" s="110"/>
      <c r="FI61" s="131"/>
      <c r="FJ61" s="129"/>
      <c r="FK61" s="110"/>
      <c r="FL61" s="110"/>
      <c r="FM61" s="110"/>
      <c r="FN61" s="110"/>
      <c r="FO61" s="131"/>
      <c r="FP61" s="165"/>
    </row>
    <row r="62" spans="1:172" ht="17.100000000000001" customHeight="1">
      <c r="A62" s="338"/>
      <c r="B62" s="341"/>
      <c r="C62" s="374"/>
      <c r="D62" s="376"/>
      <c r="E62" s="376"/>
      <c r="F62" s="377"/>
      <c r="G62" s="197" t="s">
        <v>455</v>
      </c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199"/>
      <c r="AL62" s="200"/>
      <c r="AM62" s="200"/>
      <c r="AN62" s="200"/>
      <c r="AO62" s="200"/>
      <c r="AP62" s="200"/>
      <c r="AQ62" s="200"/>
      <c r="AR62" s="200"/>
      <c r="AS62" s="200"/>
      <c r="AT62" s="151"/>
      <c r="AU62" s="152"/>
      <c r="AV62" s="152"/>
      <c r="AW62" s="152"/>
      <c r="AX62" s="152"/>
      <c r="AY62" s="153"/>
      <c r="AZ62" s="151"/>
      <c r="BA62" s="152"/>
      <c r="BB62" s="152"/>
      <c r="BC62" s="152"/>
      <c r="BD62" s="152"/>
      <c r="BE62" s="153"/>
      <c r="BF62" s="151"/>
      <c r="BG62" s="154"/>
      <c r="BH62" s="152"/>
      <c r="BI62" s="152"/>
      <c r="BJ62" s="152"/>
      <c r="BK62" s="153"/>
      <c r="BL62" s="151"/>
      <c r="BM62" s="152"/>
      <c r="BN62" s="152"/>
      <c r="BO62" s="152"/>
      <c r="BP62" s="152"/>
      <c r="BQ62" s="153"/>
      <c r="BR62" s="151"/>
      <c r="BS62" s="152"/>
      <c r="BT62" s="152"/>
      <c r="BU62" s="152"/>
      <c r="BV62" s="152"/>
      <c r="BW62" s="153"/>
      <c r="BX62" s="151"/>
      <c r="BY62" s="152"/>
      <c r="BZ62" s="152"/>
      <c r="CA62" s="152"/>
      <c r="CB62" s="152"/>
      <c r="CC62" s="153"/>
      <c r="CD62" s="151"/>
      <c r="CE62" s="152"/>
      <c r="CF62" s="152"/>
      <c r="CG62" s="152"/>
      <c r="CH62" s="152"/>
      <c r="CI62" s="153"/>
      <c r="CJ62" s="151"/>
      <c r="CK62" s="152"/>
      <c r="CL62" s="152"/>
      <c r="CM62" s="152"/>
      <c r="CN62" s="152"/>
      <c r="CO62" s="153"/>
      <c r="CP62" s="151"/>
      <c r="CQ62" s="152"/>
      <c r="CR62" s="152"/>
      <c r="CS62" s="152"/>
      <c r="CT62" s="152"/>
      <c r="CU62" s="153"/>
      <c r="CV62" s="151"/>
      <c r="CW62" s="152"/>
      <c r="CX62" s="152"/>
      <c r="CY62" s="152"/>
      <c r="CZ62" s="152"/>
      <c r="DA62" s="153"/>
      <c r="DB62" s="151"/>
      <c r="DC62" s="152"/>
      <c r="DD62" s="152"/>
      <c r="DE62" s="152"/>
      <c r="DF62" s="152"/>
      <c r="DG62" s="153"/>
      <c r="DH62" s="151"/>
      <c r="DI62" s="152"/>
      <c r="DJ62" s="152"/>
      <c r="DK62" s="152"/>
      <c r="DL62" s="152"/>
      <c r="DM62" s="153"/>
      <c r="DN62" s="151"/>
      <c r="DO62" s="152"/>
      <c r="DP62" s="152"/>
      <c r="DQ62" s="152"/>
      <c r="DR62" s="152"/>
      <c r="DS62" s="153"/>
      <c r="DT62" s="151"/>
      <c r="DU62" s="152"/>
      <c r="DV62" s="152"/>
      <c r="DW62" s="152"/>
      <c r="DX62" s="152"/>
      <c r="DY62" s="153"/>
      <c r="DZ62" s="151"/>
      <c r="EA62" s="152"/>
      <c r="EB62" s="152"/>
      <c r="EC62" s="152"/>
      <c r="ED62" s="152"/>
      <c r="EE62" s="153"/>
      <c r="EF62" s="151"/>
      <c r="EG62" s="152"/>
      <c r="EH62" s="152"/>
      <c r="EI62" s="152"/>
      <c r="EJ62" s="152"/>
      <c r="EK62" s="153"/>
      <c r="EL62" s="151"/>
      <c r="EM62" s="152"/>
      <c r="EN62" s="152"/>
      <c r="EO62" s="152"/>
      <c r="EP62" s="152"/>
      <c r="EQ62" s="153"/>
      <c r="ER62" s="151"/>
      <c r="ES62" s="152"/>
      <c r="ET62" s="152"/>
      <c r="EU62" s="152"/>
      <c r="EV62" s="152"/>
      <c r="EW62" s="153"/>
      <c r="EX62" s="151"/>
      <c r="EY62" s="152"/>
      <c r="EZ62" s="152"/>
      <c r="FA62" s="152"/>
      <c r="FB62" s="152"/>
      <c r="FC62" s="153"/>
      <c r="FD62" s="151"/>
      <c r="FE62" s="152"/>
      <c r="FF62" s="152"/>
      <c r="FG62" s="152"/>
      <c r="FH62" s="152"/>
      <c r="FI62" s="153"/>
      <c r="FJ62" s="151"/>
      <c r="FK62" s="152"/>
      <c r="FL62" s="152"/>
      <c r="FM62" s="152"/>
      <c r="FN62" s="152"/>
      <c r="FO62" s="153"/>
      <c r="FP62" s="158"/>
    </row>
    <row r="63" spans="1:172" ht="17.100000000000001" customHeight="1">
      <c r="A63" s="338"/>
      <c r="B63" s="378">
        <v>5</v>
      </c>
      <c r="C63" s="379" t="s">
        <v>500</v>
      </c>
      <c r="D63" s="380">
        <f>D65</f>
        <v>45200</v>
      </c>
      <c r="E63" s="380">
        <f>E77</f>
        <v>45263</v>
      </c>
      <c r="F63" s="382">
        <f>E63-D63+1</f>
        <v>64</v>
      </c>
      <c r="G63" s="197" t="s">
        <v>454</v>
      </c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199"/>
      <c r="AL63" s="200"/>
      <c r="AM63" s="200"/>
      <c r="AN63" s="200"/>
      <c r="AO63" s="200"/>
      <c r="AP63" s="200"/>
      <c r="AQ63" s="200"/>
      <c r="AR63" s="200"/>
      <c r="AS63" s="200"/>
      <c r="AT63" s="129"/>
      <c r="AU63" s="110"/>
      <c r="AV63" s="110"/>
      <c r="AW63" s="110"/>
      <c r="AX63" s="110"/>
      <c r="AY63" s="131"/>
      <c r="AZ63" s="129"/>
      <c r="BA63" s="110"/>
      <c r="BB63" s="110"/>
      <c r="BC63" s="110"/>
      <c r="BD63" s="110"/>
      <c r="BE63" s="131"/>
      <c r="BF63" s="129"/>
      <c r="BG63" s="132"/>
      <c r="BH63" s="110"/>
      <c r="BI63" s="110"/>
      <c r="BJ63" s="110"/>
      <c r="BK63" s="131"/>
      <c r="BL63" s="129"/>
      <c r="BM63" s="110"/>
      <c r="BN63" s="110"/>
      <c r="BO63" s="110"/>
      <c r="BP63" s="110"/>
      <c r="BQ63" s="131"/>
      <c r="BR63" s="129"/>
      <c r="BS63" s="110"/>
      <c r="BT63" s="110"/>
      <c r="BU63" s="110"/>
      <c r="BV63" s="110"/>
      <c r="BW63" s="131"/>
      <c r="BX63" s="129"/>
      <c r="BY63" s="110"/>
      <c r="BZ63" s="110"/>
      <c r="CA63" s="110"/>
      <c r="CB63" s="110"/>
      <c r="CC63" s="131"/>
      <c r="CD63" s="129"/>
      <c r="CE63" s="110"/>
      <c r="CF63" s="110"/>
      <c r="CG63" s="110"/>
      <c r="CH63" s="110"/>
      <c r="CI63" s="131"/>
      <c r="CJ63" s="129"/>
      <c r="CK63" s="110"/>
      <c r="CL63" s="110"/>
      <c r="CM63" s="110"/>
      <c r="CN63" s="110"/>
      <c r="CO63" s="131"/>
      <c r="CP63" s="129"/>
      <c r="CQ63" s="110"/>
      <c r="CR63" s="110"/>
      <c r="CS63" s="110"/>
      <c r="CT63" s="110"/>
      <c r="CU63" s="131"/>
      <c r="CV63" s="129"/>
      <c r="CW63" s="110"/>
      <c r="CX63" s="110"/>
      <c r="CY63" s="110"/>
      <c r="CZ63" s="110"/>
      <c r="DA63" s="131"/>
      <c r="DB63" s="129"/>
      <c r="DC63" s="110"/>
      <c r="DD63" s="110"/>
      <c r="DE63" s="110"/>
      <c r="DF63" s="110"/>
      <c r="DG63" s="131"/>
      <c r="DH63" s="129"/>
      <c r="DI63" s="110"/>
      <c r="DJ63" s="110"/>
      <c r="DK63" s="110"/>
      <c r="DL63" s="110"/>
      <c r="DM63" s="131"/>
      <c r="DN63" s="129"/>
      <c r="DO63" s="110"/>
      <c r="DP63" s="110"/>
      <c r="DQ63" s="110"/>
      <c r="DR63" s="110"/>
      <c r="DS63" s="131"/>
      <c r="DT63" s="129"/>
      <c r="DU63" s="110"/>
      <c r="DV63" s="110"/>
      <c r="DW63" s="110"/>
      <c r="DX63" s="110"/>
      <c r="DY63" s="131"/>
      <c r="DZ63" s="129"/>
      <c r="EA63" s="110"/>
      <c r="EB63" s="110"/>
      <c r="EC63" s="110"/>
      <c r="ED63" s="110"/>
      <c r="EE63" s="131"/>
      <c r="EF63" s="129"/>
      <c r="EG63" s="110"/>
      <c r="EH63" s="110"/>
      <c r="EI63" s="110"/>
      <c r="EJ63" s="110"/>
      <c r="EK63" s="131"/>
      <c r="EL63" s="129"/>
      <c r="EM63" s="110"/>
      <c r="EN63" s="110"/>
      <c r="EO63" s="110"/>
      <c r="EP63" s="110"/>
      <c r="EQ63" s="131"/>
      <c r="ER63" s="129"/>
      <c r="ES63" s="110"/>
      <c r="ET63" s="110"/>
      <c r="EU63" s="110"/>
      <c r="EV63" s="110"/>
      <c r="EW63" s="131"/>
      <c r="EX63" s="129"/>
      <c r="EY63" s="110"/>
      <c r="EZ63" s="110"/>
      <c r="FA63" s="110"/>
      <c r="FB63" s="110"/>
      <c r="FC63" s="131"/>
      <c r="FD63" s="129"/>
      <c r="FE63" s="110"/>
      <c r="FF63" s="110"/>
      <c r="FG63" s="110"/>
      <c r="FH63" s="110"/>
      <c r="FI63" s="131"/>
      <c r="FJ63" s="129"/>
      <c r="FK63" s="110"/>
      <c r="FL63" s="110"/>
      <c r="FM63" s="110"/>
      <c r="FN63" s="110"/>
      <c r="FO63" s="131"/>
      <c r="FP63" s="165"/>
    </row>
    <row r="64" spans="1:172" ht="17.100000000000001" customHeight="1">
      <c r="A64" s="338"/>
      <c r="B64" s="378"/>
      <c r="C64" s="379"/>
      <c r="D64" s="381"/>
      <c r="E64" s="381"/>
      <c r="F64" s="382"/>
      <c r="G64" s="197" t="s">
        <v>455</v>
      </c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  <c r="Z64" s="202"/>
      <c r="AA64" s="202"/>
      <c r="AB64" s="202"/>
      <c r="AC64" s="202"/>
      <c r="AD64" s="202"/>
      <c r="AE64" s="202"/>
      <c r="AF64" s="202"/>
      <c r="AG64" s="202"/>
      <c r="AH64" s="202"/>
      <c r="AI64" s="202"/>
      <c r="AJ64" s="202"/>
      <c r="AK64" s="199"/>
      <c r="AL64" s="200"/>
      <c r="AM64" s="200"/>
      <c r="AN64" s="200"/>
      <c r="AO64" s="200"/>
      <c r="AP64" s="200"/>
      <c r="AQ64" s="200"/>
      <c r="AR64" s="200"/>
      <c r="AS64" s="200"/>
      <c r="AT64" s="151"/>
      <c r="AU64" s="152"/>
      <c r="AV64" s="152"/>
      <c r="AW64" s="152"/>
      <c r="AX64" s="152"/>
      <c r="AY64" s="153"/>
      <c r="AZ64" s="151"/>
      <c r="BA64" s="152"/>
      <c r="BB64" s="152"/>
      <c r="BC64" s="152"/>
      <c r="BD64" s="152"/>
      <c r="BE64" s="153"/>
      <c r="BF64" s="151"/>
      <c r="BG64" s="154"/>
      <c r="BH64" s="152"/>
      <c r="BI64" s="152"/>
      <c r="BJ64" s="152"/>
      <c r="BK64" s="153"/>
      <c r="BL64" s="151"/>
      <c r="BM64" s="152"/>
      <c r="BN64" s="152"/>
      <c r="BO64" s="152"/>
      <c r="BP64" s="152"/>
      <c r="BQ64" s="153"/>
      <c r="BR64" s="151"/>
      <c r="BS64" s="152"/>
      <c r="BT64" s="152"/>
      <c r="BU64" s="152"/>
      <c r="BV64" s="152"/>
      <c r="BW64" s="153"/>
      <c r="BX64" s="151"/>
      <c r="BY64" s="152"/>
      <c r="BZ64" s="152"/>
      <c r="CA64" s="152"/>
      <c r="CB64" s="152"/>
      <c r="CC64" s="153"/>
      <c r="CD64" s="151"/>
      <c r="CE64" s="152"/>
      <c r="CF64" s="152"/>
      <c r="CG64" s="152"/>
      <c r="CH64" s="152"/>
      <c r="CI64" s="153"/>
      <c r="CJ64" s="151"/>
      <c r="CK64" s="152"/>
      <c r="CL64" s="152"/>
      <c r="CM64" s="152"/>
      <c r="CN64" s="152"/>
      <c r="CO64" s="153"/>
      <c r="CP64" s="151"/>
      <c r="CQ64" s="152"/>
      <c r="CR64" s="152"/>
      <c r="CS64" s="152"/>
      <c r="CT64" s="152"/>
      <c r="CU64" s="153"/>
      <c r="CV64" s="151"/>
      <c r="CW64" s="152"/>
      <c r="CX64" s="152"/>
      <c r="CY64" s="152"/>
      <c r="CZ64" s="152"/>
      <c r="DA64" s="153"/>
      <c r="DB64" s="151"/>
      <c r="DC64" s="152"/>
      <c r="DD64" s="152"/>
      <c r="DE64" s="152"/>
      <c r="DF64" s="152"/>
      <c r="DG64" s="153"/>
      <c r="DH64" s="151"/>
      <c r="DI64" s="152"/>
      <c r="DJ64" s="152"/>
      <c r="DK64" s="152"/>
      <c r="DL64" s="152"/>
      <c r="DM64" s="153"/>
      <c r="DN64" s="151"/>
      <c r="DO64" s="152"/>
      <c r="DP64" s="152"/>
      <c r="DQ64" s="152"/>
      <c r="DR64" s="152"/>
      <c r="DS64" s="153"/>
      <c r="DT64" s="151"/>
      <c r="DU64" s="152"/>
      <c r="DV64" s="152"/>
      <c r="DW64" s="152"/>
      <c r="DX64" s="152"/>
      <c r="DY64" s="153"/>
      <c r="DZ64" s="151"/>
      <c r="EA64" s="152"/>
      <c r="EB64" s="152"/>
      <c r="EC64" s="152"/>
      <c r="ED64" s="152"/>
      <c r="EE64" s="153"/>
      <c r="EF64" s="151"/>
      <c r="EG64" s="152"/>
      <c r="EH64" s="152"/>
      <c r="EI64" s="152"/>
      <c r="EJ64" s="152"/>
      <c r="EK64" s="153"/>
      <c r="EL64" s="151"/>
      <c r="EM64" s="152"/>
      <c r="EN64" s="152"/>
      <c r="EO64" s="152"/>
      <c r="EP64" s="152"/>
      <c r="EQ64" s="153"/>
      <c r="ER64" s="151"/>
      <c r="ES64" s="152"/>
      <c r="ET64" s="152"/>
      <c r="EU64" s="152"/>
      <c r="EV64" s="152"/>
      <c r="EW64" s="153"/>
      <c r="EX64" s="151"/>
      <c r="EY64" s="152"/>
      <c r="EZ64" s="152"/>
      <c r="FA64" s="152"/>
      <c r="FB64" s="152"/>
      <c r="FC64" s="153"/>
      <c r="FD64" s="151"/>
      <c r="FE64" s="152"/>
      <c r="FF64" s="152"/>
      <c r="FG64" s="152"/>
      <c r="FH64" s="152"/>
      <c r="FI64" s="153"/>
      <c r="FJ64" s="151"/>
      <c r="FK64" s="152"/>
      <c r="FL64" s="152"/>
      <c r="FM64" s="152"/>
      <c r="FN64" s="152"/>
      <c r="FO64" s="153"/>
      <c r="FP64" s="158"/>
    </row>
    <row r="65" spans="1:172" ht="17.100000000000001" customHeight="1">
      <c r="A65" s="338"/>
      <c r="B65" s="340" t="s">
        <v>501</v>
      </c>
      <c r="C65" s="342" t="s">
        <v>502</v>
      </c>
      <c r="D65" s="344">
        <f>D53-5</f>
        <v>45200</v>
      </c>
      <c r="E65" s="344">
        <f t="shared" si="0"/>
        <v>45202</v>
      </c>
      <c r="F65" s="346">
        <v>3</v>
      </c>
      <c r="G65" s="103" t="s">
        <v>454</v>
      </c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105"/>
      <c r="AL65" s="106"/>
      <c r="AM65" s="106"/>
      <c r="AN65" s="106"/>
      <c r="AO65" s="106"/>
      <c r="AP65" s="106"/>
      <c r="AQ65" s="106"/>
      <c r="AR65" s="106"/>
      <c r="AS65" s="106"/>
      <c r="AT65" s="129"/>
      <c r="AU65" s="110"/>
      <c r="AV65" s="110"/>
      <c r="AW65" s="110"/>
      <c r="AX65" s="110"/>
      <c r="AY65" s="131"/>
      <c r="AZ65" s="129"/>
      <c r="BA65" s="110"/>
      <c r="BB65" s="110"/>
      <c r="BC65" s="110"/>
      <c r="BD65" s="110"/>
      <c r="BE65" s="131"/>
      <c r="BF65" s="129"/>
      <c r="BG65" s="132"/>
      <c r="BH65" s="110"/>
      <c r="BI65" s="110"/>
      <c r="BJ65" s="110"/>
      <c r="BK65" s="131"/>
      <c r="BL65" s="129"/>
      <c r="BM65" s="110"/>
      <c r="BN65" s="110"/>
      <c r="BO65" s="110"/>
      <c r="BP65" s="110"/>
      <c r="BQ65" s="131"/>
      <c r="BR65" s="129"/>
      <c r="BS65" s="110"/>
      <c r="BT65" s="110"/>
      <c r="BU65" s="110"/>
      <c r="BV65" s="110"/>
      <c r="BW65" s="131"/>
      <c r="BX65" s="129"/>
      <c r="BY65" s="110"/>
      <c r="BZ65" s="110"/>
      <c r="CA65" s="110"/>
      <c r="CB65" s="110"/>
      <c r="CC65" s="131"/>
      <c r="CD65" s="129"/>
      <c r="CE65" s="110"/>
      <c r="CF65" s="110"/>
      <c r="CG65" s="110"/>
      <c r="CH65" s="110"/>
      <c r="CI65" s="131"/>
      <c r="CJ65" s="129"/>
      <c r="CK65" s="110"/>
      <c r="CL65" s="110"/>
      <c r="CM65" s="110"/>
      <c r="CN65" s="110"/>
      <c r="CO65" s="131"/>
      <c r="CP65" s="129"/>
      <c r="CQ65" s="110"/>
      <c r="CR65" s="110"/>
      <c r="CS65" s="110"/>
      <c r="CT65" s="110"/>
      <c r="CU65" s="131"/>
      <c r="CV65" s="129"/>
      <c r="CW65" s="110"/>
      <c r="CX65" s="110"/>
      <c r="CY65" s="110"/>
      <c r="CZ65" s="110"/>
      <c r="DA65" s="131"/>
      <c r="DB65" s="129"/>
      <c r="DC65" s="110"/>
      <c r="DD65" s="110"/>
      <c r="DE65" s="110"/>
      <c r="DF65" s="110"/>
      <c r="DG65" s="131"/>
      <c r="DH65" s="129"/>
      <c r="DI65" s="110"/>
      <c r="DJ65" s="110"/>
      <c r="DK65" s="110"/>
      <c r="DL65" s="110"/>
      <c r="DM65" s="131"/>
      <c r="DN65" s="129"/>
      <c r="DO65" s="110"/>
      <c r="DP65" s="110"/>
      <c r="DQ65" s="110"/>
      <c r="DR65" s="110"/>
      <c r="DS65" s="131"/>
      <c r="DT65" s="203"/>
      <c r="DU65" s="110"/>
      <c r="DV65" s="110"/>
      <c r="DW65" s="110"/>
      <c r="DX65" s="110"/>
      <c r="DY65" s="131"/>
      <c r="DZ65" s="129"/>
      <c r="EA65" s="110"/>
      <c r="EB65" s="110"/>
      <c r="EC65" s="110"/>
      <c r="ED65" s="110"/>
      <c r="EE65" s="131"/>
      <c r="EF65" s="129"/>
      <c r="EG65" s="110"/>
      <c r="EH65" s="110"/>
      <c r="EI65" s="110"/>
      <c r="EJ65" s="110"/>
      <c r="EK65" s="131"/>
      <c r="EL65" s="129"/>
      <c r="EM65" s="110"/>
      <c r="EN65" s="110"/>
      <c r="EO65" s="110"/>
      <c r="EP65" s="110"/>
      <c r="EQ65" s="131"/>
      <c r="ER65" s="129"/>
      <c r="ES65" s="110"/>
      <c r="ET65" s="110"/>
      <c r="EU65" s="110"/>
      <c r="EV65" s="110"/>
      <c r="EW65" s="131"/>
      <c r="EX65" s="129"/>
      <c r="EY65" s="110"/>
      <c r="EZ65" s="110"/>
      <c r="FA65" s="110"/>
      <c r="FB65" s="110"/>
      <c r="FC65" s="131"/>
      <c r="FD65" s="129"/>
      <c r="FE65" s="110"/>
      <c r="FF65" s="110"/>
      <c r="FG65" s="110"/>
      <c r="FH65" s="110"/>
      <c r="FI65" s="131"/>
      <c r="FJ65" s="129"/>
      <c r="FK65" s="110"/>
      <c r="FL65" s="110"/>
      <c r="FM65" s="110"/>
      <c r="FN65" s="110"/>
      <c r="FO65" s="131"/>
      <c r="FP65" s="165"/>
    </row>
    <row r="66" spans="1:172" ht="17.100000000000001" customHeight="1">
      <c r="A66" s="338"/>
      <c r="B66" s="341"/>
      <c r="C66" s="343"/>
      <c r="D66" s="358"/>
      <c r="E66" s="358"/>
      <c r="F66" s="359"/>
      <c r="G66" s="148" t="s">
        <v>455</v>
      </c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149"/>
      <c r="AL66" s="150"/>
      <c r="AM66" s="150"/>
      <c r="AN66" s="150"/>
      <c r="AO66" s="150"/>
      <c r="AP66" s="150"/>
      <c r="AQ66" s="150"/>
      <c r="AR66" s="150"/>
      <c r="AS66" s="150"/>
      <c r="AT66" s="151"/>
      <c r="AU66" s="152"/>
      <c r="AV66" s="152"/>
      <c r="AW66" s="152"/>
      <c r="AX66" s="152"/>
      <c r="AY66" s="153"/>
      <c r="AZ66" s="151"/>
      <c r="BA66" s="152"/>
      <c r="BB66" s="152"/>
      <c r="BC66" s="152"/>
      <c r="BD66" s="152"/>
      <c r="BE66" s="153"/>
      <c r="BF66" s="151"/>
      <c r="BG66" s="154"/>
      <c r="BH66" s="152"/>
      <c r="BI66" s="152"/>
      <c r="BJ66" s="152"/>
      <c r="BK66" s="153"/>
      <c r="BL66" s="151"/>
      <c r="BM66" s="152"/>
      <c r="BN66" s="152"/>
      <c r="BO66" s="152"/>
      <c r="BP66" s="152"/>
      <c r="BQ66" s="153"/>
      <c r="BR66" s="151"/>
      <c r="BS66" s="152"/>
      <c r="BT66" s="152"/>
      <c r="BU66" s="152"/>
      <c r="BV66" s="152"/>
      <c r="BW66" s="153"/>
      <c r="BX66" s="151"/>
      <c r="BY66" s="152"/>
      <c r="BZ66" s="152"/>
      <c r="CA66" s="152"/>
      <c r="CB66" s="152"/>
      <c r="CC66" s="153"/>
      <c r="CD66" s="151"/>
      <c r="CE66" s="152"/>
      <c r="CF66" s="152"/>
      <c r="CG66" s="152"/>
      <c r="CH66" s="152"/>
      <c r="CI66" s="153"/>
      <c r="CJ66" s="151"/>
      <c r="CK66" s="152"/>
      <c r="CL66" s="152"/>
      <c r="CM66" s="152"/>
      <c r="CN66" s="152"/>
      <c r="CO66" s="153"/>
      <c r="CP66" s="151"/>
      <c r="CQ66" s="152"/>
      <c r="CR66" s="152"/>
      <c r="CS66" s="152"/>
      <c r="CT66" s="152"/>
      <c r="CU66" s="153"/>
      <c r="CV66" s="151"/>
      <c r="CW66" s="152"/>
      <c r="CX66" s="152"/>
      <c r="CY66" s="152"/>
      <c r="CZ66" s="152"/>
      <c r="DA66" s="153"/>
      <c r="DB66" s="151"/>
      <c r="DC66" s="152"/>
      <c r="DD66" s="152"/>
      <c r="DE66" s="152"/>
      <c r="DF66" s="152"/>
      <c r="DG66" s="153"/>
      <c r="DH66" s="151"/>
      <c r="DI66" s="152"/>
      <c r="DJ66" s="152"/>
      <c r="DK66" s="152"/>
      <c r="DL66" s="152"/>
      <c r="DM66" s="153"/>
      <c r="DN66" s="151"/>
      <c r="DO66" s="152"/>
      <c r="DP66" s="152"/>
      <c r="DQ66" s="152"/>
      <c r="DR66" s="152"/>
      <c r="DS66" s="153"/>
      <c r="DT66" s="151"/>
      <c r="DU66" s="152"/>
      <c r="DV66" s="152"/>
      <c r="DW66" s="152"/>
      <c r="DX66" s="152"/>
      <c r="DY66" s="153"/>
      <c r="DZ66" s="151"/>
      <c r="EA66" s="152"/>
      <c r="EB66" s="152"/>
      <c r="EC66" s="152"/>
      <c r="ED66" s="152"/>
      <c r="EE66" s="153"/>
      <c r="EF66" s="151"/>
      <c r="EG66" s="152"/>
      <c r="EH66" s="152"/>
      <c r="EI66" s="152"/>
      <c r="EJ66" s="152"/>
      <c r="EK66" s="153"/>
      <c r="EL66" s="151"/>
      <c r="EM66" s="152"/>
      <c r="EN66" s="152"/>
      <c r="EO66" s="152"/>
      <c r="EP66" s="152"/>
      <c r="EQ66" s="153"/>
      <c r="ER66" s="151"/>
      <c r="ES66" s="152"/>
      <c r="ET66" s="152"/>
      <c r="EU66" s="152"/>
      <c r="EV66" s="152"/>
      <c r="EW66" s="153"/>
      <c r="EX66" s="151"/>
      <c r="EY66" s="152"/>
      <c r="EZ66" s="152"/>
      <c r="FA66" s="152"/>
      <c r="FB66" s="152"/>
      <c r="FC66" s="153"/>
      <c r="FD66" s="151"/>
      <c r="FE66" s="152"/>
      <c r="FF66" s="152"/>
      <c r="FG66" s="152"/>
      <c r="FH66" s="152"/>
      <c r="FI66" s="153"/>
      <c r="FJ66" s="151"/>
      <c r="FK66" s="152"/>
      <c r="FL66" s="152"/>
      <c r="FM66" s="152"/>
      <c r="FN66" s="152"/>
      <c r="FO66" s="153"/>
      <c r="FP66" s="158"/>
    </row>
    <row r="67" spans="1:172" ht="17.100000000000001" customHeight="1">
      <c r="A67" s="338"/>
      <c r="B67" s="340" t="s">
        <v>503</v>
      </c>
      <c r="C67" s="342" t="s">
        <v>504</v>
      </c>
      <c r="D67" s="344">
        <f>D53+15</f>
        <v>45220</v>
      </c>
      <c r="E67" s="344">
        <f t="shared" si="0"/>
        <v>45237</v>
      </c>
      <c r="F67" s="346">
        <v>18</v>
      </c>
      <c r="G67" s="103" t="s">
        <v>454</v>
      </c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105"/>
      <c r="AL67" s="106"/>
      <c r="AM67" s="106"/>
      <c r="AN67" s="106"/>
      <c r="AO67" s="106"/>
      <c r="AP67" s="106"/>
      <c r="AQ67" s="106"/>
      <c r="AR67" s="106"/>
      <c r="AS67" s="106"/>
      <c r="AT67" s="129"/>
      <c r="AU67" s="110"/>
      <c r="AV67" s="110"/>
      <c r="AW67" s="110"/>
      <c r="AX67" s="110"/>
      <c r="AY67" s="131"/>
      <c r="AZ67" s="129"/>
      <c r="BA67" s="110"/>
      <c r="BB67" s="110"/>
      <c r="BC67" s="110"/>
      <c r="BD67" s="110"/>
      <c r="BE67" s="131"/>
      <c r="BF67" s="129"/>
      <c r="BG67" s="132"/>
      <c r="BH67" s="110"/>
      <c r="BI67" s="110"/>
      <c r="BJ67" s="110"/>
      <c r="BK67" s="131"/>
      <c r="BL67" s="129"/>
      <c r="BM67" s="110"/>
      <c r="BN67" s="110"/>
      <c r="BO67" s="110"/>
      <c r="BP67" s="110"/>
      <c r="BQ67" s="131"/>
      <c r="BR67" s="129"/>
      <c r="BS67" s="110"/>
      <c r="BT67" s="110"/>
      <c r="BU67" s="110"/>
      <c r="BV67" s="110"/>
      <c r="BW67" s="131"/>
      <c r="BX67" s="129"/>
      <c r="BY67" s="110"/>
      <c r="BZ67" s="110"/>
      <c r="CA67" s="110"/>
      <c r="CB67" s="110"/>
      <c r="CC67" s="131"/>
      <c r="CD67" s="129"/>
      <c r="CE67" s="110"/>
      <c r="CF67" s="110"/>
      <c r="CG67" s="110"/>
      <c r="CH67" s="110"/>
      <c r="CI67" s="131"/>
      <c r="CJ67" s="129"/>
      <c r="CK67" s="110"/>
      <c r="CL67" s="110"/>
      <c r="CM67" s="110"/>
      <c r="CN67" s="110"/>
      <c r="CO67" s="131"/>
      <c r="CP67" s="129"/>
      <c r="CQ67" s="110"/>
      <c r="CR67" s="110"/>
      <c r="CS67" s="110"/>
      <c r="CT67" s="110"/>
      <c r="CU67" s="131"/>
      <c r="CV67" s="129"/>
      <c r="CW67" s="110"/>
      <c r="CX67" s="110"/>
      <c r="CY67" s="110"/>
      <c r="CZ67" s="110"/>
      <c r="DA67" s="131"/>
      <c r="DB67" s="129"/>
      <c r="DC67" s="110"/>
      <c r="DD67" s="110"/>
      <c r="DE67" s="110"/>
      <c r="DF67" s="110"/>
      <c r="DG67" s="131"/>
      <c r="DH67" s="129"/>
      <c r="DI67" s="110"/>
      <c r="DJ67" s="110"/>
      <c r="DK67" s="110"/>
      <c r="DL67" s="110"/>
      <c r="DM67" s="131"/>
      <c r="DN67" s="129"/>
      <c r="DO67" s="110"/>
      <c r="DP67" s="110"/>
      <c r="DQ67" s="110"/>
      <c r="DR67" s="110"/>
      <c r="DS67" s="131"/>
      <c r="DT67" s="129"/>
      <c r="DU67" s="110"/>
      <c r="DV67" s="110"/>
      <c r="DW67" s="110"/>
      <c r="DX67" s="204"/>
      <c r="DY67" s="204"/>
      <c r="DZ67" s="203"/>
      <c r="EA67" s="204"/>
      <c r="EB67" s="110"/>
      <c r="EC67" s="110"/>
      <c r="ED67" s="110"/>
      <c r="EE67" s="131"/>
      <c r="EF67" s="129"/>
      <c r="EG67" s="110"/>
      <c r="EH67" s="110"/>
      <c r="EI67" s="110"/>
      <c r="EJ67" s="110"/>
      <c r="EK67" s="131"/>
      <c r="EL67" s="129"/>
      <c r="EM67" s="110"/>
      <c r="EN67" s="110"/>
      <c r="EO67" s="110"/>
      <c r="EP67" s="110"/>
      <c r="EQ67" s="131"/>
      <c r="ER67" s="129"/>
      <c r="ES67" s="110"/>
      <c r="ET67" s="110"/>
      <c r="EU67" s="110"/>
      <c r="EV67" s="110"/>
      <c r="EW67" s="131"/>
      <c r="EX67" s="129"/>
      <c r="EY67" s="110"/>
      <c r="EZ67" s="110"/>
      <c r="FA67" s="110"/>
      <c r="FB67" s="110"/>
      <c r="FC67" s="131"/>
      <c r="FD67" s="129"/>
      <c r="FE67" s="110"/>
      <c r="FF67" s="110"/>
      <c r="FG67" s="110"/>
      <c r="FH67" s="110"/>
      <c r="FI67" s="131"/>
      <c r="FJ67" s="129"/>
      <c r="FK67" s="110"/>
      <c r="FL67" s="110"/>
      <c r="FM67" s="110"/>
      <c r="FN67" s="110"/>
      <c r="FO67" s="131"/>
      <c r="FP67" s="165"/>
    </row>
    <row r="68" spans="1:172" ht="17.100000000000001" customHeight="1">
      <c r="A68" s="338"/>
      <c r="B68" s="341"/>
      <c r="C68" s="343"/>
      <c r="D68" s="358"/>
      <c r="E68" s="358"/>
      <c r="F68" s="359"/>
      <c r="G68" s="148" t="s">
        <v>455</v>
      </c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149"/>
      <c r="AL68" s="150"/>
      <c r="AM68" s="150"/>
      <c r="AN68" s="150"/>
      <c r="AO68" s="150"/>
      <c r="AP68" s="150"/>
      <c r="AQ68" s="150"/>
      <c r="AR68" s="150"/>
      <c r="AS68" s="150"/>
      <c r="AT68" s="151"/>
      <c r="AU68" s="152"/>
      <c r="AV68" s="152"/>
      <c r="AW68" s="152"/>
      <c r="AX68" s="152"/>
      <c r="AY68" s="153"/>
      <c r="AZ68" s="151"/>
      <c r="BA68" s="152"/>
      <c r="BB68" s="152"/>
      <c r="BC68" s="152"/>
      <c r="BD68" s="152"/>
      <c r="BE68" s="153"/>
      <c r="BF68" s="151"/>
      <c r="BG68" s="154"/>
      <c r="BH68" s="152"/>
      <c r="BI68" s="152"/>
      <c r="BJ68" s="152"/>
      <c r="BK68" s="153"/>
      <c r="BL68" s="151"/>
      <c r="BM68" s="152"/>
      <c r="BN68" s="152"/>
      <c r="BO68" s="152"/>
      <c r="BP68" s="152"/>
      <c r="BQ68" s="153"/>
      <c r="BR68" s="151"/>
      <c r="BS68" s="152"/>
      <c r="BT68" s="152"/>
      <c r="BU68" s="152"/>
      <c r="BV68" s="152"/>
      <c r="BW68" s="153"/>
      <c r="BX68" s="151"/>
      <c r="BY68" s="152"/>
      <c r="BZ68" s="152"/>
      <c r="CA68" s="152"/>
      <c r="CB68" s="152"/>
      <c r="CC68" s="153"/>
      <c r="CD68" s="151"/>
      <c r="CE68" s="152"/>
      <c r="CF68" s="152"/>
      <c r="CG68" s="152"/>
      <c r="CH68" s="152"/>
      <c r="CI68" s="153"/>
      <c r="CJ68" s="151"/>
      <c r="CK68" s="152"/>
      <c r="CL68" s="152"/>
      <c r="CM68" s="152"/>
      <c r="CN68" s="152"/>
      <c r="CO68" s="153"/>
      <c r="CP68" s="151"/>
      <c r="CQ68" s="152"/>
      <c r="CR68" s="152"/>
      <c r="CS68" s="152"/>
      <c r="CT68" s="152"/>
      <c r="CU68" s="153"/>
      <c r="CV68" s="151"/>
      <c r="CW68" s="152"/>
      <c r="CX68" s="152"/>
      <c r="CY68" s="152"/>
      <c r="CZ68" s="152"/>
      <c r="DA68" s="153"/>
      <c r="DB68" s="151"/>
      <c r="DC68" s="152"/>
      <c r="DD68" s="152"/>
      <c r="DE68" s="152"/>
      <c r="DF68" s="152"/>
      <c r="DG68" s="153"/>
      <c r="DH68" s="151"/>
      <c r="DI68" s="152"/>
      <c r="DJ68" s="152"/>
      <c r="DK68" s="152"/>
      <c r="DL68" s="152"/>
      <c r="DM68" s="153"/>
      <c r="DN68" s="151"/>
      <c r="DO68" s="152"/>
      <c r="DP68" s="152"/>
      <c r="DQ68" s="152"/>
      <c r="DR68" s="152"/>
      <c r="DS68" s="153"/>
      <c r="DT68" s="151"/>
      <c r="DU68" s="152"/>
      <c r="DV68" s="152"/>
      <c r="DW68" s="152"/>
      <c r="DX68" s="152"/>
      <c r="DY68" s="153"/>
      <c r="DZ68" s="151"/>
      <c r="EA68" s="152"/>
      <c r="EB68" s="152"/>
      <c r="EC68" s="152"/>
      <c r="ED68" s="152"/>
      <c r="EE68" s="153"/>
      <c r="EF68" s="151"/>
      <c r="EG68" s="152"/>
      <c r="EH68" s="152"/>
      <c r="EI68" s="152"/>
      <c r="EJ68" s="152"/>
      <c r="EK68" s="153"/>
      <c r="EL68" s="151"/>
      <c r="EM68" s="152"/>
      <c r="EN68" s="152"/>
      <c r="EO68" s="152"/>
      <c r="EP68" s="152"/>
      <c r="EQ68" s="153"/>
      <c r="ER68" s="151"/>
      <c r="ES68" s="152"/>
      <c r="ET68" s="152"/>
      <c r="EU68" s="152"/>
      <c r="EV68" s="152"/>
      <c r="EW68" s="153"/>
      <c r="EX68" s="151"/>
      <c r="EY68" s="152"/>
      <c r="EZ68" s="152"/>
      <c r="FA68" s="152"/>
      <c r="FB68" s="152"/>
      <c r="FC68" s="153"/>
      <c r="FD68" s="151"/>
      <c r="FE68" s="152"/>
      <c r="FF68" s="152"/>
      <c r="FG68" s="152"/>
      <c r="FH68" s="152"/>
      <c r="FI68" s="153"/>
      <c r="FJ68" s="151"/>
      <c r="FK68" s="152"/>
      <c r="FL68" s="152"/>
      <c r="FM68" s="152"/>
      <c r="FN68" s="152"/>
      <c r="FO68" s="153"/>
      <c r="FP68" s="158"/>
    </row>
    <row r="69" spans="1:172" ht="17.100000000000001" customHeight="1">
      <c r="A69" s="338"/>
      <c r="B69" s="340" t="s">
        <v>505</v>
      </c>
      <c r="C69" s="342" t="s">
        <v>506</v>
      </c>
      <c r="D69" s="344">
        <f>E67+1</f>
        <v>45238</v>
      </c>
      <c r="E69" s="344">
        <f t="shared" si="0"/>
        <v>45242</v>
      </c>
      <c r="F69" s="346">
        <v>5</v>
      </c>
      <c r="G69" s="103" t="s">
        <v>454</v>
      </c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105"/>
      <c r="AL69" s="106"/>
      <c r="AM69" s="106"/>
      <c r="AN69" s="106"/>
      <c r="AO69" s="106"/>
      <c r="AP69" s="106"/>
      <c r="AQ69" s="106"/>
      <c r="AR69" s="106"/>
      <c r="AS69" s="106"/>
      <c r="AT69" s="129"/>
      <c r="AU69" s="110"/>
      <c r="AV69" s="110"/>
      <c r="AW69" s="110"/>
      <c r="AX69" s="110"/>
      <c r="AY69" s="131"/>
      <c r="AZ69" s="129"/>
      <c r="BA69" s="110"/>
      <c r="BB69" s="110"/>
      <c r="BC69" s="110"/>
      <c r="BD69" s="110"/>
      <c r="BE69" s="131"/>
      <c r="BF69" s="129"/>
      <c r="BG69" s="132"/>
      <c r="BH69" s="110"/>
      <c r="BI69" s="110"/>
      <c r="BJ69" s="110"/>
      <c r="BK69" s="131"/>
      <c r="BL69" s="129"/>
      <c r="BM69" s="110"/>
      <c r="BN69" s="110"/>
      <c r="BO69" s="110"/>
      <c r="BP69" s="110"/>
      <c r="BQ69" s="131"/>
      <c r="BR69" s="129"/>
      <c r="BS69" s="110"/>
      <c r="BT69" s="110"/>
      <c r="BU69" s="110"/>
      <c r="BV69" s="110"/>
      <c r="BW69" s="131"/>
      <c r="BX69" s="129"/>
      <c r="BY69" s="110"/>
      <c r="BZ69" s="110"/>
      <c r="CA69" s="110"/>
      <c r="CB69" s="110"/>
      <c r="CC69" s="131"/>
      <c r="CD69" s="129"/>
      <c r="CE69" s="110"/>
      <c r="CF69" s="110"/>
      <c r="CG69" s="110"/>
      <c r="CH69" s="110"/>
      <c r="CI69" s="131"/>
      <c r="CJ69" s="129"/>
      <c r="CK69" s="110"/>
      <c r="CL69" s="110"/>
      <c r="CM69" s="110"/>
      <c r="CN69" s="110"/>
      <c r="CO69" s="131"/>
      <c r="CP69" s="129"/>
      <c r="CQ69" s="110"/>
      <c r="CR69" s="110"/>
      <c r="CS69" s="110"/>
      <c r="CT69" s="110"/>
      <c r="CU69" s="131"/>
      <c r="CV69" s="129"/>
      <c r="CW69" s="110"/>
      <c r="CX69" s="110"/>
      <c r="CY69" s="110"/>
      <c r="CZ69" s="110"/>
      <c r="DA69" s="131"/>
      <c r="DB69" s="129"/>
      <c r="DC69" s="110"/>
      <c r="DD69" s="110"/>
      <c r="DE69" s="110"/>
      <c r="DF69" s="110"/>
      <c r="DG69" s="131"/>
      <c r="DH69" s="129"/>
      <c r="DI69" s="110"/>
      <c r="DJ69" s="110"/>
      <c r="DK69" s="110"/>
      <c r="DL69" s="110"/>
      <c r="DM69" s="131"/>
      <c r="DN69" s="129"/>
      <c r="DO69" s="110"/>
      <c r="DP69" s="110"/>
      <c r="DQ69" s="110"/>
      <c r="DR69" s="110"/>
      <c r="DS69" s="131"/>
      <c r="DT69" s="129"/>
      <c r="DU69" s="110"/>
      <c r="DV69" s="110"/>
      <c r="DW69" s="110"/>
      <c r="DX69" s="110"/>
      <c r="DY69" s="131"/>
      <c r="DZ69" s="129"/>
      <c r="EA69" s="204"/>
      <c r="EB69" s="204"/>
      <c r="EC69" s="110"/>
      <c r="ED69" s="110"/>
      <c r="EE69" s="131"/>
      <c r="EF69" s="129"/>
      <c r="EG69" s="110"/>
      <c r="EH69" s="110"/>
      <c r="EI69" s="110"/>
      <c r="EJ69" s="110"/>
      <c r="EK69" s="131"/>
      <c r="EL69" s="129"/>
      <c r="EM69" s="110"/>
      <c r="EN69" s="110"/>
      <c r="EO69" s="110"/>
      <c r="EP69" s="110"/>
      <c r="EQ69" s="131"/>
      <c r="ER69" s="129"/>
      <c r="ES69" s="110"/>
      <c r="ET69" s="110"/>
      <c r="EU69" s="110"/>
      <c r="EV69" s="110"/>
      <c r="EW69" s="131"/>
      <c r="EX69" s="129"/>
      <c r="EY69" s="110"/>
      <c r="EZ69" s="110"/>
      <c r="FA69" s="110"/>
      <c r="FB69" s="110"/>
      <c r="FC69" s="131"/>
      <c r="FD69" s="129"/>
      <c r="FE69" s="110"/>
      <c r="FF69" s="110"/>
      <c r="FG69" s="110"/>
      <c r="FH69" s="110"/>
      <c r="FI69" s="131"/>
      <c r="FJ69" s="129"/>
      <c r="FK69" s="110"/>
      <c r="FL69" s="110"/>
      <c r="FM69" s="110"/>
      <c r="FN69" s="110"/>
      <c r="FO69" s="131"/>
      <c r="FP69" s="165"/>
    </row>
    <row r="70" spans="1:172" ht="17.100000000000001" customHeight="1">
      <c r="A70" s="338"/>
      <c r="B70" s="341"/>
      <c r="C70" s="343"/>
      <c r="D70" s="358"/>
      <c r="E70" s="358"/>
      <c r="F70" s="359"/>
      <c r="G70" s="148" t="s">
        <v>455</v>
      </c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149"/>
      <c r="AL70" s="150"/>
      <c r="AM70" s="150"/>
      <c r="AN70" s="150"/>
      <c r="AO70" s="150"/>
      <c r="AP70" s="150"/>
      <c r="AQ70" s="150"/>
      <c r="AR70" s="150"/>
      <c r="AS70" s="150"/>
      <c r="AT70" s="151"/>
      <c r="AU70" s="152"/>
      <c r="AV70" s="152"/>
      <c r="AW70" s="152"/>
      <c r="AX70" s="152"/>
      <c r="AY70" s="153"/>
      <c r="AZ70" s="151"/>
      <c r="BA70" s="152"/>
      <c r="BB70" s="152"/>
      <c r="BC70" s="152"/>
      <c r="BD70" s="152"/>
      <c r="BE70" s="153"/>
      <c r="BF70" s="151"/>
      <c r="BG70" s="154"/>
      <c r="BH70" s="152"/>
      <c r="BI70" s="152"/>
      <c r="BJ70" s="152"/>
      <c r="BK70" s="153"/>
      <c r="BL70" s="151"/>
      <c r="BM70" s="152"/>
      <c r="BN70" s="152"/>
      <c r="BO70" s="152"/>
      <c r="BP70" s="152"/>
      <c r="BQ70" s="153"/>
      <c r="BR70" s="151"/>
      <c r="BS70" s="152"/>
      <c r="BT70" s="152"/>
      <c r="BU70" s="152"/>
      <c r="BV70" s="152"/>
      <c r="BW70" s="153"/>
      <c r="BX70" s="151"/>
      <c r="BY70" s="152"/>
      <c r="BZ70" s="152"/>
      <c r="CA70" s="152"/>
      <c r="CB70" s="152"/>
      <c r="CC70" s="153"/>
      <c r="CD70" s="151"/>
      <c r="CE70" s="152"/>
      <c r="CF70" s="152"/>
      <c r="CG70" s="152"/>
      <c r="CH70" s="152"/>
      <c r="CI70" s="153"/>
      <c r="CJ70" s="151"/>
      <c r="CK70" s="152"/>
      <c r="CL70" s="152"/>
      <c r="CM70" s="152"/>
      <c r="CN70" s="152"/>
      <c r="CO70" s="153"/>
      <c r="CP70" s="151"/>
      <c r="CQ70" s="152"/>
      <c r="CR70" s="152"/>
      <c r="CS70" s="152"/>
      <c r="CT70" s="152"/>
      <c r="CU70" s="153"/>
      <c r="CV70" s="151"/>
      <c r="CW70" s="152"/>
      <c r="CX70" s="152"/>
      <c r="CY70" s="152"/>
      <c r="CZ70" s="152"/>
      <c r="DA70" s="153"/>
      <c r="DB70" s="151"/>
      <c r="DC70" s="152"/>
      <c r="DD70" s="152"/>
      <c r="DE70" s="152"/>
      <c r="DF70" s="152"/>
      <c r="DG70" s="153"/>
      <c r="DH70" s="151"/>
      <c r="DI70" s="152"/>
      <c r="DJ70" s="152"/>
      <c r="DK70" s="152"/>
      <c r="DL70" s="152"/>
      <c r="DM70" s="153"/>
      <c r="DN70" s="151"/>
      <c r="DO70" s="152"/>
      <c r="DP70" s="152"/>
      <c r="DQ70" s="152"/>
      <c r="DR70" s="152"/>
      <c r="DS70" s="153"/>
      <c r="DT70" s="151"/>
      <c r="DU70" s="152"/>
      <c r="DV70" s="152"/>
      <c r="DW70" s="152"/>
      <c r="DX70" s="152"/>
      <c r="DY70" s="153"/>
      <c r="DZ70" s="151"/>
      <c r="EA70" s="152"/>
      <c r="EB70" s="152"/>
      <c r="EC70" s="152"/>
      <c r="ED70" s="152"/>
      <c r="EE70" s="153"/>
      <c r="EF70" s="151"/>
      <c r="EG70" s="152"/>
      <c r="EH70" s="152"/>
      <c r="EI70" s="152"/>
      <c r="EJ70" s="152"/>
      <c r="EK70" s="153"/>
      <c r="EL70" s="151"/>
      <c r="EM70" s="152"/>
      <c r="EN70" s="152"/>
      <c r="EO70" s="152"/>
      <c r="EP70" s="152"/>
      <c r="EQ70" s="153"/>
      <c r="ER70" s="151"/>
      <c r="ES70" s="152"/>
      <c r="ET70" s="152"/>
      <c r="EU70" s="152"/>
      <c r="EV70" s="152"/>
      <c r="EW70" s="153"/>
      <c r="EX70" s="151"/>
      <c r="EY70" s="152"/>
      <c r="EZ70" s="152"/>
      <c r="FA70" s="152"/>
      <c r="FB70" s="152"/>
      <c r="FC70" s="153"/>
      <c r="FD70" s="151"/>
      <c r="FE70" s="152"/>
      <c r="FF70" s="152"/>
      <c r="FG70" s="152"/>
      <c r="FH70" s="152"/>
      <c r="FI70" s="153"/>
      <c r="FJ70" s="151"/>
      <c r="FK70" s="152"/>
      <c r="FL70" s="152"/>
      <c r="FM70" s="152"/>
      <c r="FN70" s="152"/>
      <c r="FO70" s="153"/>
      <c r="FP70" s="158"/>
    </row>
    <row r="71" spans="1:172" ht="17.100000000000001" customHeight="1">
      <c r="A71" s="338"/>
      <c r="B71" s="340" t="s">
        <v>507</v>
      </c>
      <c r="C71" s="342" t="s">
        <v>508</v>
      </c>
      <c r="D71" s="344">
        <f>E69+1</f>
        <v>45243</v>
      </c>
      <c r="E71" s="344">
        <f t="shared" si="0"/>
        <v>45247</v>
      </c>
      <c r="F71" s="346">
        <v>5</v>
      </c>
      <c r="G71" s="103" t="s">
        <v>454</v>
      </c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105"/>
      <c r="AL71" s="106"/>
      <c r="AM71" s="106"/>
      <c r="AN71" s="106"/>
      <c r="AO71" s="106"/>
      <c r="AP71" s="106"/>
      <c r="AQ71" s="106"/>
      <c r="AR71" s="106"/>
      <c r="AS71" s="106"/>
      <c r="AT71" s="129"/>
      <c r="AU71" s="110"/>
      <c r="AV71" s="110"/>
      <c r="AW71" s="110"/>
      <c r="AX71" s="110"/>
      <c r="AY71" s="131"/>
      <c r="AZ71" s="129"/>
      <c r="BA71" s="110"/>
      <c r="BB71" s="110"/>
      <c r="BC71" s="110"/>
      <c r="BD71" s="110"/>
      <c r="BE71" s="131"/>
      <c r="BF71" s="129"/>
      <c r="BG71" s="132"/>
      <c r="BH71" s="110"/>
      <c r="BI71" s="110"/>
      <c r="BJ71" s="110"/>
      <c r="BK71" s="131"/>
      <c r="BL71" s="129"/>
      <c r="BM71" s="110"/>
      <c r="BN71" s="110"/>
      <c r="BO71" s="110"/>
      <c r="BP71" s="110"/>
      <c r="BQ71" s="131"/>
      <c r="BR71" s="129"/>
      <c r="BS71" s="110"/>
      <c r="BT71" s="110"/>
      <c r="BU71" s="110"/>
      <c r="BV71" s="110"/>
      <c r="BW71" s="131"/>
      <c r="BX71" s="129"/>
      <c r="BY71" s="110"/>
      <c r="BZ71" s="110"/>
      <c r="CA71" s="110"/>
      <c r="CB71" s="110"/>
      <c r="CC71" s="131"/>
      <c r="CD71" s="129"/>
      <c r="CE71" s="110"/>
      <c r="CF71" s="110"/>
      <c r="CG71" s="110"/>
      <c r="CH71" s="110"/>
      <c r="CI71" s="131"/>
      <c r="CJ71" s="129"/>
      <c r="CK71" s="110"/>
      <c r="CL71" s="110"/>
      <c r="CM71" s="110"/>
      <c r="CN71" s="110"/>
      <c r="CO71" s="131"/>
      <c r="CP71" s="129"/>
      <c r="CQ71" s="110"/>
      <c r="CR71" s="110"/>
      <c r="CS71" s="110"/>
      <c r="CT71" s="110"/>
      <c r="CU71" s="131"/>
      <c r="CV71" s="129"/>
      <c r="CW71" s="110"/>
      <c r="CX71" s="110"/>
      <c r="CY71" s="110"/>
      <c r="CZ71" s="110"/>
      <c r="DA71" s="131"/>
      <c r="DB71" s="129"/>
      <c r="DC71" s="110"/>
      <c r="DD71" s="110"/>
      <c r="DE71" s="110"/>
      <c r="DF71" s="110"/>
      <c r="DG71" s="131"/>
      <c r="DH71" s="129"/>
      <c r="DI71" s="110"/>
      <c r="DJ71" s="110"/>
      <c r="DK71" s="110"/>
      <c r="DL71" s="110"/>
      <c r="DM71" s="131"/>
      <c r="DN71" s="129"/>
      <c r="DO71" s="110"/>
      <c r="DP71" s="110"/>
      <c r="DQ71" s="110"/>
      <c r="DR71" s="110"/>
      <c r="DS71" s="131"/>
      <c r="DT71" s="129"/>
      <c r="DU71" s="110"/>
      <c r="DV71" s="110"/>
      <c r="DW71" s="110"/>
      <c r="DX71" s="110"/>
      <c r="DY71" s="131"/>
      <c r="DZ71" s="129"/>
      <c r="EA71" s="110"/>
      <c r="EB71" s="204"/>
      <c r="EC71" s="204"/>
      <c r="ED71" s="110"/>
      <c r="EE71" s="131"/>
      <c r="EF71" s="129"/>
      <c r="EG71" s="110"/>
      <c r="EH71" s="110"/>
      <c r="EI71" s="110"/>
      <c r="EJ71" s="110"/>
      <c r="EK71" s="131"/>
      <c r="EL71" s="129"/>
      <c r="EM71" s="110"/>
      <c r="EN71" s="110"/>
      <c r="EO71" s="110"/>
      <c r="EP71" s="110"/>
      <c r="EQ71" s="131"/>
      <c r="ER71" s="129"/>
      <c r="ES71" s="110"/>
      <c r="ET71" s="110"/>
      <c r="EU71" s="110"/>
      <c r="EV71" s="110"/>
      <c r="EW71" s="131"/>
      <c r="EX71" s="129"/>
      <c r="EY71" s="110"/>
      <c r="EZ71" s="110"/>
      <c r="FA71" s="110"/>
      <c r="FB71" s="110"/>
      <c r="FC71" s="131"/>
      <c r="FD71" s="129"/>
      <c r="FE71" s="110"/>
      <c r="FF71" s="110"/>
      <c r="FG71" s="110"/>
      <c r="FH71" s="110"/>
      <c r="FI71" s="131"/>
      <c r="FJ71" s="129"/>
      <c r="FK71" s="110"/>
      <c r="FL71" s="110"/>
      <c r="FM71" s="110"/>
      <c r="FN71" s="110"/>
      <c r="FO71" s="131"/>
      <c r="FP71" s="165"/>
    </row>
    <row r="72" spans="1:172" ht="17.100000000000001" customHeight="1">
      <c r="A72" s="338"/>
      <c r="B72" s="341"/>
      <c r="C72" s="343"/>
      <c r="D72" s="345"/>
      <c r="E72" s="358"/>
      <c r="F72" s="359"/>
      <c r="G72" s="148" t="s">
        <v>455</v>
      </c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149"/>
      <c r="AL72" s="150"/>
      <c r="AM72" s="150"/>
      <c r="AN72" s="150"/>
      <c r="AO72" s="150"/>
      <c r="AP72" s="150"/>
      <c r="AQ72" s="150"/>
      <c r="AR72" s="150"/>
      <c r="AS72" s="150"/>
      <c r="AT72" s="151"/>
      <c r="AU72" s="152"/>
      <c r="AV72" s="152"/>
      <c r="AW72" s="152"/>
      <c r="AX72" s="152"/>
      <c r="AY72" s="153"/>
      <c r="AZ72" s="151"/>
      <c r="BA72" s="152"/>
      <c r="BB72" s="152"/>
      <c r="BC72" s="152"/>
      <c r="BD72" s="152"/>
      <c r="BE72" s="153"/>
      <c r="BF72" s="151"/>
      <c r="BG72" s="154"/>
      <c r="BH72" s="152"/>
      <c r="BI72" s="152"/>
      <c r="BJ72" s="152"/>
      <c r="BK72" s="153"/>
      <c r="BL72" s="151"/>
      <c r="BM72" s="152"/>
      <c r="BN72" s="152"/>
      <c r="BO72" s="152"/>
      <c r="BP72" s="152"/>
      <c r="BQ72" s="153"/>
      <c r="BR72" s="151"/>
      <c r="BS72" s="152"/>
      <c r="BT72" s="152"/>
      <c r="BU72" s="152"/>
      <c r="BV72" s="152"/>
      <c r="BW72" s="153"/>
      <c r="BX72" s="151"/>
      <c r="BY72" s="152"/>
      <c r="BZ72" s="152"/>
      <c r="CA72" s="152"/>
      <c r="CB72" s="152"/>
      <c r="CC72" s="153"/>
      <c r="CD72" s="151"/>
      <c r="CE72" s="152"/>
      <c r="CF72" s="152"/>
      <c r="CG72" s="152"/>
      <c r="CH72" s="152"/>
      <c r="CI72" s="153"/>
      <c r="CJ72" s="151"/>
      <c r="CK72" s="152"/>
      <c r="CL72" s="152"/>
      <c r="CM72" s="152"/>
      <c r="CN72" s="152"/>
      <c r="CO72" s="153"/>
      <c r="CP72" s="151"/>
      <c r="CQ72" s="152"/>
      <c r="CR72" s="152"/>
      <c r="CS72" s="152"/>
      <c r="CT72" s="152"/>
      <c r="CU72" s="153"/>
      <c r="CV72" s="151"/>
      <c r="CW72" s="152"/>
      <c r="CX72" s="152"/>
      <c r="CY72" s="152"/>
      <c r="CZ72" s="152"/>
      <c r="DA72" s="153"/>
      <c r="DB72" s="151"/>
      <c r="DC72" s="152"/>
      <c r="DD72" s="152"/>
      <c r="DE72" s="152"/>
      <c r="DF72" s="152"/>
      <c r="DG72" s="153"/>
      <c r="DH72" s="151"/>
      <c r="DI72" s="152"/>
      <c r="DJ72" s="152"/>
      <c r="DK72" s="152"/>
      <c r="DL72" s="152"/>
      <c r="DM72" s="153"/>
      <c r="DN72" s="151"/>
      <c r="DO72" s="152"/>
      <c r="DP72" s="152"/>
      <c r="DQ72" s="152"/>
      <c r="DR72" s="152"/>
      <c r="DS72" s="153"/>
      <c r="DT72" s="151"/>
      <c r="DU72" s="152"/>
      <c r="DV72" s="152"/>
      <c r="DW72" s="152"/>
      <c r="DX72" s="152"/>
      <c r="DY72" s="153"/>
      <c r="DZ72" s="151"/>
      <c r="EA72" s="152"/>
      <c r="EB72" s="152"/>
      <c r="EC72" s="152"/>
      <c r="ED72" s="152"/>
      <c r="EE72" s="153"/>
      <c r="EF72" s="151"/>
      <c r="EG72" s="152"/>
      <c r="EH72" s="152"/>
      <c r="EI72" s="152"/>
      <c r="EJ72" s="152"/>
      <c r="EK72" s="153"/>
      <c r="EL72" s="151"/>
      <c r="EM72" s="152"/>
      <c r="EN72" s="152"/>
      <c r="EO72" s="152"/>
      <c r="EP72" s="152"/>
      <c r="EQ72" s="153"/>
      <c r="ER72" s="151"/>
      <c r="ES72" s="152"/>
      <c r="ET72" s="152"/>
      <c r="EU72" s="152"/>
      <c r="EV72" s="152"/>
      <c r="EW72" s="153"/>
      <c r="EX72" s="151"/>
      <c r="EY72" s="152"/>
      <c r="EZ72" s="152"/>
      <c r="FA72" s="152"/>
      <c r="FB72" s="152"/>
      <c r="FC72" s="153"/>
      <c r="FD72" s="151"/>
      <c r="FE72" s="152"/>
      <c r="FF72" s="152"/>
      <c r="FG72" s="152"/>
      <c r="FH72" s="152"/>
      <c r="FI72" s="153"/>
      <c r="FJ72" s="151"/>
      <c r="FK72" s="152"/>
      <c r="FL72" s="152"/>
      <c r="FM72" s="152"/>
      <c r="FN72" s="152"/>
      <c r="FO72" s="153"/>
      <c r="FP72" s="158"/>
    </row>
    <row r="73" spans="1:172" ht="17.100000000000001" customHeight="1">
      <c r="A73" s="338"/>
      <c r="B73" s="340" t="s">
        <v>509</v>
      </c>
      <c r="C73" s="342" t="s">
        <v>510</v>
      </c>
      <c r="D73" s="344">
        <f>E71+1</f>
        <v>45248</v>
      </c>
      <c r="E73" s="344">
        <f t="shared" si="0"/>
        <v>45250</v>
      </c>
      <c r="F73" s="347">
        <v>3</v>
      </c>
      <c r="G73" s="103" t="s">
        <v>454</v>
      </c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105"/>
      <c r="AL73" s="106"/>
      <c r="AM73" s="106"/>
      <c r="AN73" s="106"/>
      <c r="AO73" s="106"/>
      <c r="AP73" s="106"/>
      <c r="AQ73" s="106"/>
      <c r="AR73" s="106"/>
      <c r="AS73" s="106"/>
      <c r="AT73" s="129"/>
      <c r="AU73" s="110"/>
      <c r="AV73" s="110"/>
      <c r="AW73" s="110"/>
      <c r="AX73" s="110"/>
      <c r="AY73" s="131"/>
      <c r="AZ73" s="129"/>
      <c r="BA73" s="110"/>
      <c r="BB73" s="110"/>
      <c r="BC73" s="110"/>
      <c r="BD73" s="110"/>
      <c r="BE73" s="131"/>
      <c r="BF73" s="129"/>
      <c r="BG73" s="132"/>
      <c r="BH73" s="110"/>
      <c r="BI73" s="110"/>
      <c r="BJ73" s="110"/>
      <c r="BK73" s="131"/>
      <c r="BL73" s="129"/>
      <c r="BM73" s="110"/>
      <c r="BN73" s="110"/>
      <c r="BO73" s="110"/>
      <c r="BP73" s="110"/>
      <c r="BQ73" s="131"/>
      <c r="BR73" s="129"/>
      <c r="BS73" s="110"/>
      <c r="BT73" s="110"/>
      <c r="BU73" s="110"/>
      <c r="BV73" s="110"/>
      <c r="BW73" s="131"/>
      <c r="BX73" s="129"/>
      <c r="BY73" s="110"/>
      <c r="BZ73" s="110"/>
      <c r="CA73" s="110"/>
      <c r="CB73" s="110"/>
      <c r="CC73" s="131"/>
      <c r="CD73" s="129"/>
      <c r="CE73" s="110"/>
      <c r="CF73" s="110"/>
      <c r="CG73" s="110"/>
      <c r="CH73" s="110"/>
      <c r="CI73" s="131"/>
      <c r="CJ73" s="129"/>
      <c r="CK73" s="110"/>
      <c r="CL73" s="110"/>
      <c r="CM73" s="110"/>
      <c r="CN73" s="110"/>
      <c r="CO73" s="131"/>
      <c r="CP73" s="129"/>
      <c r="CQ73" s="110"/>
      <c r="CR73" s="110"/>
      <c r="CS73" s="110"/>
      <c r="CT73" s="110"/>
      <c r="CU73" s="131"/>
      <c r="CV73" s="129"/>
      <c r="CW73" s="110"/>
      <c r="CX73" s="110"/>
      <c r="CY73" s="110"/>
      <c r="CZ73" s="110"/>
      <c r="DA73" s="131"/>
      <c r="DB73" s="129"/>
      <c r="DC73" s="110"/>
      <c r="DD73" s="110"/>
      <c r="DE73" s="110"/>
      <c r="DF73" s="110"/>
      <c r="DG73" s="131"/>
      <c r="DH73" s="129"/>
      <c r="DI73" s="110"/>
      <c r="DJ73" s="110"/>
      <c r="DK73" s="110"/>
      <c r="DL73" s="110"/>
      <c r="DM73" s="131"/>
      <c r="DN73" s="129"/>
      <c r="DO73" s="110"/>
      <c r="DP73" s="110"/>
      <c r="DQ73" s="110"/>
      <c r="DR73" s="110"/>
      <c r="DS73" s="131"/>
      <c r="DT73" s="129"/>
      <c r="DU73" s="110"/>
      <c r="DV73" s="110"/>
      <c r="DW73" s="110"/>
      <c r="DX73" s="110"/>
      <c r="DY73" s="131"/>
      <c r="DZ73" s="129"/>
      <c r="EA73" s="110"/>
      <c r="EB73" s="110"/>
      <c r="EC73" s="204"/>
      <c r="ED73" s="110"/>
      <c r="EE73" s="131"/>
      <c r="EF73" s="129"/>
      <c r="EG73" s="110"/>
      <c r="EH73" s="110"/>
      <c r="EI73" s="110"/>
      <c r="EJ73" s="110"/>
      <c r="EK73" s="131"/>
      <c r="EL73" s="129"/>
      <c r="EM73" s="110"/>
      <c r="EN73" s="110"/>
      <c r="EO73" s="110"/>
      <c r="EP73" s="110"/>
      <c r="EQ73" s="131"/>
      <c r="ER73" s="129"/>
      <c r="ES73" s="110"/>
      <c r="ET73" s="110"/>
      <c r="EU73" s="110"/>
      <c r="EV73" s="110"/>
      <c r="EW73" s="131"/>
      <c r="EX73" s="129"/>
      <c r="EY73" s="110"/>
      <c r="EZ73" s="110"/>
      <c r="FA73" s="110"/>
      <c r="FB73" s="110"/>
      <c r="FC73" s="131"/>
      <c r="FD73" s="129"/>
      <c r="FE73" s="110"/>
      <c r="FF73" s="110"/>
      <c r="FG73" s="110"/>
      <c r="FH73" s="110"/>
      <c r="FI73" s="131"/>
      <c r="FJ73" s="129"/>
      <c r="FK73" s="110"/>
      <c r="FL73" s="110"/>
      <c r="FM73" s="110"/>
      <c r="FN73" s="110"/>
      <c r="FO73" s="131"/>
      <c r="FP73" s="165"/>
    </row>
    <row r="74" spans="1:172" ht="17.100000000000001" customHeight="1">
      <c r="A74" s="338"/>
      <c r="B74" s="341"/>
      <c r="C74" s="343"/>
      <c r="D74" s="358"/>
      <c r="E74" s="358"/>
      <c r="F74" s="359"/>
      <c r="G74" s="148" t="s">
        <v>455</v>
      </c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149"/>
      <c r="AL74" s="150"/>
      <c r="AM74" s="150"/>
      <c r="AN74" s="150"/>
      <c r="AO74" s="150"/>
      <c r="AP74" s="150"/>
      <c r="AQ74" s="150"/>
      <c r="AR74" s="150"/>
      <c r="AS74" s="150"/>
      <c r="AT74" s="151"/>
      <c r="AU74" s="152"/>
      <c r="AV74" s="152"/>
      <c r="AW74" s="152"/>
      <c r="AX74" s="152"/>
      <c r="AY74" s="153"/>
      <c r="AZ74" s="151"/>
      <c r="BA74" s="152"/>
      <c r="BB74" s="152"/>
      <c r="BC74" s="152"/>
      <c r="BD74" s="152"/>
      <c r="BE74" s="153"/>
      <c r="BF74" s="151"/>
      <c r="BG74" s="154"/>
      <c r="BH74" s="152"/>
      <c r="BI74" s="152"/>
      <c r="BJ74" s="152"/>
      <c r="BK74" s="153"/>
      <c r="BL74" s="151"/>
      <c r="BM74" s="152"/>
      <c r="BN74" s="152"/>
      <c r="BO74" s="152"/>
      <c r="BP74" s="152"/>
      <c r="BQ74" s="153"/>
      <c r="BR74" s="151"/>
      <c r="BS74" s="152"/>
      <c r="BT74" s="152"/>
      <c r="BU74" s="152"/>
      <c r="BV74" s="152"/>
      <c r="BW74" s="153"/>
      <c r="BX74" s="151"/>
      <c r="BY74" s="152"/>
      <c r="BZ74" s="152"/>
      <c r="CA74" s="152"/>
      <c r="CB74" s="152"/>
      <c r="CC74" s="153"/>
      <c r="CD74" s="151"/>
      <c r="CE74" s="152"/>
      <c r="CF74" s="152"/>
      <c r="CG74" s="152"/>
      <c r="CH74" s="152"/>
      <c r="CI74" s="153"/>
      <c r="CJ74" s="151"/>
      <c r="CK74" s="152"/>
      <c r="CL74" s="152"/>
      <c r="CM74" s="152"/>
      <c r="CN74" s="152"/>
      <c r="CO74" s="153"/>
      <c r="CP74" s="151"/>
      <c r="CQ74" s="152"/>
      <c r="CR74" s="152"/>
      <c r="CS74" s="152"/>
      <c r="CT74" s="152"/>
      <c r="CU74" s="153"/>
      <c r="CV74" s="151"/>
      <c r="CW74" s="152"/>
      <c r="CX74" s="152"/>
      <c r="CY74" s="152"/>
      <c r="CZ74" s="152"/>
      <c r="DA74" s="153"/>
      <c r="DB74" s="151"/>
      <c r="DC74" s="152"/>
      <c r="DD74" s="152"/>
      <c r="DE74" s="152"/>
      <c r="DF74" s="152"/>
      <c r="DG74" s="153"/>
      <c r="DH74" s="151"/>
      <c r="DI74" s="152"/>
      <c r="DJ74" s="152"/>
      <c r="DK74" s="152"/>
      <c r="DL74" s="152"/>
      <c r="DM74" s="153"/>
      <c r="DN74" s="151"/>
      <c r="DO74" s="152"/>
      <c r="DP74" s="152"/>
      <c r="DQ74" s="152"/>
      <c r="DR74" s="152"/>
      <c r="DS74" s="153"/>
      <c r="DT74" s="151"/>
      <c r="DU74" s="152"/>
      <c r="DV74" s="152"/>
      <c r="DW74" s="152"/>
      <c r="DX74" s="152"/>
      <c r="DY74" s="153"/>
      <c r="DZ74" s="151"/>
      <c r="EA74" s="152"/>
      <c r="EB74" s="152"/>
      <c r="EC74" s="152"/>
      <c r="ED74" s="152"/>
      <c r="EE74" s="153"/>
      <c r="EF74" s="151"/>
      <c r="EG74" s="152"/>
      <c r="EH74" s="152"/>
      <c r="EI74" s="152"/>
      <c r="EJ74" s="152"/>
      <c r="EK74" s="153"/>
      <c r="EL74" s="151"/>
      <c r="EM74" s="152"/>
      <c r="EN74" s="152"/>
      <c r="EO74" s="152"/>
      <c r="EP74" s="152"/>
      <c r="EQ74" s="153"/>
      <c r="ER74" s="151"/>
      <c r="ES74" s="152"/>
      <c r="ET74" s="152"/>
      <c r="EU74" s="152"/>
      <c r="EV74" s="152"/>
      <c r="EW74" s="153"/>
      <c r="EX74" s="151"/>
      <c r="EY74" s="152"/>
      <c r="EZ74" s="152"/>
      <c r="FA74" s="152"/>
      <c r="FB74" s="152"/>
      <c r="FC74" s="153"/>
      <c r="FD74" s="151"/>
      <c r="FE74" s="152"/>
      <c r="FF74" s="152"/>
      <c r="FG74" s="152"/>
      <c r="FH74" s="152"/>
      <c r="FI74" s="153"/>
      <c r="FJ74" s="151"/>
      <c r="FK74" s="152"/>
      <c r="FL74" s="152"/>
      <c r="FM74" s="152"/>
      <c r="FN74" s="152"/>
      <c r="FO74" s="153"/>
      <c r="FP74" s="158"/>
    </row>
    <row r="75" spans="1:172" ht="17.100000000000001" customHeight="1">
      <c r="A75" s="338"/>
      <c r="B75" s="340" t="s">
        <v>511</v>
      </c>
      <c r="C75" s="342" t="s">
        <v>512</v>
      </c>
      <c r="D75" s="344">
        <f>E73+1</f>
        <v>45251</v>
      </c>
      <c r="E75" s="344">
        <f t="shared" si="0"/>
        <v>45260</v>
      </c>
      <c r="F75" s="347">
        <v>10</v>
      </c>
      <c r="G75" s="103" t="s">
        <v>454</v>
      </c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105"/>
      <c r="AL75" s="106"/>
      <c r="AM75" s="106"/>
      <c r="AN75" s="106"/>
      <c r="AO75" s="106"/>
      <c r="AP75" s="106"/>
      <c r="AQ75" s="106"/>
      <c r="AR75" s="106"/>
      <c r="AS75" s="106"/>
      <c r="AT75" s="129"/>
      <c r="AU75" s="110"/>
      <c r="AV75" s="110"/>
      <c r="AW75" s="110"/>
      <c r="AX75" s="110"/>
      <c r="AY75" s="131"/>
      <c r="AZ75" s="129"/>
      <c r="BA75" s="110"/>
      <c r="BB75" s="110"/>
      <c r="BC75" s="110"/>
      <c r="BD75" s="110"/>
      <c r="BE75" s="131"/>
      <c r="BF75" s="129"/>
      <c r="BG75" s="132"/>
      <c r="BH75" s="110"/>
      <c r="BI75" s="110"/>
      <c r="BJ75" s="110"/>
      <c r="BK75" s="131"/>
      <c r="BL75" s="129"/>
      <c r="BM75" s="110"/>
      <c r="BN75" s="110"/>
      <c r="BO75" s="110"/>
      <c r="BP75" s="110"/>
      <c r="BQ75" s="131"/>
      <c r="BR75" s="129"/>
      <c r="BS75" s="110"/>
      <c r="BT75" s="110"/>
      <c r="BU75" s="110"/>
      <c r="BV75" s="110"/>
      <c r="BW75" s="131"/>
      <c r="BX75" s="129"/>
      <c r="BY75" s="110"/>
      <c r="BZ75" s="110"/>
      <c r="CA75" s="110"/>
      <c r="CB75" s="110"/>
      <c r="CC75" s="131"/>
      <c r="CD75" s="129"/>
      <c r="CE75" s="110"/>
      <c r="CF75" s="110"/>
      <c r="CG75" s="110"/>
      <c r="CH75" s="110"/>
      <c r="CI75" s="131"/>
      <c r="CJ75" s="129"/>
      <c r="CK75" s="110"/>
      <c r="CL75" s="110"/>
      <c r="CM75" s="110"/>
      <c r="CN75" s="110"/>
      <c r="CO75" s="131"/>
      <c r="CP75" s="129"/>
      <c r="CQ75" s="110"/>
      <c r="CR75" s="110"/>
      <c r="CS75" s="110"/>
      <c r="CT75" s="110"/>
      <c r="CU75" s="131"/>
      <c r="CV75" s="129"/>
      <c r="CW75" s="110"/>
      <c r="CX75" s="110"/>
      <c r="CY75" s="110"/>
      <c r="CZ75" s="110"/>
      <c r="DA75" s="131"/>
      <c r="DB75" s="129"/>
      <c r="DC75" s="110"/>
      <c r="DD75" s="110"/>
      <c r="DE75" s="110"/>
      <c r="DF75" s="110"/>
      <c r="DG75" s="131"/>
      <c r="DH75" s="129"/>
      <c r="DI75" s="110"/>
      <c r="DJ75" s="110"/>
      <c r="DK75" s="110"/>
      <c r="DL75" s="110"/>
      <c r="DM75" s="131"/>
      <c r="DN75" s="129"/>
      <c r="DO75" s="110"/>
      <c r="DP75" s="110"/>
      <c r="DQ75" s="110"/>
      <c r="DR75" s="110"/>
      <c r="DS75" s="131"/>
      <c r="DT75" s="129"/>
      <c r="DU75" s="110"/>
      <c r="DV75" s="110"/>
      <c r="DW75" s="110"/>
      <c r="DX75" s="110"/>
      <c r="DY75" s="131"/>
      <c r="DZ75" s="129"/>
      <c r="EA75" s="110"/>
      <c r="EB75" s="110"/>
      <c r="EC75" s="110"/>
      <c r="ED75" s="204"/>
      <c r="EE75" s="204"/>
      <c r="EF75" s="129"/>
      <c r="EG75" s="110"/>
      <c r="EH75" s="110"/>
      <c r="EI75" s="110"/>
      <c r="EJ75" s="110"/>
      <c r="EK75" s="131"/>
      <c r="EL75" s="129"/>
      <c r="EM75" s="110"/>
      <c r="EN75" s="110"/>
      <c r="EO75" s="110"/>
      <c r="EP75" s="110"/>
      <c r="EQ75" s="131"/>
      <c r="ER75" s="129"/>
      <c r="ES75" s="110"/>
      <c r="ET75" s="110"/>
      <c r="EU75" s="110"/>
      <c r="EV75" s="110"/>
      <c r="EW75" s="131"/>
      <c r="EX75" s="129"/>
      <c r="EY75" s="110"/>
      <c r="EZ75" s="110"/>
      <c r="FA75" s="110"/>
      <c r="FB75" s="110"/>
      <c r="FC75" s="131"/>
      <c r="FD75" s="129"/>
      <c r="FE75" s="110"/>
      <c r="FF75" s="110"/>
      <c r="FG75" s="110"/>
      <c r="FH75" s="110"/>
      <c r="FI75" s="131"/>
      <c r="FJ75" s="129"/>
      <c r="FK75" s="110"/>
      <c r="FL75" s="110"/>
      <c r="FM75" s="110"/>
      <c r="FN75" s="110"/>
      <c r="FO75" s="131"/>
      <c r="FP75" s="165"/>
    </row>
    <row r="76" spans="1:172" ht="17.100000000000001" customHeight="1">
      <c r="A76" s="338"/>
      <c r="B76" s="341"/>
      <c r="C76" s="343"/>
      <c r="D76" s="358"/>
      <c r="E76" s="358"/>
      <c r="F76" s="359"/>
      <c r="G76" s="148" t="s">
        <v>455</v>
      </c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149"/>
      <c r="AL76" s="150"/>
      <c r="AM76" s="150"/>
      <c r="AN76" s="150"/>
      <c r="AO76" s="150"/>
      <c r="AP76" s="150"/>
      <c r="AQ76" s="150"/>
      <c r="AR76" s="150"/>
      <c r="AS76" s="150"/>
      <c r="AT76" s="151"/>
      <c r="AU76" s="152"/>
      <c r="AV76" s="152"/>
      <c r="AW76" s="152"/>
      <c r="AX76" s="152"/>
      <c r="AY76" s="153"/>
      <c r="AZ76" s="151"/>
      <c r="BA76" s="152"/>
      <c r="BB76" s="152"/>
      <c r="BC76" s="152"/>
      <c r="BD76" s="152"/>
      <c r="BE76" s="153"/>
      <c r="BF76" s="151"/>
      <c r="BG76" s="154"/>
      <c r="BH76" s="152"/>
      <c r="BI76" s="152"/>
      <c r="BJ76" s="152"/>
      <c r="BK76" s="153"/>
      <c r="BL76" s="151"/>
      <c r="BM76" s="152"/>
      <c r="BN76" s="152"/>
      <c r="BO76" s="152"/>
      <c r="BP76" s="152"/>
      <c r="BQ76" s="153"/>
      <c r="BR76" s="151"/>
      <c r="BS76" s="152"/>
      <c r="BT76" s="152"/>
      <c r="BU76" s="152"/>
      <c r="BV76" s="152"/>
      <c r="BW76" s="153"/>
      <c r="BX76" s="151"/>
      <c r="BY76" s="152"/>
      <c r="BZ76" s="152"/>
      <c r="CA76" s="152"/>
      <c r="CB76" s="152"/>
      <c r="CC76" s="153"/>
      <c r="CD76" s="151"/>
      <c r="CE76" s="152"/>
      <c r="CF76" s="152"/>
      <c r="CG76" s="152"/>
      <c r="CH76" s="152"/>
      <c r="CI76" s="153"/>
      <c r="CJ76" s="151"/>
      <c r="CK76" s="152"/>
      <c r="CL76" s="152"/>
      <c r="CM76" s="152"/>
      <c r="CN76" s="152"/>
      <c r="CO76" s="153"/>
      <c r="CP76" s="151"/>
      <c r="CQ76" s="152"/>
      <c r="CR76" s="152"/>
      <c r="CS76" s="152"/>
      <c r="CT76" s="152"/>
      <c r="CU76" s="153"/>
      <c r="CV76" s="151"/>
      <c r="CW76" s="152"/>
      <c r="CX76" s="152"/>
      <c r="CY76" s="152"/>
      <c r="CZ76" s="152"/>
      <c r="DA76" s="153"/>
      <c r="DB76" s="151"/>
      <c r="DC76" s="152"/>
      <c r="DD76" s="152"/>
      <c r="DE76" s="152"/>
      <c r="DF76" s="152"/>
      <c r="DG76" s="153"/>
      <c r="DH76" s="151"/>
      <c r="DI76" s="152"/>
      <c r="DJ76" s="152"/>
      <c r="DK76" s="152"/>
      <c r="DL76" s="152"/>
      <c r="DM76" s="153"/>
      <c r="DN76" s="151"/>
      <c r="DO76" s="152"/>
      <c r="DP76" s="152"/>
      <c r="DQ76" s="152"/>
      <c r="DR76" s="152"/>
      <c r="DS76" s="153"/>
      <c r="DT76" s="151"/>
      <c r="DU76" s="152"/>
      <c r="DV76" s="152"/>
      <c r="DW76" s="152"/>
      <c r="DX76" s="152"/>
      <c r="DY76" s="153"/>
      <c r="DZ76" s="151"/>
      <c r="EA76" s="152"/>
      <c r="EB76" s="152"/>
      <c r="EC76" s="152"/>
      <c r="ED76" s="152"/>
      <c r="EE76" s="153"/>
      <c r="EF76" s="151"/>
      <c r="EG76" s="152"/>
      <c r="EH76" s="152"/>
      <c r="EI76" s="152"/>
      <c r="EJ76" s="152"/>
      <c r="EK76" s="153"/>
      <c r="EL76" s="151"/>
      <c r="EM76" s="152"/>
      <c r="EN76" s="152"/>
      <c r="EO76" s="152"/>
      <c r="EP76" s="152"/>
      <c r="EQ76" s="153"/>
      <c r="ER76" s="151"/>
      <c r="ES76" s="152"/>
      <c r="ET76" s="152"/>
      <c r="EU76" s="152"/>
      <c r="EV76" s="152"/>
      <c r="EW76" s="153"/>
      <c r="EX76" s="151"/>
      <c r="EY76" s="152"/>
      <c r="EZ76" s="152"/>
      <c r="FA76" s="152"/>
      <c r="FB76" s="152"/>
      <c r="FC76" s="153"/>
      <c r="FD76" s="151"/>
      <c r="FE76" s="152"/>
      <c r="FF76" s="152"/>
      <c r="FG76" s="152"/>
      <c r="FH76" s="152"/>
      <c r="FI76" s="153"/>
      <c r="FJ76" s="151"/>
      <c r="FK76" s="152"/>
      <c r="FL76" s="152"/>
      <c r="FM76" s="152"/>
      <c r="FN76" s="152"/>
      <c r="FO76" s="153"/>
      <c r="FP76" s="158"/>
    </row>
    <row r="77" spans="1:172" ht="17.100000000000001" customHeight="1">
      <c r="A77" s="338"/>
      <c r="B77" s="340" t="s">
        <v>513</v>
      </c>
      <c r="C77" s="342" t="s">
        <v>514</v>
      </c>
      <c r="D77" s="344">
        <f>E75+1</f>
        <v>45261</v>
      </c>
      <c r="E77" s="344">
        <f t="shared" si="0"/>
        <v>45263</v>
      </c>
      <c r="F77" s="347">
        <v>3</v>
      </c>
      <c r="G77" s="103" t="s">
        <v>454</v>
      </c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105"/>
      <c r="AL77" s="106"/>
      <c r="AM77" s="106"/>
      <c r="AN77" s="106"/>
      <c r="AO77" s="106"/>
      <c r="AP77" s="106"/>
      <c r="AQ77" s="106"/>
      <c r="AR77" s="106"/>
      <c r="AS77" s="106"/>
      <c r="AT77" s="129"/>
      <c r="AU77" s="110"/>
      <c r="AV77" s="110"/>
      <c r="AW77" s="110"/>
      <c r="AX77" s="110"/>
      <c r="AY77" s="131"/>
      <c r="AZ77" s="129"/>
      <c r="BA77" s="110"/>
      <c r="BB77" s="110"/>
      <c r="BC77" s="110"/>
      <c r="BD77" s="110"/>
      <c r="BE77" s="131"/>
      <c r="BF77" s="129"/>
      <c r="BG77" s="132"/>
      <c r="BH77" s="110"/>
      <c r="BI77" s="110"/>
      <c r="BJ77" s="110"/>
      <c r="BK77" s="131"/>
      <c r="BL77" s="129"/>
      <c r="BM77" s="110"/>
      <c r="BN77" s="110"/>
      <c r="BO77" s="110"/>
      <c r="BP77" s="110"/>
      <c r="BQ77" s="131"/>
      <c r="BR77" s="129"/>
      <c r="BS77" s="110"/>
      <c r="BT77" s="110"/>
      <c r="BU77" s="110"/>
      <c r="BV77" s="110"/>
      <c r="BW77" s="131"/>
      <c r="BX77" s="129"/>
      <c r="BY77" s="110"/>
      <c r="BZ77" s="110"/>
      <c r="CA77" s="110"/>
      <c r="CB77" s="110"/>
      <c r="CC77" s="131"/>
      <c r="CD77" s="129"/>
      <c r="CE77" s="110"/>
      <c r="CF77" s="110"/>
      <c r="CG77" s="110"/>
      <c r="CH77" s="110"/>
      <c r="CI77" s="131"/>
      <c r="CJ77" s="129"/>
      <c r="CK77" s="110"/>
      <c r="CL77" s="110"/>
      <c r="CM77" s="110"/>
      <c r="CN77" s="110"/>
      <c r="CO77" s="131"/>
      <c r="CP77" s="129"/>
      <c r="CQ77" s="110"/>
      <c r="CR77" s="110"/>
      <c r="CS77" s="110"/>
      <c r="CT77" s="110"/>
      <c r="CU77" s="131"/>
      <c r="CV77" s="129"/>
      <c r="CW77" s="110"/>
      <c r="CX77" s="110"/>
      <c r="CY77" s="110"/>
      <c r="CZ77" s="110"/>
      <c r="DA77" s="131"/>
      <c r="DB77" s="129"/>
      <c r="DC77" s="110"/>
      <c r="DD77" s="110"/>
      <c r="DE77" s="110"/>
      <c r="DF77" s="110"/>
      <c r="DG77" s="131"/>
      <c r="DH77" s="129"/>
      <c r="DI77" s="110"/>
      <c r="DJ77" s="110"/>
      <c r="DK77" s="110"/>
      <c r="DL77" s="110"/>
      <c r="DM77" s="131"/>
      <c r="DN77" s="129"/>
      <c r="DO77" s="110"/>
      <c r="DP77" s="110"/>
      <c r="DQ77" s="110"/>
      <c r="DR77" s="110"/>
      <c r="DS77" s="131"/>
      <c r="DT77" s="129"/>
      <c r="DU77" s="110"/>
      <c r="DV77" s="110"/>
      <c r="DW77" s="110"/>
      <c r="DX77" s="110"/>
      <c r="DY77" s="131"/>
      <c r="DZ77" s="129"/>
      <c r="EA77" s="110"/>
      <c r="EB77" s="110"/>
      <c r="EC77" s="110"/>
      <c r="ED77" s="110"/>
      <c r="EE77" s="131"/>
      <c r="EF77" s="203"/>
      <c r="EG77" s="110"/>
      <c r="EH77" s="110"/>
      <c r="EI77" s="110"/>
      <c r="EJ77" s="110"/>
      <c r="EK77" s="131"/>
      <c r="EL77" s="129"/>
      <c r="EM77" s="110"/>
      <c r="EN77" s="110"/>
      <c r="EO77" s="110"/>
      <c r="EP77" s="110"/>
      <c r="EQ77" s="131"/>
      <c r="ER77" s="129"/>
      <c r="ES77" s="110"/>
      <c r="ET77" s="110"/>
      <c r="EU77" s="110"/>
      <c r="EV77" s="110"/>
      <c r="EW77" s="131"/>
      <c r="EX77" s="129"/>
      <c r="EY77" s="110"/>
      <c r="EZ77" s="110"/>
      <c r="FA77" s="110"/>
      <c r="FB77" s="110"/>
      <c r="FC77" s="131"/>
      <c r="FD77" s="129"/>
      <c r="FE77" s="110"/>
      <c r="FF77" s="110"/>
      <c r="FG77" s="110"/>
      <c r="FH77" s="110"/>
      <c r="FI77" s="131"/>
      <c r="FJ77" s="129"/>
      <c r="FK77" s="110"/>
      <c r="FL77" s="110"/>
      <c r="FM77" s="110"/>
      <c r="FN77" s="110"/>
      <c r="FO77" s="131"/>
      <c r="FP77" s="165"/>
    </row>
    <row r="78" spans="1:172" ht="17.100000000000001" customHeight="1">
      <c r="A78" s="338"/>
      <c r="B78" s="341"/>
      <c r="C78" s="343"/>
      <c r="D78" s="358"/>
      <c r="E78" s="358"/>
      <c r="F78" s="359"/>
      <c r="G78" s="148" t="s">
        <v>455</v>
      </c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149"/>
      <c r="AL78" s="150"/>
      <c r="AM78" s="150"/>
      <c r="AN78" s="150"/>
      <c r="AO78" s="150"/>
      <c r="AP78" s="150"/>
      <c r="AQ78" s="150"/>
      <c r="AR78" s="150"/>
      <c r="AS78" s="150"/>
      <c r="AT78" s="151"/>
      <c r="AU78" s="152"/>
      <c r="AV78" s="152"/>
      <c r="AW78" s="152"/>
      <c r="AX78" s="152"/>
      <c r="AY78" s="153"/>
      <c r="AZ78" s="151"/>
      <c r="BA78" s="152"/>
      <c r="BB78" s="152"/>
      <c r="BC78" s="152"/>
      <c r="BD78" s="152"/>
      <c r="BE78" s="153"/>
      <c r="BF78" s="151"/>
      <c r="BG78" s="154"/>
      <c r="BH78" s="152"/>
      <c r="BI78" s="152"/>
      <c r="BJ78" s="152"/>
      <c r="BK78" s="153"/>
      <c r="BL78" s="151"/>
      <c r="BM78" s="152"/>
      <c r="BN78" s="152"/>
      <c r="BO78" s="152"/>
      <c r="BP78" s="152"/>
      <c r="BQ78" s="153"/>
      <c r="BR78" s="151"/>
      <c r="BS78" s="152"/>
      <c r="BT78" s="152"/>
      <c r="BU78" s="152"/>
      <c r="BV78" s="152"/>
      <c r="BW78" s="153"/>
      <c r="BX78" s="151"/>
      <c r="BY78" s="152"/>
      <c r="BZ78" s="152"/>
      <c r="CA78" s="152"/>
      <c r="CB78" s="152"/>
      <c r="CC78" s="153"/>
      <c r="CD78" s="151"/>
      <c r="CE78" s="152"/>
      <c r="CF78" s="152"/>
      <c r="CG78" s="152"/>
      <c r="CH78" s="152"/>
      <c r="CI78" s="153"/>
      <c r="CJ78" s="151"/>
      <c r="CK78" s="152"/>
      <c r="CL78" s="152"/>
      <c r="CM78" s="152"/>
      <c r="CN78" s="152"/>
      <c r="CO78" s="153"/>
      <c r="CP78" s="151"/>
      <c r="CQ78" s="152"/>
      <c r="CR78" s="152"/>
      <c r="CS78" s="152"/>
      <c r="CT78" s="152"/>
      <c r="CU78" s="153"/>
      <c r="CV78" s="151"/>
      <c r="CW78" s="152"/>
      <c r="CX78" s="152"/>
      <c r="CY78" s="152"/>
      <c r="CZ78" s="152"/>
      <c r="DA78" s="153"/>
      <c r="DB78" s="151"/>
      <c r="DC78" s="152"/>
      <c r="DD78" s="152"/>
      <c r="DE78" s="152"/>
      <c r="DF78" s="152"/>
      <c r="DG78" s="153"/>
      <c r="DH78" s="151"/>
      <c r="DI78" s="152"/>
      <c r="DJ78" s="152"/>
      <c r="DK78" s="152"/>
      <c r="DL78" s="152"/>
      <c r="DM78" s="153"/>
      <c r="DN78" s="151"/>
      <c r="DO78" s="152"/>
      <c r="DP78" s="152"/>
      <c r="DQ78" s="152"/>
      <c r="DR78" s="152"/>
      <c r="DS78" s="153"/>
      <c r="DT78" s="151"/>
      <c r="DU78" s="152"/>
      <c r="DV78" s="152"/>
      <c r="DW78" s="152"/>
      <c r="DX78" s="152"/>
      <c r="DY78" s="153"/>
      <c r="DZ78" s="151"/>
      <c r="EA78" s="152"/>
      <c r="EB78" s="152"/>
      <c r="EC78" s="152"/>
      <c r="ED78" s="152"/>
      <c r="EE78" s="153"/>
      <c r="EF78" s="151"/>
      <c r="EG78" s="152"/>
      <c r="EH78" s="152"/>
      <c r="EI78" s="152"/>
      <c r="EJ78" s="152"/>
      <c r="EK78" s="153"/>
      <c r="EL78" s="151"/>
      <c r="EM78" s="152"/>
      <c r="EN78" s="152"/>
      <c r="EO78" s="152"/>
      <c r="EP78" s="152"/>
      <c r="EQ78" s="153"/>
      <c r="ER78" s="151"/>
      <c r="ES78" s="152"/>
      <c r="ET78" s="152"/>
      <c r="EU78" s="152"/>
      <c r="EV78" s="152"/>
      <c r="EW78" s="153"/>
      <c r="EX78" s="151"/>
      <c r="EY78" s="152"/>
      <c r="EZ78" s="152"/>
      <c r="FA78" s="152"/>
      <c r="FB78" s="152"/>
      <c r="FC78" s="153"/>
      <c r="FD78" s="151"/>
      <c r="FE78" s="152"/>
      <c r="FF78" s="152"/>
      <c r="FG78" s="152"/>
      <c r="FH78" s="152"/>
      <c r="FI78" s="153"/>
      <c r="FJ78" s="151"/>
      <c r="FK78" s="152"/>
      <c r="FL78" s="152"/>
      <c r="FM78" s="152"/>
      <c r="FN78" s="152"/>
      <c r="FO78" s="153"/>
      <c r="FP78" s="158"/>
    </row>
    <row r="79" spans="1:172" ht="17.100000000000001" customHeight="1">
      <c r="A79" s="338"/>
      <c r="B79" s="378">
        <v>6</v>
      </c>
      <c r="C79" s="379" t="s">
        <v>515</v>
      </c>
      <c r="D79" s="380">
        <f>D81</f>
        <v>45248</v>
      </c>
      <c r="E79" s="380">
        <f>E89</f>
        <v>45280</v>
      </c>
      <c r="F79" s="382">
        <f>E79-D79+1</f>
        <v>33</v>
      </c>
      <c r="G79" s="197" t="s">
        <v>454</v>
      </c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  <c r="Z79" s="201"/>
      <c r="AA79" s="201"/>
      <c r="AB79" s="201"/>
      <c r="AC79" s="201"/>
      <c r="AD79" s="201"/>
      <c r="AE79" s="201"/>
      <c r="AF79" s="201"/>
      <c r="AG79" s="201"/>
      <c r="AH79" s="201"/>
      <c r="AI79" s="201"/>
      <c r="AJ79" s="201"/>
      <c r="AK79" s="199"/>
      <c r="AL79" s="200"/>
      <c r="AM79" s="200"/>
      <c r="AN79" s="200"/>
      <c r="AO79" s="200"/>
      <c r="AP79" s="200"/>
      <c r="AQ79" s="200"/>
      <c r="AR79" s="200"/>
      <c r="AS79" s="200"/>
      <c r="AT79" s="129"/>
      <c r="AU79" s="110"/>
      <c r="AV79" s="110"/>
      <c r="AW79" s="110"/>
      <c r="AX79" s="110"/>
      <c r="AY79" s="131"/>
      <c r="AZ79" s="129"/>
      <c r="BA79" s="110"/>
      <c r="BB79" s="110"/>
      <c r="BC79" s="110"/>
      <c r="BD79" s="110"/>
      <c r="BE79" s="131"/>
      <c r="BF79" s="129"/>
      <c r="BG79" s="132"/>
      <c r="BH79" s="110"/>
      <c r="BI79" s="110"/>
      <c r="BJ79" s="110"/>
      <c r="BK79" s="131"/>
      <c r="BL79" s="129"/>
      <c r="BM79" s="110"/>
      <c r="BN79" s="110"/>
      <c r="BO79" s="110"/>
      <c r="BP79" s="110"/>
      <c r="BQ79" s="131"/>
      <c r="BR79" s="129"/>
      <c r="BS79" s="110"/>
      <c r="BT79" s="110"/>
      <c r="BU79" s="110"/>
      <c r="BV79" s="110"/>
      <c r="BW79" s="131"/>
      <c r="BX79" s="129"/>
      <c r="BY79" s="110"/>
      <c r="BZ79" s="110"/>
      <c r="CA79" s="110"/>
      <c r="CB79" s="110"/>
      <c r="CC79" s="131"/>
      <c r="CD79" s="129"/>
      <c r="CE79" s="110"/>
      <c r="CF79" s="110"/>
      <c r="CG79" s="110"/>
      <c r="CH79" s="110"/>
      <c r="CI79" s="131"/>
      <c r="CJ79" s="129"/>
      <c r="CK79" s="110"/>
      <c r="CL79" s="110"/>
      <c r="CM79" s="110"/>
      <c r="CN79" s="110"/>
      <c r="CO79" s="131"/>
      <c r="CP79" s="129"/>
      <c r="CQ79" s="110"/>
      <c r="CR79" s="110"/>
      <c r="CS79" s="110"/>
      <c r="CT79" s="110"/>
      <c r="CU79" s="131"/>
      <c r="CV79" s="129"/>
      <c r="CW79" s="110"/>
      <c r="CX79" s="110"/>
      <c r="CY79" s="110"/>
      <c r="CZ79" s="110"/>
      <c r="DA79" s="131"/>
      <c r="DB79" s="129"/>
      <c r="DC79" s="110"/>
      <c r="DD79" s="110"/>
      <c r="DE79" s="110"/>
      <c r="DF79" s="110"/>
      <c r="DG79" s="131"/>
      <c r="DH79" s="129"/>
      <c r="DI79" s="110"/>
      <c r="DJ79" s="110"/>
      <c r="DK79" s="110"/>
      <c r="DL79" s="110"/>
      <c r="DM79" s="131"/>
      <c r="DN79" s="129"/>
      <c r="DO79" s="110"/>
      <c r="DP79" s="110"/>
      <c r="DQ79" s="110"/>
      <c r="DR79" s="110"/>
      <c r="DS79" s="131"/>
      <c r="DT79" s="129"/>
      <c r="DU79" s="110"/>
      <c r="DV79" s="110"/>
      <c r="DW79" s="110"/>
      <c r="DX79" s="110"/>
      <c r="DY79" s="131"/>
      <c r="DZ79" s="129"/>
      <c r="EA79" s="110"/>
      <c r="EB79" s="110"/>
      <c r="EC79" s="110"/>
      <c r="ED79" s="110"/>
      <c r="EE79" s="131"/>
      <c r="EF79" s="129"/>
      <c r="EG79" s="110"/>
      <c r="EH79" s="110"/>
      <c r="EI79" s="110"/>
      <c r="EJ79" s="110"/>
      <c r="EK79" s="131"/>
      <c r="EL79" s="129"/>
      <c r="EM79" s="110"/>
      <c r="EN79" s="110"/>
      <c r="EO79" s="110"/>
      <c r="EP79" s="110"/>
      <c r="EQ79" s="131"/>
      <c r="ER79" s="129"/>
      <c r="ES79" s="110"/>
      <c r="ET79" s="110"/>
      <c r="EU79" s="110"/>
      <c r="EV79" s="110"/>
      <c r="EW79" s="131"/>
      <c r="EX79" s="129"/>
      <c r="EY79" s="110"/>
      <c r="EZ79" s="110"/>
      <c r="FA79" s="110"/>
      <c r="FB79" s="110"/>
      <c r="FC79" s="131"/>
      <c r="FD79" s="129"/>
      <c r="FE79" s="110"/>
      <c r="FF79" s="110"/>
      <c r="FG79" s="110"/>
      <c r="FH79" s="110"/>
      <c r="FI79" s="131"/>
      <c r="FJ79" s="129"/>
      <c r="FK79" s="110"/>
      <c r="FL79" s="110"/>
      <c r="FM79" s="110"/>
      <c r="FN79" s="110"/>
      <c r="FO79" s="131"/>
      <c r="FP79" s="165"/>
    </row>
    <row r="80" spans="1:172" ht="17.100000000000001" customHeight="1">
      <c r="A80" s="338"/>
      <c r="B80" s="378"/>
      <c r="C80" s="379"/>
      <c r="D80" s="381"/>
      <c r="E80" s="381"/>
      <c r="F80" s="382"/>
      <c r="G80" s="197" t="s">
        <v>455</v>
      </c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  <c r="AE80" s="202"/>
      <c r="AF80" s="202"/>
      <c r="AG80" s="202"/>
      <c r="AH80" s="202"/>
      <c r="AI80" s="202"/>
      <c r="AJ80" s="202"/>
      <c r="AK80" s="199"/>
      <c r="AL80" s="200"/>
      <c r="AM80" s="200"/>
      <c r="AN80" s="200"/>
      <c r="AO80" s="200"/>
      <c r="AP80" s="200"/>
      <c r="AQ80" s="200"/>
      <c r="AR80" s="200"/>
      <c r="AS80" s="200"/>
      <c r="AT80" s="151"/>
      <c r="AU80" s="152"/>
      <c r="AV80" s="152"/>
      <c r="AW80" s="152"/>
      <c r="AX80" s="152"/>
      <c r="AY80" s="153"/>
      <c r="AZ80" s="151"/>
      <c r="BA80" s="152"/>
      <c r="BB80" s="152"/>
      <c r="BC80" s="152"/>
      <c r="BD80" s="152"/>
      <c r="BE80" s="153"/>
      <c r="BF80" s="151"/>
      <c r="BG80" s="154"/>
      <c r="BH80" s="152"/>
      <c r="BI80" s="152"/>
      <c r="BJ80" s="152"/>
      <c r="BK80" s="153"/>
      <c r="BL80" s="151"/>
      <c r="BM80" s="152"/>
      <c r="BN80" s="152"/>
      <c r="BO80" s="152"/>
      <c r="BP80" s="152"/>
      <c r="BQ80" s="153"/>
      <c r="BR80" s="151"/>
      <c r="BS80" s="152"/>
      <c r="BT80" s="152"/>
      <c r="BU80" s="152"/>
      <c r="BV80" s="152"/>
      <c r="BW80" s="153"/>
      <c r="BX80" s="151"/>
      <c r="BY80" s="152"/>
      <c r="BZ80" s="152"/>
      <c r="CA80" s="152"/>
      <c r="CB80" s="152"/>
      <c r="CC80" s="153"/>
      <c r="CD80" s="151"/>
      <c r="CE80" s="152"/>
      <c r="CF80" s="152"/>
      <c r="CG80" s="152"/>
      <c r="CH80" s="152"/>
      <c r="CI80" s="153"/>
      <c r="CJ80" s="151"/>
      <c r="CK80" s="152"/>
      <c r="CL80" s="152"/>
      <c r="CM80" s="152"/>
      <c r="CN80" s="152"/>
      <c r="CO80" s="153"/>
      <c r="CP80" s="151"/>
      <c r="CQ80" s="152"/>
      <c r="CR80" s="152"/>
      <c r="CS80" s="152"/>
      <c r="CT80" s="152"/>
      <c r="CU80" s="153"/>
      <c r="CV80" s="151"/>
      <c r="CW80" s="152"/>
      <c r="CX80" s="152"/>
      <c r="CY80" s="152"/>
      <c r="CZ80" s="152"/>
      <c r="DA80" s="153"/>
      <c r="DB80" s="151"/>
      <c r="DC80" s="152"/>
      <c r="DD80" s="152"/>
      <c r="DE80" s="152"/>
      <c r="DF80" s="152"/>
      <c r="DG80" s="153"/>
      <c r="DH80" s="151"/>
      <c r="DI80" s="152"/>
      <c r="DJ80" s="152"/>
      <c r="DK80" s="152"/>
      <c r="DL80" s="152"/>
      <c r="DM80" s="153"/>
      <c r="DN80" s="151"/>
      <c r="DO80" s="152"/>
      <c r="DP80" s="152"/>
      <c r="DQ80" s="152"/>
      <c r="DR80" s="152"/>
      <c r="DS80" s="153"/>
      <c r="DT80" s="151"/>
      <c r="DU80" s="152"/>
      <c r="DV80" s="152"/>
      <c r="DW80" s="152"/>
      <c r="DX80" s="152"/>
      <c r="DY80" s="153"/>
      <c r="DZ80" s="151"/>
      <c r="EA80" s="152"/>
      <c r="EB80" s="152"/>
      <c r="EC80" s="152"/>
      <c r="ED80" s="152"/>
      <c r="EE80" s="153"/>
      <c r="EF80" s="151"/>
      <c r="EG80" s="152"/>
      <c r="EH80" s="152"/>
      <c r="EI80" s="152"/>
      <c r="EJ80" s="152"/>
      <c r="EK80" s="153"/>
      <c r="EL80" s="151"/>
      <c r="EM80" s="152"/>
      <c r="EN80" s="152"/>
      <c r="EO80" s="152"/>
      <c r="EP80" s="152"/>
      <c r="EQ80" s="153"/>
      <c r="ER80" s="151"/>
      <c r="ES80" s="152"/>
      <c r="ET80" s="152"/>
      <c r="EU80" s="152"/>
      <c r="EV80" s="152"/>
      <c r="EW80" s="153"/>
      <c r="EX80" s="151"/>
      <c r="EY80" s="152"/>
      <c r="EZ80" s="152"/>
      <c r="FA80" s="152"/>
      <c r="FB80" s="152"/>
      <c r="FC80" s="153"/>
      <c r="FD80" s="151"/>
      <c r="FE80" s="152"/>
      <c r="FF80" s="152"/>
      <c r="FG80" s="152"/>
      <c r="FH80" s="152"/>
      <c r="FI80" s="153"/>
      <c r="FJ80" s="151"/>
      <c r="FK80" s="152"/>
      <c r="FL80" s="152"/>
      <c r="FM80" s="152"/>
      <c r="FN80" s="152"/>
      <c r="FO80" s="153"/>
      <c r="FP80" s="158"/>
    </row>
    <row r="81" spans="1:172" ht="17.100000000000001" customHeight="1">
      <c r="A81" s="338"/>
      <c r="B81" s="340" t="s">
        <v>516</v>
      </c>
      <c r="C81" s="342" t="s">
        <v>517</v>
      </c>
      <c r="D81" s="344">
        <f>E71+1</f>
        <v>45248</v>
      </c>
      <c r="E81" s="344">
        <f t="shared" si="0"/>
        <v>45250</v>
      </c>
      <c r="F81" s="347">
        <v>3</v>
      </c>
      <c r="G81" s="103" t="s">
        <v>454</v>
      </c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105"/>
      <c r="AL81" s="106"/>
      <c r="AM81" s="106"/>
      <c r="AN81" s="106"/>
      <c r="AO81" s="106"/>
      <c r="AP81" s="106"/>
      <c r="AQ81" s="106"/>
      <c r="AR81" s="106"/>
      <c r="AS81" s="106"/>
      <c r="AT81" s="129"/>
      <c r="AU81" s="110"/>
      <c r="AV81" s="110"/>
      <c r="AW81" s="110"/>
      <c r="AX81" s="110"/>
      <c r="AY81" s="131"/>
      <c r="AZ81" s="129"/>
      <c r="BA81" s="110"/>
      <c r="BB81" s="110"/>
      <c r="BC81" s="110"/>
      <c r="BD81" s="110"/>
      <c r="BE81" s="131"/>
      <c r="BF81" s="129"/>
      <c r="BG81" s="132"/>
      <c r="BH81" s="110"/>
      <c r="BI81" s="110"/>
      <c r="BJ81" s="110"/>
      <c r="BK81" s="131"/>
      <c r="BL81" s="129"/>
      <c r="BM81" s="110"/>
      <c r="BN81" s="110"/>
      <c r="BO81" s="110"/>
      <c r="BP81" s="110"/>
      <c r="BQ81" s="131"/>
      <c r="BR81" s="129"/>
      <c r="BS81" s="110"/>
      <c r="BT81" s="110"/>
      <c r="BU81" s="110"/>
      <c r="BV81" s="110"/>
      <c r="BW81" s="131"/>
      <c r="BX81" s="129"/>
      <c r="BY81" s="110"/>
      <c r="BZ81" s="110"/>
      <c r="CA81" s="110"/>
      <c r="CB81" s="110"/>
      <c r="CC81" s="131"/>
      <c r="CD81" s="129"/>
      <c r="CE81" s="110"/>
      <c r="CF81" s="110"/>
      <c r="CG81" s="110"/>
      <c r="CH81" s="110"/>
      <c r="CI81" s="131"/>
      <c r="CJ81" s="129"/>
      <c r="CK81" s="110"/>
      <c r="CL81" s="110"/>
      <c r="CM81" s="110"/>
      <c r="CN81" s="110"/>
      <c r="CO81" s="131"/>
      <c r="CP81" s="129"/>
      <c r="CQ81" s="110"/>
      <c r="CR81" s="110"/>
      <c r="CS81" s="110"/>
      <c r="CT81" s="110"/>
      <c r="CU81" s="131"/>
      <c r="CV81" s="129"/>
      <c r="CW81" s="110"/>
      <c r="CX81" s="110"/>
      <c r="CY81" s="110"/>
      <c r="CZ81" s="110"/>
      <c r="DA81" s="131"/>
      <c r="DB81" s="129"/>
      <c r="DC81" s="110"/>
      <c r="DD81" s="110"/>
      <c r="DE81" s="110"/>
      <c r="DF81" s="110"/>
      <c r="DG81" s="131"/>
      <c r="DH81" s="129"/>
      <c r="DI81" s="110"/>
      <c r="DJ81" s="110"/>
      <c r="DK81" s="110"/>
      <c r="DL81" s="110"/>
      <c r="DM81" s="131"/>
      <c r="DN81" s="129"/>
      <c r="DO81" s="110"/>
      <c r="DP81" s="110"/>
      <c r="DQ81" s="110"/>
      <c r="DR81" s="110"/>
      <c r="DS81" s="131"/>
      <c r="DT81" s="129"/>
      <c r="DU81" s="110"/>
      <c r="DV81" s="110"/>
      <c r="DW81" s="110"/>
      <c r="DX81" s="110"/>
      <c r="DY81" s="131"/>
      <c r="DZ81" s="129"/>
      <c r="EA81" s="110"/>
      <c r="EB81" s="110"/>
      <c r="EC81" s="204"/>
      <c r="ED81" s="110"/>
      <c r="EE81" s="162"/>
      <c r="EF81" s="129"/>
      <c r="EG81" s="132"/>
      <c r="EH81" s="110"/>
      <c r="EI81" s="110"/>
      <c r="EJ81" s="110"/>
      <c r="EK81" s="131"/>
      <c r="EL81" s="129"/>
      <c r="EM81" s="110"/>
      <c r="EN81" s="110"/>
      <c r="EO81" s="110"/>
      <c r="EP81" s="110"/>
      <c r="EQ81" s="131"/>
      <c r="ER81" s="129"/>
      <c r="ES81" s="110"/>
      <c r="ET81" s="110"/>
      <c r="EU81" s="110"/>
      <c r="EV81" s="110"/>
      <c r="EW81" s="131"/>
      <c r="EX81" s="129"/>
      <c r="EY81" s="110"/>
      <c r="EZ81" s="110"/>
      <c r="FA81" s="110"/>
      <c r="FB81" s="110"/>
      <c r="FC81" s="131"/>
      <c r="FD81" s="129"/>
      <c r="FE81" s="110"/>
      <c r="FF81" s="110"/>
      <c r="FG81" s="110"/>
      <c r="FH81" s="110"/>
      <c r="FI81" s="131"/>
      <c r="FJ81" s="129"/>
      <c r="FK81" s="110"/>
      <c r="FL81" s="110"/>
      <c r="FM81" s="110"/>
      <c r="FN81" s="110"/>
      <c r="FO81" s="131"/>
      <c r="FP81" s="165"/>
    </row>
    <row r="82" spans="1:172" ht="17.100000000000001" customHeight="1">
      <c r="A82" s="338"/>
      <c r="B82" s="341"/>
      <c r="C82" s="343"/>
      <c r="D82" s="358"/>
      <c r="E82" s="358"/>
      <c r="F82" s="359"/>
      <c r="G82" s="148" t="s">
        <v>455</v>
      </c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149"/>
      <c r="AL82" s="150"/>
      <c r="AM82" s="150"/>
      <c r="AN82" s="150"/>
      <c r="AO82" s="150"/>
      <c r="AP82" s="150"/>
      <c r="AQ82" s="150"/>
      <c r="AR82" s="150"/>
      <c r="AS82" s="150"/>
      <c r="AT82" s="151"/>
      <c r="AU82" s="152"/>
      <c r="AV82" s="152"/>
      <c r="AW82" s="152"/>
      <c r="AX82" s="152"/>
      <c r="AY82" s="153"/>
      <c r="AZ82" s="151"/>
      <c r="BA82" s="152"/>
      <c r="BB82" s="152"/>
      <c r="BC82" s="152"/>
      <c r="BD82" s="152"/>
      <c r="BE82" s="153"/>
      <c r="BF82" s="151"/>
      <c r="BG82" s="154"/>
      <c r="BH82" s="152"/>
      <c r="BI82" s="152"/>
      <c r="BJ82" s="152"/>
      <c r="BK82" s="153"/>
      <c r="BL82" s="151"/>
      <c r="BM82" s="152"/>
      <c r="BN82" s="152"/>
      <c r="BO82" s="152"/>
      <c r="BP82" s="152"/>
      <c r="BQ82" s="153"/>
      <c r="BR82" s="151"/>
      <c r="BS82" s="152"/>
      <c r="BT82" s="152"/>
      <c r="BU82" s="152"/>
      <c r="BV82" s="152"/>
      <c r="BW82" s="153"/>
      <c r="BX82" s="151"/>
      <c r="BY82" s="152"/>
      <c r="BZ82" s="152"/>
      <c r="CA82" s="152"/>
      <c r="CB82" s="152"/>
      <c r="CC82" s="153"/>
      <c r="CD82" s="151"/>
      <c r="CE82" s="152"/>
      <c r="CF82" s="152"/>
      <c r="CG82" s="152"/>
      <c r="CH82" s="152"/>
      <c r="CI82" s="153"/>
      <c r="CJ82" s="151"/>
      <c r="CK82" s="152"/>
      <c r="CL82" s="152"/>
      <c r="CM82" s="152"/>
      <c r="CN82" s="152"/>
      <c r="CO82" s="153"/>
      <c r="CP82" s="151"/>
      <c r="CQ82" s="152"/>
      <c r="CR82" s="152"/>
      <c r="CS82" s="152"/>
      <c r="CT82" s="152"/>
      <c r="CU82" s="153"/>
      <c r="CV82" s="151"/>
      <c r="CW82" s="152"/>
      <c r="CX82" s="152"/>
      <c r="CY82" s="152"/>
      <c r="CZ82" s="152"/>
      <c r="DA82" s="153"/>
      <c r="DB82" s="151"/>
      <c r="DC82" s="152"/>
      <c r="DD82" s="152"/>
      <c r="DE82" s="152"/>
      <c r="DF82" s="152"/>
      <c r="DG82" s="153"/>
      <c r="DH82" s="151"/>
      <c r="DI82" s="152"/>
      <c r="DJ82" s="152"/>
      <c r="DK82" s="152"/>
      <c r="DL82" s="152"/>
      <c r="DM82" s="153"/>
      <c r="DN82" s="151"/>
      <c r="DO82" s="152"/>
      <c r="DP82" s="152"/>
      <c r="DQ82" s="152"/>
      <c r="DR82" s="152"/>
      <c r="DS82" s="153"/>
      <c r="DT82" s="151"/>
      <c r="DU82" s="152"/>
      <c r="DV82" s="152"/>
      <c r="DW82" s="152"/>
      <c r="DX82" s="152"/>
      <c r="DY82" s="153"/>
      <c r="DZ82" s="151"/>
      <c r="EA82" s="152"/>
      <c r="EB82" s="152"/>
      <c r="EC82" s="152"/>
      <c r="ED82" s="152"/>
      <c r="EE82" s="155"/>
      <c r="EF82" s="151"/>
      <c r="EG82" s="154"/>
      <c r="EH82" s="152"/>
      <c r="EI82" s="152"/>
      <c r="EJ82" s="152"/>
      <c r="EK82" s="153"/>
      <c r="EL82" s="151"/>
      <c r="EM82" s="152"/>
      <c r="EN82" s="152"/>
      <c r="EO82" s="152"/>
      <c r="EP82" s="152"/>
      <c r="EQ82" s="153"/>
      <c r="ER82" s="151"/>
      <c r="ES82" s="152"/>
      <c r="ET82" s="152"/>
      <c r="EU82" s="152"/>
      <c r="EV82" s="152"/>
      <c r="EW82" s="153"/>
      <c r="EX82" s="151"/>
      <c r="EY82" s="152"/>
      <c r="EZ82" s="152"/>
      <c r="FA82" s="152"/>
      <c r="FB82" s="152"/>
      <c r="FC82" s="153"/>
      <c r="FD82" s="151"/>
      <c r="FE82" s="152"/>
      <c r="FF82" s="152"/>
      <c r="FG82" s="152"/>
      <c r="FH82" s="152"/>
      <c r="FI82" s="153"/>
      <c r="FJ82" s="151"/>
      <c r="FK82" s="152"/>
      <c r="FL82" s="152"/>
      <c r="FM82" s="152"/>
      <c r="FN82" s="152"/>
      <c r="FO82" s="153"/>
      <c r="FP82" s="158"/>
    </row>
    <row r="83" spans="1:172" ht="17.100000000000001" customHeight="1">
      <c r="A83" s="338"/>
      <c r="B83" s="340" t="s">
        <v>518</v>
      </c>
      <c r="C83" s="342" t="s">
        <v>519</v>
      </c>
      <c r="D83" s="344">
        <f t="shared" ref="D83" si="1">E81+1</f>
        <v>45251</v>
      </c>
      <c r="E83" s="344">
        <f t="shared" si="0"/>
        <v>45260</v>
      </c>
      <c r="F83" s="347">
        <v>10</v>
      </c>
      <c r="G83" s="103" t="s">
        <v>454</v>
      </c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105"/>
      <c r="AL83" s="106"/>
      <c r="AM83" s="106"/>
      <c r="AN83" s="106"/>
      <c r="AO83" s="106"/>
      <c r="AP83" s="106"/>
      <c r="AQ83" s="106"/>
      <c r="AR83" s="106"/>
      <c r="AS83" s="106"/>
      <c r="AT83" s="129"/>
      <c r="AU83" s="110"/>
      <c r="AV83" s="110"/>
      <c r="AW83" s="110"/>
      <c r="AX83" s="110"/>
      <c r="AY83" s="131"/>
      <c r="AZ83" s="129"/>
      <c r="BA83" s="110"/>
      <c r="BB83" s="110"/>
      <c r="BC83" s="110"/>
      <c r="BD83" s="110"/>
      <c r="BE83" s="131"/>
      <c r="BF83" s="129"/>
      <c r="BG83" s="132"/>
      <c r="BH83" s="110"/>
      <c r="BI83" s="110"/>
      <c r="BJ83" s="110"/>
      <c r="BK83" s="131"/>
      <c r="BL83" s="129"/>
      <c r="BM83" s="110"/>
      <c r="BN83" s="110"/>
      <c r="BO83" s="110"/>
      <c r="BP83" s="110"/>
      <c r="BQ83" s="131"/>
      <c r="BR83" s="129"/>
      <c r="BS83" s="110"/>
      <c r="BT83" s="110"/>
      <c r="BU83" s="110"/>
      <c r="BV83" s="110"/>
      <c r="BW83" s="131"/>
      <c r="BX83" s="129"/>
      <c r="BY83" s="110"/>
      <c r="BZ83" s="110"/>
      <c r="CA83" s="110"/>
      <c r="CB83" s="110"/>
      <c r="CC83" s="131"/>
      <c r="CD83" s="129"/>
      <c r="CE83" s="110"/>
      <c r="CF83" s="110"/>
      <c r="CG83" s="110"/>
      <c r="CH83" s="110"/>
      <c r="CI83" s="131"/>
      <c r="CJ83" s="129"/>
      <c r="CK83" s="110"/>
      <c r="CL83" s="110"/>
      <c r="CM83" s="110"/>
      <c r="CN83" s="110"/>
      <c r="CO83" s="131"/>
      <c r="CP83" s="129"/>
      <c r="CQ83" s="110"/>
      <c r="CR83" s="110"/>
      <c r="CS83" s="110"/>
      <c r="CT83" s="110"/>
      <c r="CU83" s="131"/>
      <c r="CV83" s="129"/>
      <c r="CW83" s="110"/>
      <c r="CX83" s="110"/>
      <c r="CY83" s="110"/>
      <c r="CZ83" s="110"/>
      <c r="DA83" s="131"/>
      <c r="DB83" s="129"/>
      <c r="DC83" s="110"/>
      <c r="DD83" s="110"/>
      <c r="DE83" s="110"/>
      <c r="DF83" s="110"/>
      <c r="DG83" s="131"/>
      <c r="DH83" s="129"/>
      <c r="DI83" s="110"/>
      <c r="DJ83" s="110"/>
      <c r="DK83" s="110"/>
      <c r="DL83" s="110"/>
      <c r="DM83" s="131"/>
      <c r="DN83" s="129"/>
      <c r="DO83" s="110"/>
      <c r="DP83" s="110"/>
      <c r="DQ83" s="110"/>
      <c r="DR83" s="110"/>
      <c r="DS83" s="131"/>
      <c r="DT83" s="129"/>
      <c r="DU83" s="110"/>
      <c r="DV83" s="110"/>
      <c r="DW83" s="110"/>
      <c r="DX83" s="110"/>
      <c r="DY83" s="131"/>
      <c r="DZ83" s="129"/>
      <c r="EA83" s="110"/>
      <c r="EB83" s="110"/>
      <c r="EC83" s="204"/>
      <c r="ED83" s="204"/>
      <c r="EE83" s="205"/>
      <c r="EF83" s="129"/>
      <c r="EG83" s="132"/>
      <c r="EH83" s="110"/>
      <c r="EI83" s="110"/>
      <c r="EJ83" s="110"/>
      <c r="EK83" s="131"/>
      <c r="EL83" s="129"/>
      <c r="EM83" s="110"/>
      <c r="EN83" s="110"/>
      <c r="EO83" s="110"/>
      <c r="EP83" s="110"/>
      <c r="EQ83" s="131"/>
      <c r="ER83" s="129"/>
      <c r="ES83" s="110"/>
      <c r="ET83" s="110"/>
      <c r="EU83" s="110"/>
      <c r="EV83" s="110"/>
      <c r="EW83" s="131"/>
      <c r="EX83" s="129"/>
      <c r="EY83" s="110"/>
      <c r="EZ83" s="110"/>
      <c r="FA83" s="110"/>
      <c r="FB83" s="110"/>
      <c r="FC83" s="131"/>
      <c r="FD83" s="129"/>
      <c r="FE83" s="110"/>
      <c r="FF83" s="110"/>
      <c r="FG83" s="110"/>
      <c r="FH83" s="110"/>
      <c r="FI83" s="131"/>
      <c r="FJ83" s="129"/>
      <c r="FK83" s="110"/>
      <c r="FL83" s="110"/>
      <c r="FM83" s="110"/>
      <c r="FN83" s="110"/>
      <c r="FO83" s="131"/>
      <c r="FP83" s="165"/>
    </row>
    <row r="84" spans="1:172" ht="17.100000000000001" customHeight="1">
      <c r="A84" s="338"/>
      <c r="B84" s="341"/>
      <c r="C84" s="343"/>
      <c r="D84" s="358"/>
      <c r="E84" s="358"/>
      <c r="F84" s="359"/>
      <c r="G84" s="148" t="s">
        <v>455</v>
      </c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149"/>
      <c r="AL84" s="150"/>
      <c r="AM84" s="150"/>
      <c r="AN84" s="150"/>
      <c r="AO84" s="150"/>
      <c r="AP84" s="150"/>
      <c r="AQ84" s="150"/>
      <c r="AR84" s="150"/>
      <c r="AS84" s="150"/>
      <c r="AT84" s="151"/>
      <c r="AU84" s="152"/>
      <c r="AV84" s="152"/>
      <c r="AW84" s="152"/>
      <c r="AX84" s="152"/>
      <c r="AY84" s="153"/>
      <c r="AZ84" s="151"/>
      <c r="BA84" s="152"/>
      <c r="BB84" s="152"/>
      <c r="BC84" s="152"/>
      <c r="BD84" s="152"/>
      <c r="BE84" s="153"/>
      <c r="BF84" s="151"/>
      <c r="BG84" s="154"/>
      <c r="BH84" s="152"/>
      <c r="BI84" s="152"/>
      <c r="BJ84" s="152"/>
      <c r="BK84" s="153"/>
      <c r="BL84" s="151"/>
      <c r="BM84" s="152"/>
      <c r="BN84" s="152"/>
      <c r="BO84" s="152"/>
      <c r="BP84" s="152"/>
      <c r="BQ84" s="153"/>
      <c r="BR84" s="151"/>
      <c r="BS84" s="152"/>
      <c r="BT84" s="152"/>
      <c r="BU84" s="152"/>
      <c r="BV84" s="152"/>
      <c r="BW84" s="153"/>
      <c r="BX84" s="151"/>
      <c r="BY84" s="152"/>
      <c r="BZ84" s="152"/>
      <c r="CA84" s="152"/>
      <c r="CB84" s="152"/>
      <c r="CC84" s="153"/>
      <c r="CD84" s="151"/>
      <c r="CE84" s="152"/>
      <c r="CF84" s="152"/>
      <c r="CG84" s="152"/>
      <c r="CH84" s="152"/>
      <c r="CI84" s="153"/>
      <c r="CJ84" s="151"/>
      <c r="CK84" s="152"/>
      <c r="CL84" s="152"/>
      <c r="CM84" s="152"/>
      <c r="CN84" s="152"/>
      <c r="CO84" s="153"/>
      <c r="CP84" s="151"/>
      <c r="CQ84" s="152"/>
      <c r="CR84" s="152"/>
      <c r="CS84" s="152"/>
      <c r="CT84" s="152"/>
      <c r="CU84" s="153"/>
      <c r="CV84" s="151"/>
      <c r="CW84" s="152"/>
      <c r="CX84" s="152"/>
      <c r="CY84" s="152"/>
      <c r="CZ84" s="152"/>
      <c r="DA84" s="153"/>
      <c r="DB84" s="151"/>
      <c r="DC84" s="152"/>
      <c r="DD84" s="152"/>
      <c r="DE84" s="152"/>
      <c r="DF84" s="152"/>
      <c r="DG84" s="153"/>
      <c r="DH84" s="151"/>
      <c r="DI84" s="152"/>
      <c r="DJ84" s="152"/>
      <c r="DK84" s="152"/>
      <c r="DL84" s="152"/>
      <c r="DM84" s="153"/>
      <c r="DN84" s="151"/>
      <c r="DO84" s="152"/>
      <c r="DP84" s="152"/>
      <c r="DQ84" s="152"/>
      <c r="DR84" s="152"/>
      <c r="DS84" s="153"/>
      <c r="DT84" s="151"/>
      <c r="DU84" s="152"/>
      <c r="DV84" s="152"/>
      <c r="DW84" s="152"/>
      <c r="DX84" s="152"/>
      <c r="DY84" s="153"/>
      <c r="DZ84" s="151"/>
      <c r="EA84" s="152"/>
      <c r="EB84" s="152"/>
      <c r="EC84" s="152"/>
      <c r="ED84" s="152"/>
      <c r="EE84" s="155"/>
      <c r="EF84" s="151"/>
      <c r="EG84" s="154"/>
      <c r="EH84" s="152"/>
      <c r="EI84" s="152"/>
      <c r="EJ84" s="152"/>
      <c r="EK84" s="153"/>
      <c r="EL84" s="151"/>
      <c r="EM84" s="152"/>
      <c r="EN84" s="152"/>
      <c r="EO84" s="152"/>
      <c r="EP84" s="152"/>
      <c r="EQ84" s="153"/>
      <c r="ER84" s="151"/>
      <c r="ES84" s="152"/>
      <c r="ET84" s="152"/>
      <c r="EU84" s="152"/>
      <c r="EV84" s="152"/>
      <c r="EW84" s="153"/>
      <c r="EX84" s="151"/>
      <c r="EY84" s="152"/>
      <c r="EZ84" s="152"/>
      <c r="FA84" s="152"/>
      <c r="FB84" s="152"/>
      <c r="FC84" s="153"/>
      <c r="FD84" s="151"/>
      <c r="FE84" s="152"/>
      <c r="FF84" s="152"/>
      <c r="FG84" s="152"/>
      <c r="FH84" s="152"/>
      <c r="FI84" s="153"/>
      <c r="FJ84" s="151"/>
      <c r="FK84" s="152"/>
      <c r="FL84" s="152"/>
      <c r="FM84" s="152"/>
      <c r="FN84" s="152"/>
      <c r="FO84" s="153"/>
      <c r="FP84" s="158"/>
    </row>
    <row r="85" spans="1:172" ht="17.100000000000001" customHeight="1">
      <c r="A85" s="338"/>
      <c r="B85" s="340" t="s">
        <v>520</v>
      </c>
      <c r="C85" s="342" t="s">
        <v>521</v>
      </c>
      <c r="D85" s="344">
        <f>E83+1</f>
        <v>45261</v>
      </c>
      <c r="E85" s="344">
        <f t="shared" ref="E85" si="2">D85+F85-1</f>
        <v>45270</v>
      </c>
      <c r="F85" s="347">
        <v>10</v>
      </c>
      <c r="G85" s="103" t="s">
        <v>454</v>
      </c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105"/>
      <c r="AL85" s="106"/>
      <c r="AM85" s="106"/>
      <c r="AN85" s="106"/>
      <c r="AO85" s="106"/>
      <c r="AP85" s="106"/>
      <c r="AQ85" s="106"/>
      <c r="AR85" s="106"/>
      <c r="AS85" s="106"/>
      <c r="AT85" s="129"/>
      <c r="AU85" s="110"/>
      <c r="AV85" s="110"/>
      <c r="AW85" s="110"/>
      <c r="AX85" s="110"/>
      <c r="AY85" s="131"/>
      <c r="AZ85" s="129"/>
      <c r="BA85" s="110"/>
      <c r="BB85" s="110"/>
      <c r="BC85" s="110"/>
      <c r="BD85" s="110"/>
      <c r="BE85" s="131"/>
      <c r="BF85" s="129"/>
      <c r="BG85" s="132"/>
      <c r="BH85" s="110"/>
      <c r="BI85" s="110"/>
      <c r="BJ85" s="110"/>
      <c r="BK85" s="131"/>
      <c r="BL85" s="129"/>
      <c r="BM85" s="110"/>
      <c r="BN85" s="110"/>
      <c r="BO85" s="110"/>
      <c r="BP85" s="110"/>
      <c r="BQ85" s="131"/>
      <c r="BR85" s="129"/>
      <c r="BS85" s="110"/>
      <c r="BT85" s="110"/>
      <c r="BU85" s="110"/>
      <c r="BV85" s="110"/>
      <c r="BW85" s="131"/>
      <c r="BX85" s="129"/>
      <c r="BY85" s="110"/>
      <c r="BZ85" s="110"/>
      <c r="CA85" s="110"/>
      <c r="CB85" s="110"/>
      <c r="CC85" s="131"/>
      <c r="CD85" s="129"/>
      <c r="CE85" s="110"/>
      <c r="CF85" s="110"/>
      <c r="CG85" s="110"/>
      <c r="CH85" s="110"/>
      <c r="CI85" s="131"/>
      <c r="CJ85" s="129"/>
      <c r="CK85" s="110"/>
      <c r="CL85" s="110"/>
      <c r="CM85" s="110"/>
      <c r="CN85" s="110"/>
      <c r="CO85" s="131"/>
      <c r="CP85" s="129"/>
      <c r="CQ85" s="110"/>
      <c r="CR85" s="110"/>
      <c r="CS85" s="110"/>
      <c r="CT85" s="110"/>
      <c r="CU85" s="131"/>
      <c r="CV85" s="129"/>
      <c r="CW85" s="110"/>
      <c r="CX85" s="110"/>
      <c r="CY85" s="110"/>
      <c r="CZ85" s="110"/>
      <c r="DA85" s="131"/>
      <c r="DB85" s="129"/>
      <c r="DC85" s="110"/>
      <c r="DD85" s="110"/>
      <c r="DE85" s="110"/>
      <c r="DF85" s="110"/>
      <c r="DG85" s="131"/>
      <c r="DH85" s="129"/>
      <c r="DI85" s="110"/>
      <c r="DJ85" s="110"/>
      <c r="DK85" s="110"/>
      <c r="DL85" s="110"/>
      <c r="DM85" s="131"/>
      <c r="DN85" s="129"/>
      <c r="DO85" s="110"/>
      <c r="DP85" s="110"/>
      <c r="DQ85" s="110"/>
      <c r="DR85" s="110"/>
      <c r="DS85" s="131"/>
      <c r="DT85" s="129"/>
      <c r="DU85" s="110"/>
      <c r="DV85" s="110"/>
      <c r="DW85" s="110"/>
      <c r="DX85" s="110"/>
      <c r="DY85" s="131"/>
      <c r="DZ85" s="129"/>
      <c r="EA85" s="110"/>
      <c r="EB85" s="110"/>
      <c r="EC85" s="110"/>
      <c r="ED85" s="110"/>
      <c r="EE85" s="162"/>
      <c r="EF85" s="203"/>
      <c r="EG85" s="206"/>
      <c r="EH85" s="110"/>
      <c r="EI85" s="110"/>
      <c r="EJ85" s="110"/>
      <c r="EK85" s="131"/>
      <c r="EL85" s="129"/>
      <c r="EM85" s="110"/>
      <c r="EN85" s="110"/>
      <c r="EO85" s="110"/>
      <c r="EP85" s="110"/>
      <c r="EQ85" s="131"/>
      <c r="ER85" s="129"/>
      <c r="ES85" s="110"/>
      <c r="ET85" s="110"/>
      <c r="EU85" s="110"/>
      <c r="EV85" s="110"/>
      <c r="EW85" s="131"/>
      <c r="EX85" s="129"/>
      <c r="EY85" s="110"/>
      <c r="EZ85" s="110"/>
      <c r="FA85" s="110"/>
      <c r="FB85" s="110"/>
      <c r="FC85" s="131"/>
      <c r="FD85" s="129"/>
      <c r="FE85" s="110"/>
      <c r="FF85" s="110"/>
      <c r="FG85" s="110"/>
      <c r="FH85" s="110"/>
      <c r="FI85" s="131"/>
      <c r="FJ85" s="129"/>
      <c r="FK85" s="110"/>
      <c r="FL85" s="110"/>
      <c r="FM85" s="110"/>
      <c r="FN85" s="110"/>
      <c r="FO85" s="131"/>
      <c r="FP85" s="165"/>
    </row>
    <row r="86" spans="1:172" ht="17.100000000000001" customHeight="1">
      <c r="A86" s="338"/>
      <c r="B86" s="341"/>
      <c r="C86" s="343"/>
      <c r="D86" s="358"/>
      <c r="E86" s="358"/>
      <c r="F86" s="359"/>
      <c r="G86" s="148" t="s">
        <v>455</v>
      </c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149"/>
      <c r="AL86" s="150"/>
      <c r="AM86" s="150"/>
      <c r="AN86" s="150"/>
      <c r="AO86" s="150"/>
      <c r="AP86" s="150"/>
      <c r="AQ86" s="150"/>
      <c r="AR86" s="150"/>
      <c r="AS86" s="150"/>
      <c r="AT86" s="151"/>
      <c r="AU86" s="152"/>
      <c r="AV86" s="152"/>
      <c r="AW86" s="152"/>
      <c r="AX86" s="152"/>
      <c r="AY86" s="153"/>
      <c r="AZ86" s="151"/>
      <c r="BA86" s="152"/>
      <c r="BB86" s="152"/>
      <c r="BC86" s="152"/>
      <c r="BD86" s="152"/>
      <c r="BE86" s="153"/>
      <c r="BF86" s="151"/>
      <c r="BG86" s="154"/>
      <c r="BH86" s="152"/>
      <c r="BI86" s="152"/>
      <c r="BJ86" s="152"/>
      <c r="BK86" s="153"/>
      <c r="BL86" s="151"/>
      <c r="BM86" s="152"/>
      <c r="BN86" s="152"/>
      <c r="BO86" s="152"/>
      <c r="BP86" s="152"/>
      <c r="BQ86" s="153"/>
      <c r="BR86" s="151"/>
      <c r="BS86" s="152"/>
      <c r="BT86" s="152"/>
      <c r="BU86" s="152"/>
      <c r="BV86" s="152"/>
      <c r="BW86" s="153"/>
      <c r="BX86" s="151"/>
      <c r="BY86" s="152"/>
      <c r="BZ86" s="152"/>
      <c r="CA86" s="152"/>
      <c r="CB86" s="152"/>
      <c r="CC86" s="153"/>
      <c r="CD86" s="151"/>
      <c r="CE86" s="152"/>
      <c r="CF86" s="152"/>
      <c r="CG86" s="152"/>
      <c r="CH86" s="152"/>
      <c r="CI86" s="153"/>
      <c r="CJ86" s="151"/>
      <c r="CK86" s="152"/>
      <c r="CL86" s="152"/>
      <c r="CM86" s="152"/>
      <c r="CN86" s="152"/>
      <c r="CO86" s="153"/>
      <c r="CP86" s="151"/>
      <c r="CQ86" s="152"/>
      <c r="CR86" s="152"/>
      <c r="CS86" s="152"/>
      <c r="CT86" s="152"/>
      <c r="CU86" s="153"/>
      <c r="CV86" s="151"/>
      <c r="CW86" s="152"/>
      <c r="CX86" s="152"/>
      <c r="CY86" s="152"/>
      <c r="CZ86" s="152"/>
      <c r="DA86" s="153"/>
      <c r="DB86" s="151"/>
      <c r="DC86" s="152"/>
      <c r="DD86" s="152"/>
      <c r="DE86" s="152"/>
      <c r="DF86" s="152"/>
      <c r="DG86" s="153"/>
      <c r="DH86" s="151"/>
      <c r="DI86" s="152"/>
      <c r="DJ86" s="152"/>
      <c r="DK86" s="152"/>
      <c r="DL86" s="152"/>
      <c r="DM86" s="153"/>
      <c r="DN86" s="151"/>
      <c r="DO86" s="152"/>
      <c r="DP86" s="152"/>
      <c r="DQ86" s="152"/>
      <c r="DR86" s="152"/>
      <c r="DS86" s="153"/>
      <c r="DT86" s="151"/>
      <c r="DU86" s="152"/>
      <c r="DV86" s="152"/>
      <c r="DW86" s="152"/>
      <c r="DX86" s="152"/>
      <c r="DY86" s="153"/>
      <c r="DZ86" s="151"/>
      <c r="EA86" s="152"/>
      <c r="EB86" s="152"/>
      <c r="EC86" s="152"/>
      <c r="ED86" s="152"/>
      <c r="EE86" s="155"/>
      <c r="EF86" s="151"/>
      <c r="EG86" s="154"/>
      <c r="EH86" s="152"/>
      <c r="EI86" s="152"/>
      <c r="EJ86" s="152"/>
      <c r="EK86" s="153"/>
      <c r="EL86" s="151"/>
      <c r="EM86" s="152"/>
      <c r="EN86" s="152"/>
      <c r="EO86" s="152"/>
      <c r="EP86" s="152"/>
      <c r="EQ86" s="153"/>
      <c r="ER86" s="151"/>
      <c r="ES86" s="152"/>
      <c r="ET86" s="152"/>
      <c r="EU86" s="152"/>
      <c r="EV86" s="152"/>
      <c r="EW86" s="153"/>
      <c r="EX86" s="151"/>
      <c r="EY86" s="152"/>
      <c r="EZ86" s="152"/>
      <c r="FA86" s="152"/>
      <c r="FB86" s="152"/>
      <c r="FC86" s="153"/>
      <c r="FD86" s="151"/>
      <c r="FE86" s="152"/>
      <c r="FF86" s="152"/>
      <c r="FG86" s="152"/>
      <c r="FH86" s="152"/>
      <c r="FI86" s="153"/>
      <c r="FJ86" s="151"/>
      <c r="FK86" s="152"/>
      <c r="FL86" s="152"/>
      <c r="FM86" s="152"/>
      <c r="FN86" s="152"/>
      <c r="FO86" s="153"/>
      <c r="FP86" s="158"/>
    </row>
    <row r="87" spans="1:172" ht="17.100000000000001" customHeight="1">
      <c r="A87" s="338"/>
      <c r="B87" s="340" t="s">
        <v>522</v>
      </c>
      <c r="C87" s="342" t="s">
        <v>523</v>
      </c>
      <c r="D87" s="344">
        <f t="shared" ref="D87" si="3">E85+1</f>
        <v>45271</v>
      </c>
      <c r="E87" s="344">
        <f t="shared" ref="E87" si="4">D87+F87-1</f>
        <v>45275</v>
      </c>
      <c r="F87" s="347">
        <v>5</v>
      </c>
      <c r="G87" s="103" t="s">
        <v>454</v>
      </c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105"/>
      <c r="AL87" s="106"/>
      <c r="AM87" s="106"/>
      <c r="AN87" s="106"/>
      <c r="AO87" s="106"/>
      <c r="AP87" s="106"/>
      <c r="AQ87" s="106"/>
      <c r="AR87" s="106"/>
      <c r="AS87" s="106"/>
      <c r="AT87" s="129"/>
      <c r="AU87" s="110"/>
      <c r="AV87" s="110"/>
      <c r="AW87" s="110"/>
      <c r="AX87" s="110"/>
      <c r="AY87" s="131"/>
      <c r="AZ87" s="129"/>
      <c r="BA87" s="110"/>
      <c r="BB87" s="110"/>
      <c r="BC87" s="110"/>
      <c r="BD87" s="110"/>
      <c r="BE87" s="131"/>
      <c r="BF87" s="129"/>
      <c r="BG87" s="132"/>
      <c r="BH87" s="110"/>
      <c r="BI87" s="110"/>
      <c r="BJ87" s="110"/>
      <c r="BK87" s="131"/>
      <c r="BL87" s="129"/>
      <c r="BM87" s="110"/>
      <c r="BN87" s="110"/>
      <c r="BO87" s="110"/>
      <c r="BP87" s="110"/>
      <c r="BQ87" s="131"/>
      <c r="BR87" s="129"/>
      <c r="BS87" s="110"/>
      <c r="BT87" s="110"/>
      <c r="BU87" s="110"/>
      <c r="BV87" s="110"/>
      <c r="BW87" s="131"/>
      <c r="BX87" s="129"/>
      <c r="BY87" s="110"/>
      <c r="BZ87" s="110"/>
      <c r="CA87" s="110"/>
      <c r="CB87" s="110"/>
      <c r="CC87" s="131"/>
      <c r="CD87" s="129"/>
      <c r="CE87" s="110"/>
      <c r="CF87" s="110"/>
      <c r="CG87" s="110"/>
      <c r="CH87" s="110"/>
      <c r="CI87" s="131"/>
      <c r="CJ87" s="129"/>
      <c r="CK87" s="110"/>
      <c r="CL87" s="110"/>
      <c r="CM87" s="110"/>
      <c r="CN87" s="110"/>
      <c r="CO87" s="131"/>
      <c r="CP87" s="129"/>
      <c r="CQ87" s="110"/>
      <c r="CR87" s="110"/>
      <c r="CS87" s="110"/>
      <c r="CT87" s="110"/>
      <c r="CU87" s="131"/>
      <c r="CV87" s="129"/>
      <c r="CW87" s="110"/>
      <c r="CX87" s="110"/>
      <c r="CY87" s="110"/>
      <c r="CZ87" s="110"/>
      <c r="DA87" s="131"/>
      <c r="DB87" s="129"/>
      <c r="DC87" s="110"/>
      <c r="DD87" s="110"/>
      <c r="DE87" s="110"/>
      <c r="DF87" s="110"/>
      <c r="DG87" s="131"/>
      <c r="DH87" s="129"/>
      <c r="DI87" s="110"/>
      <c r="DJ87" s="110"/>
      <c r="DK87" s="110"/>
      <c r="DL87" s="110"/>
      <c r="DM87" s="131"/>
      <c r="DN87" s="129"/>
      <c r="DO87" s="110"/>
      <c r="DP87" s="110"/>
      <c r="DQ87" s="110"/>
      <c r="DR87" s="110"/>
      <c r="DS87" s="131"/>
      <c r="DT87" s="129"/>
      <c r="DU87" s="110"/>
      <c r="DV87" s="110"/>
      <c r="DW87" s="110"/>
      <c r="DX87" s="110"/>
      <c r="DY87" s="131"/>
      <c r="DZ87" s="129"/>
      <c r="EA87" s="110"/>
      <c r="EB87" s="110"/>
      <c r="EC87" s="110"/>
      <c r="ED87" s="110"/>
      <c r="EE87" s="162"/>
      <c r="EF87" s="129"/>
      <c r="EG87" s="132"/>
      <c r="EH87" s="204"/>
      <c r="EI87" s="110"/>
      <c r="EJ87" s="110"/>
      <c r="EK87" s="131"/>
      <c r="EL87" s="129"/>
      <c r="EM87" s="110"/>
      <c r="EN87" s="110"/>
      <c r="EO87" s="110"/>
      <c r="EP87" s="110"/>
      <c r="EQ87" s="131"/>
      <c r="ER87" s="129"/>
      <c r="ES87" s="110"/>
      <c r="ET87" s="110"/>
      <c r="EU87" s="110"/>
      <c r="EV87" s="110"/>
      <c r="EW87" s="131"/>
      <c r="EX87" s="129"/>
      <c r="EY87" s="110"/>
      <c r="EZ87" s="110"/>
      <c r="FA87" s="110"/>
      <c r="FB87" s="110"/>
      <c r="FC87" s="131"/>
      <c r="FD87" s="129"/>
      <c r="FE87" s="110"/>
      <c r="FF87" s="110"/>
      <c r="FG87" s="110"/>
      <c r="FH87" s="110"/>
      <c r="FI87" s="131"/>
      <c r="FJ87" s="129"/>
      <c r="FK87" s="110"/>
      <c r="FL87" s="110"/>
      <c r="FM87" s="110"/>
      <c r="FN87" s="110"/>
      <c r="FO87" s="131"/>
      <c r="FP87" s="165"/>
    </row>
    <row r="88" spans="1:172" ht="17.100000000000001" customHeight="1">
      <c r="A88" s="338"/>
      <c r="B88" s="341"/>
      <c r="C88" s="343"/>
      <c r="D88" s="358"/>
      <c r="E88" s="358"/>
      <c r="F88" s="359"/>
      <c r="G88" s="148" t="s">
        <v>455</v>
      </c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149"/>
      <c r="AL88" s="150"/>
      <c r="AM88" s="150"/>
      <c r="AN88" s="150"/>
      <c r="AO88" s="150"/>
      <c r="AP88" s="150"/>
      <c r="AQ88" s="150"/>
      <c r="AR88" s="150"/>
      <c r="AS88" s="150"/>
      <c r="AT88" s="151"/>
      <c r="AU88" s="152"/>
      <c r="AV88" s="152"/>
      <c r="AW88" s="152"/>
      <c r="AX88" s="152"/>
      <c r="AY88" s="153"/>
      <c r="AZ88" s="151"/>
      <c r="BA88" s="152"/>
      <c r="BB88" s="152"/>
      <c r="BC88" s="152"/>
      <c r="BD88" s="152"/>
      <c r="BE88" s="153"/>
      <c r="BF88" s="151"/>
      <c r="BG88" s="154"/>
      <c r="BH88" s="152"/>
      <c r="BI88" s="152"/>
      <c r="BJ88" s="152"/>
      <c r="BK88" s="153"/>
      <c r="BL88" s="151"/>
      <c r="BM88" s="152"/>
      <c r="BN88" s="152"/>
      <c r="BO88" s="152"/>
      <c r="BP88" s="152"/>
      <c r="BQ88" s="153"/>
      <c r="BR88" s="151"/>
      <c r="BS88" s="152"/>
      <c r="BT88" s="152"/>
      <c r="BU88" s="152"/>
      <c r="BV88" s="152"/>
      <c r="BW88" s="153"/>
      <c r="BX88" s="151"/>
      <c r="BY88" s="152"/>
      <c r="BZ88" s="152"/>
      <c r="CA88" s="152"/>
      <c r="CB88" s="152"/>
      <c r="CC88" s="153"/>
      <c r="CD88" s="151"/>
      <c r="CE88" s="152"/>
      <c r="CF88" s="152"/>
      <c r="CG88" s="152"/>
      <c r="CH88" s="152"/>
      <c r="CI88" s="153"/>
      <c r="CJ88" s="151"/>
      <c r="CK88" s="152"/>
      <c r="CL88" s="152"/>
      <c r="CM88" s="152"/>
      <c r="CN88" s="152"/>
      <c r="CO88" s="153"/>
      <c r="CP88" s="151"/>
      <c r="CQ88" s="152"/>
      <c r="CR88" s="152"/>
      <c r="CS88" s="152"/>
      <c r="CT88" s="152"/>
      <c r="CU88" s="153"/>
      <c r="CV88" s="151"/>
      <c r="CW88" s="152"/>
      <c r="CX88" s="152"/>
      <c r="CY88" s="152"/>
      <c r="CZ88" s="152"/>
      <c r="DA88" s="153"/>
      <c r="DB88" s="151"/>
      <c r="DC88" s="152"/>
      <c r="DD88" s="152"/>
      <c r="DE88" s="152"/>
      <c r="DF88" s="152"/>
      <c r="DG88" s="153"/>
      <c r="DH88" s="151"/>
      <c r="DI88" s="152"/>
      <c r="DJ88" s="152"/>
      <c r="DK88" s="152"/>
      <c r="DL88" s="152"/>
      <c r="DM88" s="153"/>
      <c r="DN88" s="151"/>
      <c r="DO88" s="152"/>
      <c r="DP88" s="152"/>
      <c r="DQ88" s="152"/>
      <c r="DR88" s="152"/>
      <c r="DS88" s="153"/>
      <c r="DT88" s="151"/>
      <c r="DU88" s="152"/>
      <c r="DV88" s="152"/>
      <c r="DW88" s="152"/>
      <c r="DX88" s="152"/>
      <c r="DY88" s="153"/>
      <c r="DZ88" s="151"/>
      <c r="EA88" s="152"/>
      <c r="EB88" s="152"/>
      <c r="EC88" s="152"/>
      <c r="ED88" s="152"/>
      <c r="EE88" s="155"/>
      <c r="EF88" s="151"/>
      <c r="EG88" s="154"/>
      <c r="EH88" s="152"/>
      <c r="EI88" s="152"/>
      <c r="EJ88" s="152"/>
      <c r="EK88" s="153"/>
      <c r="EL88" s="151"/>
      <c r="EM88" s="152"/>
      <c r="EN88" s="152"/>
      <c r="EO88" s="152"/>
      <c r="EP88" s="152"/>
      <c r="EQ88" s="153"/>
      <c r="ER88" s="151"/>
      <c r="ES88" s="152"/>
      <c r="ET88" s="152"/>
      <c r="EU88" s="152"/>
      <c r="EV88" s="152"/>
      <c r="EW88" s="153"/>
      <c r="EX88" s="151"/>
      <c r="EY88" s="152"/>
      <c r="EZ88" s="152"/>
      <c r="FA88" s="152"/>
      <c r="FB88" s="152"/>
      <c r="FC88" s="153"/>
      <c r="FD88" s="151"/>
      <c r="FE88" s="152"/>
      <c r="FF88" s="152"/>
      <c r="FG88" s="152"/>
      <c r="FH88" s="152"/>
      <c r="FI88" s="153"/>
      <c r="FJ88" s="151"/>
      <c r="FK88" s="152"/>
      <c r="FL88" s="152"/>
      <c r="FM88" s="152"/>
      <c r="FN88" s="152"/>
      <c r="FO88" s="153"/>
      <c r="FP88" s="158"/>
    </row>
    <row r="89" spans="1:172" ht="17.100000000000001" customHeight="1">
      <c r="A89" s="338"/>
      <c r="B89" s="340" t="s">
        <v>524</v>
      </c>
      <c r="C89" s="342" t="s">
        <v>525</v>
      </c>
      <c r="D89" s="344">
        <f>E87+1</f>
        <v>45276</v>
      </c>
      <c r="E89" s="344">
        <f t="shared" si="0"/>
        <v>45280</v>
      </c>
      <c r="F89" s="347">
        <v>5</v>
      </c>
      <c r="G89" s="103" t="s">
        <v>454</v>
      </c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105"/>
      <c r="AL89" s="106"/>
      <c r="AM89" s="106"/>
      <c r="AN89" s="106"/>
      <c r="AO89" s="106"/>
      <c r="AP89" s="106"/>
      <c r="AQ89" s="106"/>
      <c r="AR89" s="106"/>
      <c r="AS89" s="106"/>
      <c r="AT89" s="129"/>
      <c r="AU89" s="110"/>
      <c r="AV89" s="110"/>
      <c r="AW89" s="110"/>
      <c r="AX89" s="110"/>
      <c r="AY89" s="131"/>
      <c r="AZ89" s="129"/>
      <c r="BA89" s="110"/>
      <c r="BB89" s="110"/>
      <c r="BC89" s="110"/>
      <c r="BD89" s="110"/>
      <c r="BE89" s="131"/>
      <c r="BF89" s="129"/>
      <c r="BG89" s="132"/>
      <c r="BH89" s="110"/>
      <c r="BI89" s="110"/>
      <c r="BJ89" s="110"/>
      <c r="BK89" s="131"/>
      <c r="BL89" s="129"/>
      <c r="BM89" s="110"/>
      <c r="BN89" s="110"/>
      <c r="BO89" s="110"/>
      <c r="BP89" s="110"/>
      <c r="BQ89" s="131"/>
      <c r="BR89" s="129"/>
      <c r="BS89" s="110"/>
      <c r="BT89" s="110"/>
      <c r="BU89" s="110"/>
      <c r="BV89" s="110"/>
      <c r="BW89" s="131"/>
      <c r="BX89" s="129"/>
      <c r="BY89" s="110"/>
      <c r="BZ89" s="110"/>
      <c r="CA89" s="110"/>
      <c r="CB89" s="110"/>
      <c r="CC89" s="131"/>
      <c r="CD89" s="129"/>
      <c r="CE89" s="110"/>
      <c r="CF89" s="110"/>
      <c r="CG89" s="110"/>
      <c r="CH89" s="110"/>
      <c r="CI89" s="131"/>
      <c r="CJ89" s="129"/>
      <c r="CK89" s="110"/>
      <c r="CL89" s="110"/>
      <c r="CM89" s="110"/>
      <c r="CN89" s="110"/>
      <c r="CO89" s="131"/>
      <c r="CP89" s="129"/>
      <c r="CQ89" s="110"/>
      <c r="CR89" s="110"/>
      <c r="CS89" s="110"/>
      <c r="CT89" s="110"/>
      <c r="CU89" s="131"/>
      <c r="CV89" s="129"/>
      <c r="CW89" s="110"/>
      <c r="CX89" s="110"/>
      <c r="CY89" s="110"/>
      <c r="CZ89" s="110"/>
      <c r="DA89" s="131"/>
      <c r="DB89" s="129"/>
      <c r="DC89" s="110"/>
      <c r="DD89" s="110"/>
      <c r="DE89" s="110"/>
      <c r="DF89" s="110"/>
      <c r="DG89" s="131"/>
      <c r="DH89" s="129"/>
      <c r="DI89" s="110"/>
      <c r="DJ89" s="110"/>
      <c r="DK89" s="110"/>
      <c r="DL89" s="110"/>
      <c r="DM89" s="131"/>
      <c r="DN89" s="129"/>
      <c r="DO89" s="110"/>
      <c r="DP89" s="110"/>
      <c r="DQ89" s="110"/>
      <c r="DR89" s="110"/>
      <c r="DS89" s="131"/>
      <c r="DT89" s="129"/>
      <c r="DU89" s="110"/>
      <c r="DV89" s="110"/>
      <c r="DW89" s="110"/>
      <c r="DX89" s="110"/>
      <c r="DY89" s="131"/>
      <c r="DZ89" s="129"/>
      <c r="EA89" s="110"/>
      <c r="EB89" s="110"/>
      <c r="EC89" s="110"/>
      <c r="ED89" s="110"/>
      <c r="EE89" s="162"/>
      <c r="EF89" s="129"/>
      <c r="EG89" s="132"/>
      <c r="EH89" s="132"/>
      <c r="EI89" s="204"/>
      <c r="EJ89" s="110"/>
      <c r="EK89" s="131"/>
      <c r="EL89" s="129"/>
      <c r="EM89" s="110"/>
      <c r="EN89" s="110"/>
      <c r="EO89" s="110"/>
      <c r="EP89" s="110"/>
      <c r="EQ89" s="131"/>
      <c r="ER89" s="129"/>
      <c r="ES89" s="110"/>
      <c r="ET89" s="110"/>
      <c r="EU89" s="110"/>
      <c r="EV89" s="110"/>
      <c r="EW89" s="131"/>
      <c r="EX89" s="129"/>
      <c r="EY89" s="110"/>
      <c r="EZ89" s="110"/>
      <c r="FA89" s="110"/>
      <c r="FB89" s="110"/>
      <c r="FC89" s="131"/>
      <c r="FD89" s="129"/>
      <c r="FE89" s="110"/>
      <c r="FF89" s="110"/>
      <c r="FG89" s="110"/>
      <c r="FH89" s="110"/>
      <c r="FI89" s="131"/>
      <c r="FJ89" s="129"/>
      <c r="FK89" s="110"/>
      <c r="FL89" s="110"/>
      <c r="FM89" s="110"/>
      <c r="FN89" s="110"/>
      <c r="FO89" s="131"/>
      <c r="FP89" s="165"/>
    </row>
    <row r="90" spans="1:172" ht="17.100000000000001" customHeight="1">
      <c r="A90" s="338"/>
      <c r="B90" s="341"/>
      <c r="C90" s="343"/>
      <c r="D90" s="358"/>
      <c r="E90" s="358"/>
      <c r="F90" s="359"/>
      <c r="G90" s="148" t="s">
        <v>455</v>
      </c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149"/>
      <c r="AL90" s="150"/>
      <c r="AM90" s="150"/>
      <c r="AN90" s="150"/>
      <c r="AO90" s="150"/>
      <c r="AP90" s="150"/>
      <c r="AQ90" s="150"/>
      <c r="AR90" s="150"/>
      <c r="AS90" s="150"/>
      <c r="AT90" s="151"/>
      <c r="AU90" s="152"/>
      <c r="AV90" s="152"/>
      <c r="AW90" s="152"/>
      <c r="AX90" s="152"/>
      <c r="AY90" s="153"/>
      <c r="AZ90" s="151"/>
      <c r="BA90" s="152"/>
      <c r="BB90" s="152"/>
      <c r="BC90" s="152"/>
      <c r="BD90" s="152"/>
      <c r="BE90" s="153"/>
      <c r="BF90" s="151"/>
      <c r="BG90" s="154"/>
      <c r="BH90" s="152"/>
      <c r="BI90" s="152"/>
      <c r="BJ90" s="152"/>
      <c r="BK90" s="153"/>
      <c r="BL90" s="151"/>
      <c r="BM90" s="152"/>
      <c r="BN90" s="152"/>
      <c r="BO90" s="152"/>
      <c r="BP90" s="152"/>
      <c r="BQ90" s="153"/>
      <c r="BR90" s="151"/>
      <c r="BS90" s="152"/>
      <c r="BT90" s="152"/>
      <c r="BU90" s="152"/>
      <c r="BV90" s="152"/>
      <c r="BW90" s="153"/>
      <c r="BX90" s="151"/>
      <c r="BY90" s="152"/>
      <c r="BZ90" s="152"/>
      <c r="CA90" s="152"/>
      <c r="CB90" s="152"/>
      <c r="CC90" s="153"/>
      <c r="CD90" s="151"/>
      <c r="CE90" s="152"/>
      <c r="CF90" s="152"/>
      <c r="CG90" s="152"/>
      <c r="CH90" s="152"/>
      <c r="CI90" s="153"/>
      <c r="CJ90" s="151"/>
      <c r="CK90" s="152"/>
      <c r="CL90" s="152"/>
      <c r="CM90" s="152"/>
      <c r="CN90" s="152"/>
      <c r="CO90" s="153"/>
      <c r="CP90" s="151"/>
      <c r="CQ90" s="152"/>
      <c r="CR90" s="152"/>
      <c r="CS90" s="152"/>
      <c r="CT90" s="152"/>
      <c r="CU90" s="153"/>
      <c r="CV90" s="151"/>
      <c r="CW90" s="152"/>
      <c r="CX90" s="152"/>
      <c r="CY90" s="152"/>
      <c r="CZ90" s="152"/>
      <c r="DA90" s="153"/>
      <c r="DB90" s="151"/>
      <c r="DC90" s="152"/>
      <c r="DD90" s="152"/>
      <c r="DE90" s="152"/>
      <c r="DF90" s="152"/>
      <c r="DG90" s="153"/>
      <c r="DH90" s="151"/>
      <c r="DI90" s="152"/>
      <c r="DJ90" s="152"/>
      <c r="DK90" s="152"/>
      <c r="DL90" s="152"/>
      <c r="DM90" s="153"/>
      <c r="DN90" s="151"/>
      <c r="DO90" s="152"/>
      <c r="DP90" s="152"/>
      <c r="DQ90" s="152"/>
      <c r="DR90" s="152"/>
      <c r="DS90" s="153"/>
      <c r="DT90" s="151"/>
      <c r="DU90" s="152"/>
      <c r="DV90" s="152"/>
      <c r="DW90" s="152"/>
      <c r="DX90" s="152"/>
      <c r="DY90" s="153"/>
      <c r="DZ90" s="151"/>
      <c r="EA90" s="152"/>
      <c r="EB90" s="152"/>
      <c r="EC90" s="152"/>
      <c r="ED90" s="152"/>
      <c r="EE90" s="153"/>
      <c r="EF90" s="151"/>
      <c r="EG90" s="152"/>
      <c r="EH90" s="152"/>
      <c r="EI90" s="152"/>
      <c r="EJ90" s="152"/>
      <c r="EK90" s="153"/>
      <c r="EL90" s="151"/>
      <c r="EM90" s="152"/>
      <c r="EN90" s="152"/>
      <c r="EO90" s="152"/>
      <c r="EP90" s="152"/>
      <c r="EQ90" s="153"/>
      <c r="ER90" s="151"/>
      <c r="ES90" s="152"/>
      <c r="ET90" s="152"/>
      <c r="EU90" s="152"/>
      <c r="EV90" s="152"/>
      <c r="EW90" s="153"/>
      <c r="EX90" s="151"/>
      <c r="EY90" s="152"/>
      <c r="EZ90" s="152"/>
      <c r="FA90" s="152"/>
      <c r="FB90" s="152"/>
      <c r="FC90" s="153"/>
      <c r="FD90" s="151"/>
      <c r="FE90" s="152"/>
      <c r="FF90" s="152"/>
      <c r="FG90" s="152"/>
      <c r="FH90" s="152"/>
      <c r="FI90" s="153"/>
      <c r="FJ90" s="151"/>
      <c r="FK90" s="152"/>
      <c r="FL90" s="152"/>
      <c r="FM90" s="152"/>
      <c r="FN90" s="152"/>
      <c r="FO90" s="153"/>
      <c r="FP90" s="158"/>
    </row>
    <row r="91" spans="1:172" ht="17.100000000000001" customHeight="1">
      <c r="A91" s="338"/>
      <c r="B91" s="378">
        <v>7</v>
      </c>
      <c r="C91" s="379" t="s">
        <v>526</v>
      </c>
      <c r="D91" s="380">
        <f>D93</f>
        <v>45241</v>
      </c>
      <c r="E91" s="380">
        <f>E97</f>
        <v>45270</v>
      </c>
      <c r="F91" s="382">
        <f>E91-D91+1</f>
        <v>30</v>
      </c>
      <c r="G91" s="197" t="s">
        <v>454</v>
      </c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01"/>
      <c r="U91" s="201"/>
      <c r="V91" s="201"/>
      <c r="W91" s="201"/>
      <c r="X91" s="201"/>
      <c r="Y91" s="201"/>
      <c r="Z91" s="201"/>
      <c r="AA91" s="201"/>
      <c r="AB91" s="201"/>
      <c r="AC91" s="201"/>
      <c r="AD91" s="201"/>
      <c r="AE91" s="201"/>
      <c r="AF91" s="201"/>
      <c r="AG91" s="201"/>
      <c r="AH91" s="201"/>
      <c r="AI91" s="201"/>
      <c r="AJ91" s="201"/>
      <c r="AK91" s="199"/>
      <c r="AL91" s="200"/>
      <c r="AM91" s="200"/>
      <c r="AN91" s="200"/>
      <c r="AO91" s="200"/>
      <c r="AP91" s="200"/>
      <c r="AQ91" s="200"/>
      <c r="AR91" s="200"/>
      <c r="AS91" s="200"/>
      <c r="AT91" s="129"/>
      <c r="AU91" s="110"/>
      <c r="AV91" s="110"/>
      <c r="AW91" s="110"/>
      <c r="AX91" s="110"/>
      <c r="AY91" s="131"/>
      <c r="AZ91" s="129"/>
      <c r="BA91" s="110"/>
      <c r="BB91" s="110"/>
      <c r="BC91" s="110"/>
      <c r="BD91" s="110"/>
      <c r="BE91" s="131"/>
      <c r="BF91" s="129"/>
      <c r="BG91" s="132"/>
      <c r="BH91" s="110"/>
      <c r="BI91" s="110"/>
      <c r="BJ91" s="110"/>
      <c r="BK91" s="131"/>
      <c r="BL91" s="129"/>
      <c r="BM91" s="110"/>
      <c r="BN91" s="110"/>
      <c r="BO91" s="110"/>
      <c r="BP91" s="110"/>
      <c r="BQ91" s="131"/>
      <c r="BR91" s="129"/>
      <c r="BS91" s="110"/>
      <c r="BT91" s="110"/>
      <c r="BU91" s="110"/>
      <c r="BV91" s="110"/>
      <c r="BW91" s="131"/>
      <c r="BX91" s="129"/>
      <c r="BY91" s="110"/>
      <c r="BZ91" s="110"/>
      <c r="CA91" s="110"/>
      <c r="CB91" s="110"/>
      <c r="CC91" s="131"/>
      <c r="CD91" s="129"/>
      <c r="CE91" s="110"/>
      <c r="CF91" s="110"/>
      <c r="CG91" s="110"/>
      <c r="CH91" s="110"/>
      <c r="CI91" s="131"/>
      <c r="CJ91" s="129"/>
      <c r="CK91" s="110"/>
      <c r="CL91" s="110"/>
      <c r="CM91" s="110"/>
      <c r="CN91" s="110"/>
      <c r="CO91" s="131"/>
      <c r="CP91" s="129"/>
      <c r="CQ91" s="110"/>
      <c r="CR91" s="110"/>
      <c r="CS91" s="110"/>
      <c r="CT91" s="110"/>
      <c r="CU91" s="131"/>
      <c r="CV91" s="129"/>
      <c r="CW91" s="110"/>
      <c r="CX91" s="110"/>
      <c r="CY91" s="110"/>
      <c r="CZ91" s="110"/>
      <c r="DA91" s="131"/>
      <c r="DB91" s="129"/>
      <c r="DC91" s="110"/>
      <c r="DD91" s="110"/>
      <c r="DE91" s="110"/>
      <c r="DF91" s="110"/>
      <c r="DG91" s="131"/>
      <c r="DH91" s="129"/>
      <c r="DI91" s="110"/>
      <c r="DJ91" s="110"/>
      <c r="DK91" s="110"/>
      <c r="DL91" s="110"/>
      <c r="DM91" s="131"/>
      <c r="DN91" s="129"/>
      <c r="DO91" s="110"/>
      <c r="DP91" s="110"/>
      <c r="DQ91" s="110"/>
      <c r="DR91" s="110"/>
      <c r="DS91" s="131"/>
      <c r="DT91" s="129"/>
      <c r="DU91" s="110"/>
      <c r="DV91" s="110"/>
      <c r="DW91" s="110"/>
      <c r="DX91" s="110"/>
      <c r="DY91" s="131"/>
      <c r="DZ91" s="129"/>
      <c r="EA91" s="110"/>
      <c r="EB91" s="110"/>
      <c r="EC91" s="110"/>
      <c r="ED91" s="110"/>
      <c r="EE91" s="131"/>
      <c r="EF91" s="129"/>
      <c r="EG91" s="110"/>
      <c r="EH91" s="110"/>
      <c r="EI91" s="110"/>
      <c r="EJ91" s="110"/>
      <c r="EK91" s="131"/>
      <c r="EL91" s="129"/>
      <c r="EM91" s="110"/>
      <c r="EN91" s="110"/>
      <c r="EO91" s="110"/>
      <c r="EP91" s="110"/>
      <c r="EQ91" s="131"/>
      <c r="ER91" s="129"/>
      <c r="ES91" s="110"/>
      <c r="ET91" s="110"/>
      <c r="EU91" s="110"/>
      <c r="EV91" s="110"/>
      <c r="EW91" s="131"/>
      <c r="EX91" s="129"/>
      <c r="EY91" s="110"/>
      <c r="EZ91" s="110"/>
      <c r="FA91" s="110"/>
      <c r="FB91" s="110"/>
      <c r="FC91" s="131"/>
      <c r="FD91" s="129"/>
      <c r="FE91" s="110"/>
      <c r="FF91" s="110"/>
      <c r="FG91" s="110"/>
      <c r="FH91" s="110"/>
      <c r="FI91" s="131"/>
      <c r="FJ91" s="129"/>
      <c r="FK91" s="110"/>
      <c r="FL91" s="110"/>
      <c r="FM91" s="110"/>
      <c r="FN91" s="110"/>
      <c r="FO91" s="131"/>
      <c r="FP91" s="165"/>
    </row>
    <row r="92" spans="1:172" ht="17.100000000000001" customHeight="1">
      <c r="A92" s="338"/>
      <c r="B92" s="378"/>
      <c r="C92" s="379"/>
      <c r="D92" s="381"/>
      <c r="E92" s="381"/>
      <c r="F92" s="382"/>
      <c r="G92" s="197" t="s">
        <v>455</v>
      </c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2"/>
      <c r="AH92" s="202"/>
      <c r="AI92" s="202"/>
      <c r="AJ92" s="202"/>
      <c r="AK92" s="199"/>
      <c r="AL92" s="200"/>
      <c r="AM92" s="200"/>
      <c r="AN92" s="200"/>
      <c r="AO92" s="200"/>
      <c r="AP92" s="200"/>
      <c r="AQ92" s="200"/>
      <c r="AR92" s="200"/>
      <c r="AS92" s="200"/>
      <c r="AT92" s="151"/>
      <c r="AU92" s="152"/>
      <c r="AV92" s="152"/>
      <c r="AW92" s="152"/>
      <c r="AX92" s="152"/>
      <c r="AY92" s="153"/>
      <c r="AZ92" s="151"/>
      <c r="BA92" s="152"/>
      <c r="BB92" s="152"/>
      <c r="BC92" s="152"/>
      <c r="BD92" s="152"/>
      <c r="BE92" s="153"/>
      <c r="BF92" s="151"/>
      <c r="BG92" s="154"/>
      <c r="BH92" s="152"/>
      <c r="BI92" s="152"/>
      <c r="BJ92" s="152"/>
      <c r="BK92" s="153"/>
      <c r="BL92" s="151"/>
      <c r="BM92" s="152"/>
      <c r="BN92" s="152"/>
      <c r="BO92" s="152"/>
      <c r="BP92" s="152"/>
      <c r="BQ92" s="153"/>
      <c r="BR92" s="151"/>
      <c r="BS92" s="152"/>
      <c r="BT92" s="152"/>
      <c r="BU92" s="152"/>
      <c r="BV92" s="152"/>
      <c r="BW92" s="153"/>
      <c r="BX92" s="151"/>
      <c r="BY92" s="152"/>
      <c r="BZ92" s="152"/>
      <c r="CA92" s="152"/>
      <c r="CB92" s="152"/>
      <c r="CC92" s="153"/>
      <c r="CD92" s="151"/>
      <c r="CE92" s="152"/>
      <c r="CF92" s="152"/>
      <c r="CG92" s="152"/>
      <c r="CH92" s="152"/>
      <c r="CI92" s="153"/>
      <c r="CJ92" s="151"/>
      <c r="CK92" s="152"/>
      <c r="CL92" s="152"/>
      <c r="CM92" s="152"/>
      <c r="CN92" s="152"/>
      <c r="CO92" s="153"/>
      <c r="CP92" s="151"/>
      <c r="CQ92" s="152"/>
      <c r="CR92" s="152"/>
      <c r="CS92" s="152"/>
      <c r="CT92" s="152"/>
      <c r="CU92" s="153"/>
      <c r="CV92" s="151"/>
      <c r="CW92" s="152"/>
      <c r="CX92" s="152"/>
      <c r="CY92" s="152"/>
      <c r="CZ92" s="152"/>
      <c r="DA92" s="153"/>
      <c r="DB92" s="151"/>
      <c r="DC92" s="152"/>
      <c r="DD92" s="152"/>
      <c r="DE92" s="152"/>
      <c r="DF92" s="152"/>
      <c r="DG92" s="153"/>
      <c r="DH92" s="151"/>
      <c r="DI92" s="152"/>
      <c r="DJ92" s="152"/>
      <c r="DK92" s="152"/>
      <c r="DL92" s="152"/>
      <c r="DM92" s="153"/>
      <c r="DN92" s="151"/>
      <c r="DO92" s="152"/>
      <c r="DP92" s="152"/>
      <c r="DQ92" s="152"/>
      <c r="DR92" s="152"/>
      <c r="DS92" s="153"/>
      <c r="DT92" s="151"/>
      <c r="DU92" s="152"/>
      <c r="DV92" s="152"/>
      <c r="DW92" s="152"/>
      <c r="DX92" s="152"/>
      <c r="DY92" s="153"/>
      <c r="DZ92" s="151"/>
      <c r="EA92" s="152"/>
      <c r="EB92" s="152"/>
      <c r="EC92" s="152"/>
      <c r="ED92" s="152"/>
      <c r="EE92" s="153"/>
      <c r="EF92" s="151"/>
      <c r="EG92" s="152"/>
      <c r="EH92" s="152"/>
      <c r="EI92" s="152"/>
      <c r="EJ92" s="152"/>
      <c r="EK92" s="153"/>
      <c r="EL92" s="151"/>
      <c r="EM92" s="152"/>
      <c r="EN92" s="152"/>
      <c r="EO92" s="152"/>
      <c r="EP92" s="152"/>
      <c r="EQ92" s="153"/>
      <c r="ER92" s="151"/>
      <c r="ES92" s="152"/>
      <c r="ET92" s="152"/>
      <c r="EU92" s="152"/>
      <c r="EV92" s="152"/>
      <c r="EW92" s="153"/>
      <c r="EX92" s="151"/>
      <c r="EY92" s="152"/>
      <c r="EZ92" s="152"/>
      <c r="FA92" s="152"/>
      <c r="FB92" s="152"/>
      <c r="FC92" s="153"/>
      <c r="FD92" s="151"/>
      <c r="FE92" s="152"/>
      <c r="FF92" s="152"/>
      <c r="FG92" s="152"/>
      <c r="FH92" s="152"/>
      <c r="FI92" s="153"/>
      <c r="FJ92" s="151"/>
      <c r="FK92" s="152"/>
      <c r="FL92" s="152"/>
      <c r="FM92" s="152"/>
      <c r="FN92" s="152"/>
      <c r="FO92" s="153"/>
      <c r="FP92" s="158"/>
    </row>
    <row r="93" spans="1:172" ht="17.100000000000001" customHeight="1">
      <c r="A93" s="338"/>
      <c r="B93" s="340" t="s">
        <v>527</v>
      </c>
      <c r="C93" s="342" t="s">
        <v>528</v>
      </c>
      <c r="D93" s="344">
        <f>E49+37</f>
        <v>45241</v>
      </c>
      <c r="E93" s="344">
        <f t="shared" ref="E93" si="5">D93+F93-1</f>
        <v>45245</v>
      </c>
      <c r="F93" s="346">
        <v>5</v>
      </c>
      <c r="G93" s="103" t="s">
        <v>454</v>
      </c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105"/>
      <c r="AL93" s="106"/>
      <c r="AM93" s="106"/>
      <c r="AN93" s="106"/>
      <c r="AO93" s="106"/>
      <c r="AP93" s="106"/>
      <c r="AQ93" s="106"/>
      <c r="AR93" s="106"/>
      <c r="AS93" s="106"/>
      <c r="AT93" s="129"/>
      <c r="AU93" s="110"/>
      <c r="AV93" s="110"/>
      <c r="AW93" s="110"/>
      <c r="AX93" s="110"/>
      <c r="AY93" s="131"/>
      <c r="AZ93" s="129"/>
      <c r="BA93" s="110"/>
      <c r="BB93" s="110"/>
      <c r="BC93" s="110"/>
      <c r="BD93" s="110"/>
      <c r="BE93" s="131"/>
      <c r="BF93" s="129"/>
      <c r="BG93" s="132"/>
      <c r="BH93" s="110"/>
      <c r="BI93" s="110"/>
      <c r="BJ93" s="110"/>
      <c r="BK93" s="131"/>
      <c r="BL93" s="129"/>
      <c r="BM93" s="110"/>
      <c r="BN93" s="110"/>
      <c r="BO93" s="110"/>
      <c r="BP93" s="110"/>
      <c r="BQ93" s="131"/>
      <c r="BR93" s="129"/>
      <c r="BS93" s="110"/>
      <c r="BT93" s="110"/>
      <c r="BU93" s="110"/>
      <c r="BV93" s="110"/>
      <c r="BW93" s="131"/>
      <c r="BX93" s="129"/>
      <c r="BY93" s="110"/>
      <c r="BZ93" s="110"/>
      <c r="CA93" s="110"/>
      <c r="CB93" s="110"/>
      <c r="CC93" s="131"/>
      <c r="CD93" s="129"/>
      <c r="CE93" s="110"/>
      <c r="CF93" s="110"/>
      <c r="CG93" s="110"/>
      <c r="CH93" s="110"/>
      <c r="CI93" s="131"/>
      <c r="CJ93" s="129"/>
      <c r="CK93" s="110"/>
      <c r="CL93" s="110"/>
      <c r="CM93" s="110"/>
      <c r="CN93" s="110"/>
      <c r="CO93" s="131"/>
      <c r="CP93" s="129"/>
      <c r="CQ93" s="110"/>
      <c r="CR93" s="110"/>
      <c r="CS93" s="110"/>
      <c r="CT93" s="110"/>
      <c r="CU93" s="131"/>
      <c r="CV93" s="129"/>
      <c r="CW93" s="110"/>
      <c r="CX93" s="110"/>
      <c r="CY93" s="110"/>
      <c r="CZ93" s="110"/>
      <c r="DA93" s="131"/>
      <c r="DB93" s="129"/>
      <c r="DC93" s="110"/>
      <c r="DD93" s="110"/>
      <c r="DE93" s="110"/>
      <c r="DF93" s="110"/>
      <c r="DG93" s="131"/>
      <c r="DH93" s="129"/>
      <c r="DI93" s="110"/>
      <c r="DJ93" s="110"/>
      <c r="DK93" s="110"/>
      <c r="DL93" s="110"/>
      <c r="DM93" s="131"/>
      <c r="DN93" s="129"/>
      <c r="DO93" s="110"/>
      <c r="DP93" s="110"/>
      <c r="DQ93" s="110"/>
      <c r="DR93" s="110"/>
      <c r="DS93" s="131"/>
      <c r="DT93" s="129"/>
      <c r="DU93" s="110"/>
      <c r="DV93" s="110"/>
      <c r="DW93" s="110"/>
      <c r="DX93" s="110"/>
      <c r="DY93" s="131"/>
      <c r="DZ93" s="129"/>
      <c r="EA93" s="110"/>
      <c r="EB93" s="207"/>
      <c r="EC93" s="110"/>
      <c r="ED93" s="110"/>
      <c r="EE93" s="131"/>
      <c r="EF93" s="129"/>
      <c r="EG93" s="110"/>
      <c r="EH93" s="110"/>
      <c r="EI93" s="110"/>
      <c r="EJ93" s="110"/>
      <c r="EK93" s="131"/>
      <c r="EL93" s="129"/>
      <c r="EM93" s="110"/>
      <c r="EN93" s="110"/>
      <c r="EO93" s="110"/>
      <c r="EP93" s="110"/>
      <c r="EQ93" s="131"/>
      <c r="ER93" s="129"/>
      <c r="ES93" s="110"/>
      <c r="ET93" s="110"/>
      <c r="EU93" s="110"/>
      <c r="EV93" s="110"/>
      <c r="EW93" s="131"/>
      <c r="EX93" s="129"/>
      <c r="EY93" s="110"/>
      <c r="EZ93" s="110"/>
      <c r="FA93" s="110"/>
      <c r="FB93" s="110"/>
      <c r="FC93" s="131"/>
      <c r="FD93" s="129"/>
      <c r="FE93" s="110"/>
      <c r="FF93" s="110"/>
      <c r="FG93" s="110"/>
      <c r="FH93" s="110"/>
      <c r="FI93" s="131"/>
      <c r="FJ93" s="129"/>
      <c r="FK93" s="110"/>
      <c r="FL93" s="110"/>
      <c r="FM93" s="110"/>
      <c r="FN93" s="110"/>
      <c r="FO93" s="131"/>
      <c r="FP93" s="165"/>
    </row>
    <row r="94" spans="1:172" ht="17.100000000000001" customHeight="1">
      <c r="A94" s="338"/>
      <c r="B94" s="341"/>
      <c r="C94" s="343"/>
      <c r="D94" s="358"/>
      <c r="E94" s="358"/>
      <c r="F94" s="359"/>
      <c r="G94" s="148" t="s">
        <v>455</v>
      </c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149"/>
      <c r="AL94" s="150"/>
      <c r="AM94" s="150"/>
      <c r="AN94" s="150"/>
      <c r="AO94" s="150"/>
      <c r="AP94" s="150"/>
      <c r="AQ94" s="150"/>
      <c r="AR94" s="150"/>
      <c r="AS94" s="150"/>
      <c r="AT94" s="151"/>
      <c r="AU94" s="152"/>
      <c r="AV94" s="152"/>
      <c r="AW94" s="152"/>
      <c r="AX94" s="152"/>
      <c r="AY94" s="153"/>
      <c r="AZ94" s="151"/>
      <c r="BA94" s="152"/>
      <c r="BB94" s="152"/>
      <c r="BC94" s="152"/>
      <c r="BD94" s="152"/>
      <c r="BE94" s="153"/>
      <c r="BF94" s="151"/>
      <c r="BG94" s="154"/>
      <c r="BH94" s="152"/>
      <c r="BI94" s="152"/>
      <c r="BJ94" s="152"/>
      <c r="BK94" s="153"/>
      <c r="BL94" s="151"/>
      <c r="BM94" s="152"/>
      <c r="BN94" s="152"/>
      <c r="BO94" s="152"/>
      <c r="BP94" s="152"/>
      <c r="BQ94" s="153"/>
      <c r="BR94" s="151"/>
      <c r="BS94" s="152"/>
      <c r="BT94" s="152"/>
      <c r="BU94" s="152"/>
      <c r="BV94" s="152"/>
      <c r="BW94" s="153"/>
      <c r="BX94" s="151"/>
      <c r="BY94" s="152"/>
      <c r="BZ94" s="152"/>
      <c r="CA94" s="152"/>
      <c r="CB94" s="152"/>
      <c r="CC94" s="153"/>
      <c r="CD94" s="151"/>
      <c r="CE94" s="152"/>
      <c r="CF94" s="152"/>
      <c r="CG94" s="152"/>
      <c r="CH94" s="152"/>
      <c r="CI94" s="153"/>
      <c r="CJ94" s="151"/>
      <c r="CK94" s="152"/>
      <c r="CL94" s="152"/>
      <c r="CM94" s="152"/>
      <c r="CN94" s="152"/>
      <c r="CO94" s="153"/>
      <c r="CP94" s="151"/>
      <c r="CQ94" s="152"/>
      <c r="CR94" s="152"/>
      <c r="CS94" s="152"/>
      <c r="CT94" s="152"/>
      <c r="CU94" s="153"/>
      <c r="CV94" s="151"/>
      <c r="CW94" s="152"/>
      <c r="CX94" s="152"/>
      <c r="CY94" s="152"/>
      <c r="CZ94" s="152"/>
      <c r="DA94" s="153"/>
      <c r="DB94" s="151"/>
      <c r="DC94" s="152"/>
      <c r="DD94" s="152"/>
      <c r="DE94" s="152"/>
      <c r="DF94" s="152"/>
      <c r="DG94" s="153"/>
      <c r="DH94" s="151"/>
      <c r="DI94" s="152"/>
      <c r="DJ94" s="152"/>
      <c r="DK94" s="152"/>
      <c r="DL94" s="152"/>
      <c r="DM94" s="153"/>
      <c r="DN94" s="151"/>
      <c r="DO94" s="152"/>
      <c r="DP94" s="152"/>
      <c r="DQ94" s="152"/>
      <c r="DR94" s="152"/>
      <c r="DS94" s="153"/>
      <c r="DT94" s="151"/>
      <c r="DU94" s="152"/>
      <c r="DV94" s="152"/>
      <c r="DW94" s="152"/>
      <c r="DX94" s="152"/>
      <c r="DY94" s="153"/>
      <c r="DZ94" s="151"/>
      <c r="EA94" s="152"/>
      <c r="EB94" s="152"/>
      <c r="EC94" s="152"/>
      <c r="ED94" s="152"/>
      <c r="EE94" s="153"/>
      <c r="EF94" s="151"/>
      <c r="EG94" s="152"/>
      <c r="EH94" s="152"/>
      <c r="EI94" s="152"/>
      <c r="EJ94" s="152"/>
      <c r="EK94" s="153"/>
      <c r="EL94" s="151"/>
      <c r="EM94" s="152"/>
      <c r="EN94" s="152"/>
      <c r="EO94" s="152"/>
      <c r="EP94" s="152"/>
      <c r="EQ94" s="153"/>
      <c r="ER94" s="151"/>
      <c r="ES94" s="152"/>
      <c r="ET94" s="152"/>
      <c r="EU94" s="152"/>
      <c r="EV94" s="152"/>
      <c r="EW94" s="153"/>
      <c r="EX94" s="151"/>
      <c r="EY94" s="152"/>
      <c r="EZ94" s="152"/>
      <c r="FA94" s="152"/>
      <c r="FB94" s="152"/>
      <c r="FC94" s="153"/>
      <c r="FD94" s="151"/>
      <c r="FE94" s="152"/>
      <c r="FF94" s="152"/>
      <c r="FG94" s="152"/>
      <c r="FH94" s="152"/>
      <c r="FI94" s="153"/>
      <c r="FJ94" s="151"/>
      <c r="FK94" s="152"/>
      <c r="FL94" s="152"/>
      <c r="FM94" s="152"/>
      <c r="FN94" s="152"/>
      <c r="FO94" s="153"/>
      <c r="FP94" s="158"/>
    </row>
    <row r="95" spans="1:172" ht="17.100000000000001" customHeight="1">
      <c r="A95" s="338"/>
      <c r="B95" s="340" t="s">
        <v>529</v>
      </c>
      <c r="C95" s="342" t="s">
        <v>530</v>
      </c>
      <c r="D95" s="344">
        <f>E93+1</f>
        <v>45246</v>
      </c>
      <c r="E95" s="344">
        <f t="shared" ref="E95" si="6">D95+F95-1</f>
        <v>45260</v>
      </c>
      <c r="F95" s="346">
        <v>15</v>
      </c>
      <c r="G95" s="103" t="s">
        <v>454</v>
      </c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105"/>
      <c r="AL95" s="106"/>
      <c r="AM95" s="106"/>
      <c r="AN95" s="106"/>
      <c r="AO95" s="106"/>
      <c r="AP95" s="106"/>
      <c r="AQ95" s="106"/>
      <c r="AR95" s="106"/>
      <c r="AS95" s="106"/>
      <c r="AT95" s="129"/>
      <c r="AU95" s="110"/>
      <c r="AV95" s="110"/>
      <c r="AW95" s="110"/>
      <c r="AX95" s="110"/>
      <c r="AY95" s="131"/>
      <c r="AZ95" s="129"/>
      <c r="BA95" s="110"/>
      <c r="BB95" s="110"/>
      <c r="BC95" s="110"/>
      <c r="BD95" s="110"/>
      <c r="BE95" s="131"/>
      <c r="BF95" s="129"/>
      <c r="BG95" s="132"/>
      <c r="BH95" s="110"/>
      <c r="BI95" s="110"/>
      <c r="BJ95" s="110"/>
      <c r="BK95" s="131"/>
      <c r="BL95" s="129"/>
      <c r="BM95" s="110"/>
      <c r="BN95" s="110"/>
      <c r="BO95" s="110"/>
      <c r="BP95" s="110"/>
      <c r="BQ95" s="131"/>
      <c r="BR95" s="129"/>
      <c r="BS95" s="110"/>
      <c r="BT95" s="110"/>
      <c r="BU95" s="110"/>
      <c r="BV95" s="110"/>
      <c r="BW95" s="131"/>
      <c r="BX95" s="129"/>
      <c r="BY95" s="110"/>
      <c r="BZ95" s="110"/>
      <c r="CA95" s="110"/>
      <c r="CB95" s="110"/>
      <c r="CC95" s="131"/>
      <c r="CD95" s="129"/>
      <c r="CE95" s="110"/>
      <c r="CF95" s="110"/>
      <c r="CG95" s="110"/>
      <c r="CH95" s="110"/>
      <c r="CI95" s="131"/>
      <c r="CJ95" s="129"/>
      <c r="CK95" s="110"/>
      <c r="CL95" s="110"/>
      <c r="CM95" s="110"/>
      <c r="CN95" s="110"/>
      <c r="CO95" s="131"/>
      <c r="CP95" s="129"/>
      <c r="CQ95" s="110"/>
      <c r="CR95" s="110"/>
      <c r="CS95" s="110"/>
      <c r="CT95" s="110"/>
      <c r="CU95" s="131"/>
      <c r="CV95" s="129"/>
      <c r="CW95" s="110"/>
      <c r="CX95" s="110"/>
      <c r="CY95" s="110"/>
      <c r="CZ95" s="110"/>
      <c r="DA95" s="131"/>
      <c r="DB95" s="129"/>
      <c r="DC95" s="110"/>
      <c r="DD95" s="110"/>
      <c r="DE95" s="110"/>
      <c r="DF95" s="110"/>
      <c r="DG95" s="131"/>
      <c r="DH95" s="129"/>
      <c r="DI95" s="110"/>
      <c r="DJ95" s="110"/>
      <c r="DK95" s="110"/>
      <c r="DL95" s="110"/>
      <c r="DM95" s="131"/>
      <c r="DN95" s="129"/>
      <c r="DO95" s="110"/>
      <c r="DP95" s="110"/>
      <c r="DQ95" s="110"/>
      <c r="DR95" s="110"/>
      <c r="DS95" s="131"/>
      <c r="DT95" s="129"/>
      <c r="DU95" s="110"/>
      <c r="DV95" s="110"/>
      <c r="DW95" s="110"/>
      <c r="DX95" s="110"/>
      <c r="DY95" s="131"/>
      <c r="DZ95" s="129"/>
      <c r="EA95" s="110"/>
      <c r="EB95" s="110"/>
      <c r="EC95" s="207"/>
      <c r="ED95" s="207"/>
      <c r="EE95" s="208"/>
      <c r="EF95" s="129"/>
      <c r="EG95" s="110"/>
      <c r="EH95" s="110"/>
      <c r="EI95" s="110"/>
      <c r="EJ95" s="110"/>
      <c r="EK95" s="131"/>
      <c r="EL95" s="129"/>
      <c r="EM95" s="110"/>
      <c r="EN95" s="110"/>
      <c r="EO95" s="110"/>
      <c r="EP95" s="110"/>
      <c r="EQ95" s="131"/>
      <c r="ER95" s="129"/>
      <c r="ES95" s="110"/>
      <c r="ET95" s="110"/>
      <c r="EU95" s="110"/>
      <c r="EV95" s="110"/>
      <c r="EW95" s="131"/>
      <c r="EX95" s="129"/>
      <c r="EY95" s="110"/>
      <c r="EZ95" s="110"/>
      <c r="FA95" s="110"/>
      <c r="FB95" s="110"/>
      <c r="FC95" s="131"/>
      <c r="FD95" s="129"/>
      <c r="FE95" s="110"/>
      <c r="FF95" s="110"/>
      <c r="FG95" s="110"/>
      <c r="FH95" s="110"/>
      <c r="FI95" s="131"/>
      <c r="FJ95" s="129"/>
      <c r="FK95" s="110"/>
      <c r="FL95" s="110"/>
      <c r="FM95" s="110"/>
      <c r="FN95" s="110"/>
      <c r="FO95" s="131"/>
      <c r="FP95" s="165"/>
    </row>
    <row r="96" spans="1:172" ht="17.100000000000001" customHeight="1">
      <c r="A96" s="338"/>
      <c r="B96" s="341"/>
      <c r="C96" s="343"/>
      <c r="D96" s="358"/>
      <c r="E96" s="358"/>
      <c r="F96" s="359"/>
      <c r="G96" s="148" t="s">
        <v>455</v>
      </c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149"/>
      <c r="AL96" s="150"/>
      <c r="AM96" s="150"/>
      <c r="AN96" s="150"/>
      <c r="AO96" s="150"/>
      <c r="AP96" s="150"/>
      <c r="AQ96" s="150"/>
      <c r="AR96" s="150"/>
      <c r="AS96" s="150"/>
      <c r="AT96" s="151"/>
      <c r="AU96" s="152"/>
      <c r="AV96" s="152"/>
      <c r="AW96" s="152"/>
      <c r="AX96" s="152"/>
      <c r="AY96" s="153"/>
      <c r="AZ96" s="151"/>
      <c r="BA96" s="152"/>
      <c r="BB96" s="152"/>
      <c r="BC96" s="152"/>
      <c r="BD96" s="152"/>
      <c r="BE96" s="153"/>
      <c r="BF96" s="151"/>
      <c r="BG96" s="154"/>
      <c r="BH96" s="152"/>
      <c r="BI96" s="152"/>
      <c r="BJ96" s="152"/>
      <c r="BK96" s="153"/>
      <c r="BL96" s="151"/>
      <c r="BM96" s="152"/>
      <c r="BN96" s="152"/>
      <c r="BO96" s="152"/>
      <c r="BP96" s="152"/>
      <c r="BQ96" s="153"/>
      <c r="BR96" s="151"/>
      <c r="BS96" s="152"/>
      <c r="BT96" s="152"/>
      <c r="BU96" s="152"/>
      <c r="BV96" s="152"/>
      <c r="BW96" s="153"/>
      <c r="BX96" s="151"/>
      <c r="BY96" s="152"/>
      <c r="BZ96" s="152"/>
      <c r="CA96" s="152"/>
      <c r="CB96" s="152"/>
      <c r="CC96" s="153"/>
      <c r="CD96" s="151"/>
      <c r="CE96" s="152"/>
      <c r="CF96" s="152"/>
      <c r="CG96" s="152"/>
      <c r="CH96" s="152"/>
      <c r="CI96" s="153"/>
      <c r="CJ96" s="151"/>
      <c r="CK96" s="152"/>
      <c r="CL96" s="152"/>
      <c r="CM96" s="152"/>
      <c r="CN96" s="152"/>
      <c r="CO96" s="153"/>
      <c r="CP96" s="151"/>
      <c r="CQ96" s="152"/>
      <c r="CR96" s="152"/>
      <c r="CS96" s="152"/>
      <c r="CT96" s="152"/>
      <c r="CU96" s="153"/>
      <c r="CV96" s="151"/>
      <c r="CW96" s="152"/>
      <c r="CX96" s="152"/>
      <c r="CY96" s="152"/>
      <c r="CZ96" s="152"/>
      <c r="DA96" s="153"/>
      <c r="DB96" s="151"/>
      <c r="DC96" s="152"/>
      <c r="DD96" s="152"/>
      <c r="DE96" s="152"/>
      <c r="DF96" s="152"/>
      <c r="DG96" s="153"/>
      <c r="DH96" s="151"/>
      <c r="DI96" s="152"/>
      <c r="DJ96" s="152"/>
      <c r="DK96" s="152"/>
      <c r="DL96" s="152"/>
      <c r="DM96" s="153"/>
      <c r="DN96" s="151"/>
      <c r="DO96" s="152"/>
      <c r="DP96" s="152"/>
      <c r="DQ96" s="152"/>
      <c r="DR96" s="152"/>
      <c r="DS96" s="153"/>
      <c r="DT96" s="151"/>
      <c r="DU96" s="152"/>
      <c r="DV96" s="152"/>
      <c r="DW96" s="152"/>
      <c r="DX96" s="152"/>
      <c r="DY96" s="153"/>
      <c r="DZ96" s="151"/>
      <c r="EA96" s="152"/>
      <c r="EB96" s="152"/>
      <c r="EC96" s="152"/>
      <c r="ED96" s="152"/>
      <c r="EE96" s="153"/>
      <c r="EF96" s="151"/>
      <c r="EG96" s="152"/>
      <c r="EH96" s="152"/>
      <c r="EI96" s="152"/>
      <c r="EJ96" s="152"/>
      <c r="EK96" s="153"/>
      <c r="EL96" s="151"/>
      <c r="EM96" s="152"/>
      <c r="EN96" s="152"/>
      <c r="EO96" s="152"/>
      <c r="EP96" s="152"/>
      <c r="EQ96" s="153"/>
      <c r="ER96" s="151"/>
      <c r="ES96" s="152"/>
      <c r="ET96" s="152"/>
      <c r="EU96" s="152"/>
      <c r="EV96" s="152"/>
      <c r="EW96" s="153"/>
      <c r="EX96" s="151"/>
      <c r="EY96" s="152"/>
      <c r="EZ96" s="152"/>
      <c r="FA96" s="152"/>
      <c r="FB96" s="152"/>
      <c r="FC96" s="153"/>
      <c r="FD96" s="151"/>
      <c r="FE96" s="152"/>
      <c r="FF96" s="152"/>
      <c r="FG96" s="152"/>
      <c r="FH96" s="152"/>
      <c r="FI96" s="153"/>
      <c r="FJ96" s="151"/>
      <c r="FK96" s="152"/>
      <c r="FL96" s="152"/>
      <c r="FM96" s="152"/>
      <c r="FN96" s="152"/>
      <c r="FO96" s="153"/>
      <c r="FP96" s="158"/>
    </row>
    <row r="97" spans="1:172" ht="17.100000000000001" customHeight="1">
      <c r="A97" s="338"/>
      <c r="B97" s="340" t="s">
        <v>531</v>
      </c>
      <c r="C97" s="342" t="s">
        <v>532</v>
      </c>
      <c r="D97" s="344">
        <f>E95+1</f>
        <v>45261</v>
      </c>
      <c r="E97" s="344">
        <f t="shared" ref="E97" si="7">D97+F97-1</f>
        <v>45270</v>
      </c>
      <c r="F97" s="346">
        <v>10</v>
      </c>
      <c r="G97" s="103" t="s">
        <v>454</v>
      </c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105"/>
      <c r="AL97" s="106"/>
      <c r="AM97" s="106"/>
      <c r="AN97" s="106"/>
      <c r="AO97" s="106"/>
      <c r="AP97" s="106"/>
      <c r="AQ97" s="106"/>
      <c r="AR97" s="106"/>
      <c r="AS97" s="106"/>
      <c r="AT97" s="129"/>
      <c r="AU97" s="110"/>
      <c r="AV97" s="110"/>
      <c r="AW97" s="110"/>
      <c r="AX97" s="110"/>
      <c r="AY97" s="131"/>
      <c r="AZ97" s="129"/>
      <c r="BA97" s="110"/>
      <c r="BB97" s="110"/>
      <c r="BC97" s="110"/>
      <c r="BD97" s="110"/>
      <c r="BE97" s="131"/>
      <c r="BF97" s="129"/>
      <c r="BG97" s="132"/>
      <c r="BH97" s="110"/>
      <c r="BI97" s="110"/>
      <c r="BJ97" s="110"/>
      <c r="BK97" s="131"/>
      <c r="BL97" s="129"/>
      <c r="BM97" s="110"/>
      <c r="BN97" s="110"/>
      <c r="BO97" s="110"/>
      <c r="BP97" s="110"/>
      <c r="BQ97" s="131"/>
      <c r="BR97" s="129"/>
      <c r="BS97" s="110"/>
      <c r="BT97" s="110"/>
      <c r="BU97" s="110"/>
      <c r="BV97" s="110"/>
      <c r="BW97" s="131"/>
      <c r="BX97" s="129"/>
      <c r="BY97" s="110"/>
      <c r="BZ97" s="110"/>
      <c r="CA97" s="110"/>
      <c r="CB97" s="110"/>
      <c r="CC97" s="131"/>
      <c r="CD97" s="129"/>
      <c r="CE97" s="110"/>
      <c r="CF97" s="110"/>
      <c r="CG97" s="110"/>
      <c r="CH97" s="110"/>
      <c r="CI97" s="131"/>
      <c r="CJ97" s="129"/>
      <c r="CK97" s="110"/>
      <c r="CL97" s="110"/>
      <c r="CM97" s="110"/>
      <c r="CN97" s="110"/>
      <c r="CO97" s="131"/>
      <c r="CP97" s="129"/>
      <c r="CQ97" s="110"/>
      <c r="CR97" s="110"/>
      <c r="CS97" s="110"/>
      <c r="CT97" s="110"/>
      <c r="CU97" s="131"/>
      <c r="CV97" s="129"/>
      <c r="CW97" s="110"/>
      <c r="CX97" s="110"/>
      <c r="CY97" s="110"/>
      <c r="CZ97" s="110"/>
      <c r="DA97" s="131"/>
      <c r="DB97" s="129"/>
      <c r="DC97" s="110"/>
      <c r="DD97" s="110"/>
      <c r="DE97" s="110"/>
      <c r="DF97" s="110"/>
      <c r="DG97" s="131"/>
      <c r="DH97" s="129"/>
      <c r="DI97" s="110"/>
      <c r="DJ97" s="110"/>
      <c r="DK97" s="110"/>
      <c r="DL97" s="110"/>
      <c r="DM97" s="131"/>
      <c r="DN97" s="129"/>
      <c r="DO97" s="110"/>
      <c r="DP97" s="110"/>
      <c r="DQ97" s="110"/>
      <c r="DR97" s="110"/>
      <c r="DS97" s="131"/>
      <c r="DT97" s="129"/>
      <c r="DU97" s="110"/>
      <c r="DV97" s="110"/>
      <c r="DW97" s="110"/>
      <c r="DX97" s="110"/>
      <c r="DY97" s="131"/>
      <c r="DZ97" s="129"/>
      <c r="EA97" s="110"/>
      <c r="EB97" s="110"/>
      <c r="EC97" s="110"/>
      <c r="ED97" s="110"/>
      <c r="EE97" s="131"/>
      <c r="EF97" s="209"/>
      <c r="EG97" s="207"/>
      <c r="EH97" s="110"/>
      <c r="EI97" s="110"/>
      <c r="EJ97" s="110"/>
      <c r="EK97" s="131"/>
      <c r="EL97" s="129"/>
      <c r="EM97" s="110"/>
      <c r="EN97" s="110"/>
      <c r="EO97" s="110"/>
      <c r="EP97" s="110"/>
      <c r="EQ97" s="131"/>
      <c r="ER97" s="129"/>
      <c r="ES97" s="110"/>
      <c r="ET97" s="110"/>
      <c r="EU97" s="110"/>
      <c r="EV97" s="110"/>
      <c r="EW97" s="131"/>
      <c r="EX97" s="129"/>
      <c r="EY97" s="110"/>
      <c r="EZ97" s="110"/>
      <c r="FA97" s="110"/>
      <c r="FB97" s="110"/>
      <c r="FC97" s="131"/>
      <c r="FD97" s="129"/>
      <c r="FE97" s="110"/>
      <c r="FF97" s="110"/>
      <c r="FG97" s="110"/>
      <c r="FH97" s="110"/>
      <c r="FI97" s="131"/>
      <c r="FJ97" s="129"/>
      <c r="FK97" s="110"/>
      <c r="FL97" s="110"/>
      <c r="FM97" s="110"/>
      <c r="FN97" s="110"/>
      <c r="FO97" s="131"/>
      <c r="FP97" s="165"/>
    </row>
    <row r="98" spans="1:172" ht="17.100000000000001" customHeight="1">
      <c r="A98" s="338"/>
      <c r="B98" s="341"/>
      <c r="C98" s="343"/>
      <c r="D98" s="358"/>
      <c r="E98" s="358"/>
      <c r="F98" s="359"/>
      <c r="G98" s="148" t="s">
        <v>455</v>
      </c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149"/>
      <c r="AL98" s="150"/>
      <c r="AM98" s="150"/>
      <c r="AN98" s="150"/>
      <c r="AO98" s="150"/>
      <c r="AP98" s="150"/>
      <c r="AQ98" s="150"/>
      <c r="AR98" s="150"/>
      <c r="AS98" s="150"/>
      <c r="AT98" s="151"/>
      <c r="AU98" s="152"/>
      <c r="AV98" s="152"/>
      <c r="AW98" s="152"/>
      <c r="AX98" s="152"/>
      <c r="AY98" s="153"/>
      <c r="AZ98" s="151"/>
      <c r="BA98" s="152"/>
      <c r="BB98" s="152"/>
      <c r="BC98" s="152"/>
      <c r="BD98" s="152"/>
      <c r="BE98" s="153"/>
      <c r="BF98" s="151"/>
      <c r="BG98" s="154"/>
      <c r="BH98" s="152"/>
      <c r="BI98" s="152"/>
      <c r="BJ98" s="152"/>
      <c r="BK98" s="153"/>
      <c r="BL98" s="151"/>
      <c r="BM98" s="152"/>
      <c r="BN98" s="152"/>
      <c r="BO98" s="152"/>
      <c r="BP98" s="152"/>
      <c r="BQ98" s="153"/>
      <c r="BR98" s="151"/>
      <c r="BS98" s="152"/>
      <c r="BT98" s="152"/>
      <c r="BU98" s="152"/>
      <c r="BV98" s="152"/>
      <c r="BW98" s="153"/>
      <c r="BX98" s="151"/>
      <c r="BY98" s="152"/>
      <c r="BZ98" s="152"/>
      <c r="CA98" s="152"/>
      <c r="CB98" s="152"/>
      <c r="CC98" s="153"/>
      <c r="CD98" s="151"/>
      <c r="CE98" s="152"/>
      <c r="CF98" s="152"/>
      <c r="CG98" s="152"/>
      <c r="CH98" s="152"/>
      <c r="CI98" s="153"/>
      <c r="CJ98" s="151"/>
      <c r="CK98" s="152"/>
      <c r="CL98" s="152"/>
      <c r="CM98" s="152"/>
      <c r="CN98" s="152"/>
      <c r="CO98" s="153"/>
      <c r="CP98" s="151"/>
      <c r="CQ98" s="152"/>
      <c r="CR98" s="152"/>
      <c r="CS98" s="152"/>
      <c r="CT98" s="152"/>
      <c r="CU98" s="153"/>
      <c r="CV98" s="151"/>
      <c r="CW98" s="152"/>
      <c r="CX98" s="152"/>
      <c r="CY98" s="152"/>
      <c r="CZ98" s="152"/>
      <c r="DA98" s="153"/>
      <c r="DB98" s="151"/>
      <c r="DC98" s="152"/>
      <c r="DD98" s="152"/>
      <c r="DE98" s="152"/>
      <c r="DF98" s="152"/>
      <c r="DG98" s="153"/>
      <c r="DH98" s="151"/>
      <c r="DI98" s="152"/>
      <c r="DJ98" s="152"/>
      <c r="DK98" s="152"/>
      <c r="DL98" s="152"/>
      <c r="DM98" s="153"/>
      <c r="DN98" s="151"/>
      <c r="DO98" s="152"/>
      <c r="DP98" s="152"/>
      <c r="DQ98" s="152"/>
      <c r="DR98" s="152"/>
      <c r="DS98" s="153"/>
      <c r="DT98" s="151"/>
      <c r="DU98" s="152"/>
      <c r="DV98" s="152"/>
      <c r="DW98" s="152"/>
      <c r="DX98" s="152"/>
      <c r="DY98" s="153"/>
      <c r="DZ98" s="151"/>
      <c r="EA98" s="152"/>
      <c r="EB98" s="152"/>
      <c r="EC98" s="152"/>
      <c r="ED98" s="152"/>
      <c r="EE98" s="153"/>
      <c r="EF98" s="151"/>
      <c r="EG98" s="152"/>
      <c r="EH98" s="152"/>
      <c r="EI98" s="152"/>
      <c r="EJ98" s="152"/>
      <c r="EK98" s="153"/>
      <c r="EL98" s="151"/>
      <c r="EM98" s="152"/>
      <c r="EN98" s="152"/>
      <c r="EO98" s="152"/>
      <c r="EP98" s="152"/>
      <c r="EQ98" s="153"/>
      <c r="ER98" s="151"/>
      <c r="ES98" s="152"/>
      <c r="ET98" s="152"/>
      <c r="EU98" s="152"/>
      <c r="EV98" s="152"/>
      <c r="EW98" s="153"/>
      <c r="EX98" s="151"/>
      <c r="EY98" s="152"/>
      <c r="EZ98" s="152"/>
      <c r="FA98" s="152"/>
      <c r="FB98" s="152"/>
      <c r="FC98" s="153"/>
      <c r="FD98" s="151"/>
      <c r="FE98" s="152"/>
      <c r="FF98" s="152"/>
      <c r="FG98" s="152"/>
      <c r="FH98" s="152"/>
      <c r="FI98" s="153"/>
      <c r="FJ98" s="151"/>
      <c r="FK98" s="152"/>
      <c r="FL98" s="152"/>
      <c r="FM98" s="152"/>
      <c r="FN98" s="152"/>
      <c r="FO98" s="153"/>
      <c r="FP98" s="158"/>
    </row>
    <row r="99" spans="1:172" ht="17.100000000000001" customHeight="1">
      <c r="A99" s="338"/>
      <c r="B99" s="378">
        <v>8</v>
      </c>
      <c r="C99" s="379" t="s">
        <v>533</v>
      </c>
      <c r="D99" s="380">
        <f>D101</f>
        <v>45256</v>
      </c>
      <c r="E99" s="380">
        <f>E103</f>
        <v>45275</v>
      </c>
      <c r="F99" s="382">
        <f>E99-D99+1</f>
        <v>20</v>
      </c>
      <c r="G99" s="197" t="s">
        <v>454</v>
      </c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  <c r="Z99" s="201"/>
      <c r="AA99" s="201"/>
      <c r="AB99" s="201"/>
      <c r="AC99" s="201"/>
      <c r="AD99" s="201"/>
      <c r="AE99" s="201"/>
      <c r="AF99" s="201"/>
      <c r="AG99" s="201"/>
      <c r="AH99" s="201"/>
      <c r="AI99" s="201"/>
      <c r="AJ99" s="201"/>
      <c r="AK99" s="199"/>
      <c r="AL99" s="200"/>
      <c r="AM99" s="200"/>
      <c r="AN99" s="200"/>
      <c r="AO99" s="200"/>
      <c r="AP99" s="200"/>
      <c r="AQ99" s="200"/>
      <c r="AR99" s="200"/>
      <c r="AS99" s="200"/>
      <c r="AT99" s="129"/>
      <c r="AU99" s="110"/>
      <c r="AV99" s="110"/>
      <c r="AW99" s="110"/>
      <c r="AX99" s="110"/>
      <c r="AY99" s="131"/>
      <c r="AZ99" s="129"/>
      <c r="BA99" s="110"/>
      <c r="BB99" s="110"/>
      <c r="BC99" s="110"/>
      <c r="BD99" s="110"/>
      <c r="BE99" s="131"/>
      <c r="BF99" s="129"/>
      <c r="BG99" s="132"/>
      <c r="BH99" s="110"/>
      <c r="BI99" s="110"/>
      <c r="BJ99" s="110"/>
      <c r="BK99" s="131"/>
      <c r="BL99" s="129"/>
      <c r="BM99" s="110"/>
      <c r="BN99" s="110"/>
      <c r="BO99" s="110"/>
      <c r="BP99" s="110"/>
      <c r="BQ99" s="131"/>
      <c r="BR99" s="129"/>
      <c r="BS99" s="110"/>
      <c r="BT99" s="110"/>
      <c r="BU99" s="110"/>
      <c r="BV99" s="110"/>
      <c r="BW99" s="131"/>
      <c r="BX99" s="129"/>
      <c r="BY99" s="110"/>
      <c r="BZ99" s="110"/>
      <c r="CA99" s="110"/>
      <c r="CB99" s="110"/>
      <c r="CC99" s="131"/>
      <c r="CD99" s="129"/>
      <c r="CE99" s="110"/>
      <c r="CF99" s="110"/>
      <c r="CG99" s="110"/>
      <c r="CH99" s="110"/>
      <c r="CI99" s="131"/>
      <c r="CJ99" s="129"/>
      <c r="CK99" s="110"/>
      <c r="CL99" s="110"/>
      <c r="CM99" s="110"/>
      <c r="CN99" s="110"/>
      <c r="CO99" s="131"/>
      <c r="CP99" s="129"/>
      <c r="CQ99" s="110"/>
      <c r="CR99" s="110"/>
      <c r="CS99" s="110"/>
      <c r="CT99" s="110"/>
      <c r="CU99" s="131"/>
      <c r="CV99" s="129"/>
      <c r="CW99" s="110"/>
      <c r="CX99" s="110"/>
      <c r="CY99" s="110"/>
      <c r="CZ99" s="110"/>
      <c r="DA99" s="131"/>
      <c r="DB99" s="129"/>
      <c r="DC99" s="110"/>
      <c r="DD99" s="110"/>
      <c r="DE99" s="110"/>
      <c r="DF99" s="110"/>
      <c r="DG99" s="131"/>
      <c r="DH99" s="129"/>
      <c r="DI99" s="110"/>
      <c r="DJ99" s="110"/>
      <c r="DK99" s="110"/>
      <c r="DL99" s="110"/>
      <c r="DM99" s="131"/>
      <c r="DN99" s="129"/>
      <c r="DO99" s="110"/>
      <c r="DP99" s="110"/>
      <c r="DQ99" s="110"/>
      <c r="DR99" s="110"/>
      <c r="DS99" s="131"/>
      <c r="DT99" s="129"/>
      <c r="DU99" s="110"/>
      <c r="DV99" s="110"/>
      <c r="DW99" s="110"/>
      <c r="DX99" s="110"/>
      <c r="DY99" s="131"/>
      <c r="DZ99" s="129"/>
      <c r="EA99" s="110"/>
      <c r="EB99" s="110"/>
      <c r="EC99" s="110"/>
      <c r="ED99" s="110"/>
      <c r="EE99" s="131"/>
      <c r="EF99" s="129"/>
      <c r="EG99" s="110"/>
      <c r="EH99" s="110"/>
      <c r="EI99" s="110"/>
      <c r="EJ99" s="110"/>
      <c r="EK99" s="131"/>
      <c r="EL99" s="129"/>
      <c r="EM99" s="110"/>
      <c r="EN99" s="110"/>
      <c r="EO99" s="110"/>
      <c r="EP99" s="110"/>
      <c r="EQ99" s="131"/>
      <c r="ER99" s="129"/>
      <c r="ES99" s="110"/>
      <c r="ET99" s="110"/>
      <c r="EU99" s="110"/>
      <c r="EV99" s="110"/>
      <c r="EW99" s="131"/>
      <c r="EX99" s="129"/>
      <c r="EY99" s="110"/>
      <c r="EZ99" s="110"/>
      <c r="FA99" s="110"/>
      <c r="FB99" s="110"/>
      <c r="FC99" s="131"/>
      <c r="FD99" s="129"/>
      <c r="FE99" s="110"/>
      <c r="FF99" s="110"/>
      <c r="FG99" s="110"/>
      <c r="FH99" s="110"/>
      <c r="FI99" s="131"/>
      <c r="FJ99" s="129"/>
      <c r="FK99" s="110"/>
      <c r="FL99" s="110"/>
      <c r="FM99" s="110"/>
      <c r="FN99" s="110"/>
      <c r="FO99" s="131"/>
      <c r="FP99" s="165"/>
    </row>
    <row r="100" spans="1:172" ht="17.100000000000001" customHeight="1">
      <c r="A100" s="338"/>
      <c r="B100" s="378"/>
      <c r="C100" s="379"/>
      <c r="D100" s="381"/>
      <c r="E100" s="381"/>
      <c r="F100" s="382"/>
      <c r="G100" s="197" t="s">
        <v>455</v>
      </c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202"/>
      <c r="Z100" s="202"/>
      <c r="AA100" s="202"/>
      <c r="AB100" s="202"/>
      <c r="AC100" s="202"/>
      <c r="AD100" s="202"/>
      <c r="AE100" s="202"/>
      <c r="AF100" s="202"/>
      <c r="AG100" s="202"/>
      <c r="AH100" s="202"/>
      <c r="AI100" s="202"/>
      <c r="AJ100" s="202"/>
      <c r="AK100" s="199"/>
      <c r="AL100" s="200"/>
      <c r="AM100" s="200"/>
      <c r="AN100" s="200"/>
      <c r="AO100" s="200"/>
      <c r="AP100" s="200"/>
      <c r="AQ100" s="200"/>
      <c r="AR100" s="200"/>
      <c r="AS100" s="200"/>
      <c r="AT100" s="151"/>
      <c r="AU100" s="152"/>
      <c r="AV100" s="152"/>
      <c r="AW100" s="152"/>
      <c r="AX100" s="152"/>
      <c r="AY100" s="153"/>
      <c r="AZ100" s="151"/>
      <c r="BA100" s="152"/>
      <c r="BB100" s="152"/>
      <c r="BC100" s="152"/>
      <c r="BD100" s="152"/>
      <c r="BE100" s="153"/>
      <c r="BF100" s="151"/>
      <c r="BG100" s="154"/>
      <c r="BH100" s="152"/>
      <c r="BI100" s="152"/>
      <c r="BJ100" s="152"/>
      <c r="BK100" s="153"/>
      <c r="BL100" s="151"/>
      <c r="BM100" s="152"/>
      <c r="BN100" s="152"/>
      <c r="BO100" s="152"/>
      <c r="BP100" s="152"/>
      <c r="BQ100" s="153"/>
      <c r="BR100" s="151"/>
      <c r="BS100" s="152"/>
      <c r="BT100" s="152"/>
      <c r="BU100" s="152"/>
      <c r="BV100" s="152"/>
      <c r="BW100" s="153"/>
      <c r="BX100" s="151"/>
      <c r="BY100" s="152"/>
      <c r="BZ100" s="152"/>
      <c r="CA100" s="152"/>
      <c r="CB100" s="152"/>
      <c r="CC100" s="153"/>
      <c r="CD100" s="151"/>
      <c r="CE100" s="152"/>
      <c r="CF100" s="152"/>
      <c r="CG100" s="152"/>
      <c r="CH100" s="152"/>
      <c r="CI100" s="153"/>
      <c r="CJ100" s="151"/>
      <c r="CK100" s="152"/>
      <c r="CL100" s="152"/>
      <c r="CM100" s="152"/>
      <c r="CN100" s="152"/>
      <c r="CO100" s="153"/>
      <c r="CP100" s="151"/>
      <c r="CQ100" s="152"/>
      <c r="CR100" s="152"/>
      <c r="CS100" s="152"/>
      <c r="CT100" s="152"/>
      <c r="CU100" s="153"/>
      <c r="CV100" s="151"/>
      <c r="CW100" s="152"/>
      <c r="CX100" s="152"/>
      <c r="CY100" s="152"/>
      <c r="CZ100" s="152"/>
      <c r="DA100" s="153"/>
      <c r="DB100" s="151"/>
      <c r="DC100" s="152"/>
      <c r="DD100" s="152"/>
      <c r="DE100" s="152"/>
      <c r="DF100" s="152"/>
      <c r="DG100" s="153"/>
      <c r="DH100" s="151"/>
      <c r="DI100" s="152"/>
      <c r="DJ100" s="152"/>
      <c r="DK100" s="152"/>
      <c r="DL100" s="152"/>
      <c r="DM100" s="153"/>
      <c r="DN100" s="151"/>
      <c r="DO100" s="152"/>
      <c r="DP100" s="152"/>
      <c r="DQ100" s="152"/>
      <c r="DR100" s="152"/>
      <c r="DS100" s="153"/>
      <c r="DT100" s="151"/>
      <c r="DU100" s="152"/>
      <c r="DV100" s="152"/>
      <c r="DW100" s="152"/>
      <c r="DX100" s="152"/>
      <c r="DY100" s="153"/>
      <c r="DZ100" s="151"/>
      <c r="EA100" s="152"/>
      <c r="EB100" s="152"/>
      <c r="EC100" s="152"/>
      <c r="ED100" s="152"/>
      <c r="EE100" s="153"/>
      <c r="EF100" s="151"/>
      <c r="EG100" s="152"/>
      <c r="EH100" s="152"/>
      <c r="EI100" s="152"/>
      <c r="EJ100" s="152"/>
      <c r="EK100" s="153"/>
      <c r="EL100" s="151"/>
      <c r="EM100" s="152"/>
      <c r="EN100" s="152"/>
      <c r="EO100" s="152"/>
      <c r="EP100" s="152"/>
      <c r="EQ100" s="153"/>
      <c r="ER100" s="151"/>
      <c r="ES100" s="152"/>
      <c r="ET100" s="152"/>
      <c r="EU100" s="152"/>
      <c r="EV100" s="152"/>
      <c r="EW100" s="153"/>
      <c r="EX100" s="151"/>
      <c r="EY100" s="152"/>
      <c r="EZ100" s="152"/>
      <c r="FA100" s="152"/>
      <c r="FB100" s="152"/>
      <c r="FC100" s="153"/>
      <c r="FD100" s="151"/>
      <c r="FE100" s="152"/>
      <c r="FF100" s="152"/>
      <c r="FG100" s="152"/>
      <c r="FH100" s="152"/>
      <c r="FI100" s="153"/>
      <c r="FJ100" s="151"/>
      <c r="FK100" s="152"/>
      <c r="FL100" s="152"/>
      <c r="FM100" s="152"/>
      <c r="FN100" s="152"/>
      <c r="FO100" s="153"/>
      <c r="FP100" s="158"/>
    </row>
    <row r="101" spans="1:172" ht="17.100000000000001" customHeight="1">
      <c r="A101" s="338"/>
      <c r="B101" s="340" t="s">
        <v>534</v>
      </c>
      <c r="C101" s="342" t="s">
        <v>517</v>
      </c>
      <c r="D101" s="344">
        <f>D95+10</f>
        <v>45256</v>
      </c>
      <c r="E101" s="344">
        <f t="shared" ref="E101" si="8">D101+F101-1</f>
        <v>45260</v>
      </c>
      <c r="F101" s="347">
        <v>5</v>
      </c>
      <c r="G101" s="103" t="s">
        <v>454</v>
      </c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105"/>
      <c r="AL101" s="106"/>
      <c r="AM101" s="106"/>
      <c r="AN101" s="106"/>
      <c r="AO101" s="106"/>
      <c r="AP101" s="106"/>
      <c r="AQ101" s="106"/>
      <c r="AR101" s="106"/>
      <c r="AS101" s="106"/>
      <c r="AT101" s="129"/>
      <c r="AU101" s="110"/>
      <c r="AV101" s="110"/>
      <c r="AW101" s="110"/>
      <c r="AX101" s="110"/>
      <c r="AY101" s="131"/>
      <c r="AZ101" s="129"/>
      <c r="BA101" s="110"/>
      <c r="BB101" s="110"/>
      <c r="BC101" s="110"/>
      <c r="BD101" s="110"/>
      <c r="BE101" s="131"/>
      <c r="BF101" s="129"/>
      <c r="BG101" s="132"/>
      <c r="BH101" s="110"/>
      <c r="BI101" s="110"/>
      <c r="BJ101" s="110"/>
      <c r="BK101" s="131"/>
      <c r="BL101" s="129"/>
      <c r="BM101" s="110"/>
      <c r="BN101" s="110"/>
      <c r="BO101" s="110"/>
      <c r="BP101" s="110"/>
      <c r="BQ101" s="131"/>
      <c r="BR101" s="129"/>
      <c r="BS101" s="110"/>
      <c r="BT101" s="110"/>
      <c r="BU101" s="110"/>
      <c r="BV101" s="110"/>
      <c r="BW101" s="131"/>
      <c r="BX101" s="129"/>
      <c r="BY101" s="110"/>
      <c r="BZ101" s="110"/>
      <c r="CA101" s="110"/>
      <c r="CB101" s="110"/>
      <c r="CC101" s="131"/>
      <c r="CD101" s="129"/>
      <c r="CE101" s="110"/>
      <c r="CF101" s="110"/>
      <c r="CG101" s="110"/>
      <c r="CH101" s="110"/>
      <c r="CI101" s="131"/>
      <c r="CJ101" s="129"/>
      <c r="CK101" s="110"/>
      <c r="CL101" s="110"/>
      <c r="CM101" s="110"/>
      <c r="CN101" s="110"/>
      <c r="CO101" s="131"/>
      <c r="CP101" s="129"/>
      <c r="CQ101" s="110"/>
      <c r="CR101" s="110"/>
      <c r="CS101" s="110"/>
      <c r="CT101" s="110"/>
      <c r="CU101" s="131"/>
      <c r="CV101" s="129"/>
      <c r="CW101" s="110"/>
      <c r="CX101" s="110"/>
      <c r="CY101" s="110"/>
      <c r="CZ101" s="110"/>
      <c r="DA101" s="131"/>
      <c r="DB101" s="129"/>
      <c r="DC101" s="110"/>
      <c r="DD101" s="110"/>
      <c r="DE101" s="110"/>
      <c r="DF101" s="110"/>
      <c r="DG101" s="131"/>
      <c r="DH101" s="129"/>
      <c r="DI101" s="110"/>
      <c r="DJ101" s="110"/>
      <c r="DK101" s="110"/>
      <c r="DL101" s="110"/>
      <c r="DM101" s="131"/>
      <c r="DN101" s="129"/>
      <c r="DO101" s="110"/>
      <c r="DP101" s="110"/>
      <c r="DQ101" s="110"/>
      <c r="DR101" s="110"/>
      <c r="DS101" s="131"/>
      <c r="DT101" s="129"/>
      <c r="DU101" s="110"/>
      <c r="DV101" s="110"/>
      <c r="DW101" s="110"/>
      <c r="DX101" s="110"/>
      <c r="DY101" s="131"/>
      <c r="DZ101" s="129"/>
      <c r="EA101" s="110"/>
      <c r="EB101" s="110"/>
      <c r="EC101" s="110"/>
      <c r="ED101" s="110"/>
      <c r="EE101" s="208"/>
      <c r="EF101" s="129"/>
      <c r="EG101" s="110"/>
      <c r="EH101" s="110"/>
      <c r="EI101" s="110"/>
      <c r="EJ101" s="110"/>
      <c r="EK101" s="131"/>
      <c r="EL101" s="129"/>
      <c r="EM101" s="110"/>
      <c r="EN101" s="110"/>
      <c r="EO101" s="110"/>
      <c r="EP101" s="110"/>
      <c r="EQ101" s="131"/>
      <c r="ER101" s="129"/>
      <c r="ES101" s="110"/>
      <c r="ET101" s="110"/>
      <c r="EU101" s="110"/>
      <c r="EV101" s="110"/>
      <c r="EW101" s="131"/>
      <c r="EX101" s="129"/>
      <c r="EY101" s="110"/>
      <c r="EZ101" s="110"/>
      <c r="FA101" s="110"/>
      <c r="FB101" s="110"/>
      <c r="FC101" s="131"/>
      <c r="FD101" s="129"/>
      <c r="FE101" s="110"/>
      <c r="FF101" s="110"/>
      <c r="FG101" s="110"/>
      <c r="FH101" s="110"/>
      <c r="FI101" s="131"/>
      <c r="FJ101" s="129"/>
      <c r="FK101" s="110"/>
      <c r="FL101" s="110"/>
      <c r="FM101" s="110"/>
      <c r="FN101" s="110"/>
      <c r="FO101" s="131"/>
      <c r="FP101" s="165"/>
    </row>
    <row r="102" spans="1:172" ht="17.100000000000001" customHeight="1">
      <c r="A102" s="338"/>
      <c r="B102" s="341"/>
      <c r="C102" s="343"/>
      <c r="D102" s="358"/>
      <c r="E102" s="358"/>
      <c r="F102" s="359"/>
      <c r="G102" s="148" t="s">
        <v>455</v>
      </c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149"/>
      <c r="AL102" s="150"/>
      <c r="AM102" s="150"/>
      <c r="AN102" s="150"/>
      <c r="AO102" s="150"/>
      <c r="AP102" s="150"/>
      <c r="AQ102" s="150"/>
      <c r="AR102" s="150"/>
      <c r="AS102" s="150"/>
      <c r="AT102" s="151"/>
      <c r="AU102" s="152"/>
      <c r="AV102" s="152"/>
      <c r="AW102" s="152"/>
      <c r="AX102" s="152"/>
      <c r="AY102" s="153"/>
      <c r="AZ102" s="151"/>
      <c r="BA102" s="152"/>
      <c r="BB102" s="152"/>
      <c r="BC102" s="152"/>
      <c r="BD102" s="152"/>
      <c r="BE102" s="153"/>
      <c r="BF102" s="151"/>
      <c r="BG102" s="154"/>
      <c r="BH102" s="152"/>
      <c r="BI102" s="152"/>
      <c r="BJ102" s="152"/>
      <c r="BK102" s="153"/>
      <c r="BL102" s="151"/>
      <c r="BM102" s="152"/>
      <c r="BN102" s="152"/>
      <c r="BO102" s="152"/>
      <c r="BP102" s="152"/>
      <c r="BQ102" s="153"/>
      <c r="BR102" s="151"/>
      <c r="BS102" s="152"/>
      <c r="BT102" s="152"/>
      <c r="BU102" s="152"/>
      <c r="BV102" s="152"/>
      <c r="BW102" s="153"/>
      <c r="BX102" s="151"/>
      <c r="BY102" s="152"/>
      <c r="BZ102" s="152"/>
      <c r="CA102" s="152"/>
      <c r="CB102" s="152"/>
      <c r="CC102" s="153"/>
      <c r="CD102" s="151"/>
      <c r="CE102" s="152"/>
      <c r="CF102" s="152"/>
      <c r="CG102" s="152"/>
      <c r="CH102" s="152"/>
      <c r="CI102" s="153"/>
      <c r="CJ102" s="151"/>
      <c r="CK102" s="152"/>
      <c r="CL102" s="152"/>
      <c r="CM102" s="152"/>
      <c r="CN102" s="152"/>
      <c r="CO102" s="153"/>
      <c r="CP102" s="151"/>
      <c r="CQ102" s="152"/>
      <c r="CR102" s="152"/>
      <c r="CS102" s="152"/>
      <c r="CT102" s="152"/>
      <c r="CU102" s="153"/>
      <c r="CV102" s="151"/>
      <c r="CW102" s="152"/>
      <c r="CX102" s="152"/>
      <c r="CY102" s="152"/>
      <c r="CZ102" s="152"/>
      <c r="DA102" s="153"/>
      <c r="DB102" s="151"/>
      <c r="DC102" s="152"/>
      <c r="DD102" s="152"/>
      <c r="DE102" s="152"/>
      <c r="DF102" s="152"/>
      <c r="DG102" s="153"/>
      <c r="DH102" s="151"/>
      <c r="DI102" s="152"/>
      <c r="DJ102" s="152"/>
      <c r="DK102" s="152"/>
      <c r="DL102" s="152"/>
      <c r="DM102" s="153"/>
      <c r="DN102" s="151"/>
      <c r="DO102" s="152"/>
      <c r="DP102" s="152"/>
      <c r="DQ102" s="152"/>
      <c r="DR102" s="152"/>
      <c r="DS102" s="153"/>
      <c r="DT102" s="151"/>
      <c r="DU102" s="152"/>
      <c r="DV102" s="152"/>
      <c r="DW102" s="152"/>
      <c r="DX102" s="152"/>
      <c r="DY102" s="153"/>
      <c r="DZ102" s="151"/>
      <c r="EA102" s="152"/>
      <c r="EB102" s="152"/>
      <c r="EC102" s="152"/>
      <c r="ED102" s="152"/>
      <c r="EE102" s="153"/>
      <c r="EF102" s="151"/>
      <c r="EG102" s="152"/>
      <c r="EH102" s="152"/>
      <c r="EI102" s="152"/>
      <c r="EJ102" s="152"/>
      <c r="EK102" s="153"/>
      <c r="EL102" s="151"/>
      <c r="EM102" s="152"/>
      <c r="EN102" s="152"/>
      <c r="EO102" s="152"/>
      <c r="EP102" s="152"/>
      <c r="EQ102" s="153"/>
      <c r="ER102" s="151"/>
      <c r="ES102" s="152"/>
      <c r="ET102" s="152"/>
      <c r="EU102" s="152"/>
      <c r="EV102" s="152"/>
      <c r="EW102" s="153"/>
      <c r="EX102" s="151"/>
      <c r="EY102" s="152"/>
      <c r="EZ102" s="152"/>
      <c r="FA102" s="152"/>
      <c r="FB102" s="152"/>
      <c r="FC102" s="153"/>
      <c r="FD102" s="151"/>
      <c r="FE102" s="152"/>
      <c r="FF102" s="152"/>
      <c r="FG102" s="152"/>
      <c r="FH102" s="152"/>
      <c r="FI102" s="153"/>
      <c r="FJ102" s="151"/>
      <c r="FK102" s="152"/>
      <c r="FL102" s="152"/>
      <c r="FM102" s="152"/>
      <c r="FN102" s="152"/>
      <c r="FO102" s="153"/>
      <c r="FP102" s="158"/>
    </row>
    <row r="103" spans="1:172" ht="17.100000000000001" customHeight="1">
      <c r="A103" s="338"/>
      <c r="B103" s="360" t="s">
        <v>535</v>
      </c>
      <c r="C103" s="383" t="s">
        <v>536</v>
      </c>
      <c r="D103" s="344">
        <f>E101+1</f>
        <v>45261</v>
      </c>
      <c r="E103" s="344">
        <f t="shared" ref="E103" si="9">D103+F103-1</f>
        <v>45275</v>
      </c>
      <c r="F103" s="385">
        <v>15</v>
      </c>
      <c r="G103" s="103" t="s">
        <v>454</v>
      </c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105"/>
      <c r="AL103" s="106"/>
      <c r="AM103" s="106"/>
      <c r="AN103" s="106"/>
      <c r="AO103" s="106"/>
      <c r="AP103" s="106"/>
      <c r="AQ103" s="106"/>
      <c r="AR103" s="106"/>
      <c r="AS103" s="106"/>
      <c r="AT103" s="129"/>
      <c r="AU103" s="110"/>
      <c r="AV103" s="110"/>
      <c r="AW103" s="110"/>
      <c r="AX103" s="110"/>
      <c r="AY103" s="131"/>
      <c r="AZ103" s="129"/>
      <c r="BA103" s="110"/>
      <c r="BB103" s="110"/>
      <c r="BC103" s="110"/>
      <c r="BD103" s="110"/>
      <c r="BE103" s="131"/>
      <c r="BF103" s="129"/>
      <c r="BG103" s="132"/>
      <c r="BH103" s="110"/>
      <c r="BI103" s="110"/>
      <c r="BJ103" s="110"/>
      <c r="BK103" s="131"/>
      <c r="BL103" s="129"/>
      <c r="BM103" s="110"/>
      <c r="BN103" s="110"/>
      <c r="BO103" s="110"/>
      <c r="BP103" s="110"/>
      <c r="BQ103" s="131"/>
      <c r="BR103" s="129"/>
      <c r="BS103" s="110"/>
      <c r="BT103" s="110"/>
      <c r="BU103" s="110"/>
      <c r="BV103" s="110"/>
      <c r="BW103" s="131"/>
      <c r="BX103" s="129"/>
      <c r="BY103" s="110"/>
      <c r="BZ103" s="110"/>
      <c r="CA103" s="110"/>
      <c r="CB103" s="110"/>
      <c r="CC103" s="131"/>
      <c r="CD103" s="129"/>
      <c r="CE103" s="110"/>
      <c r="CF103" s="110"/>
      <c r="CG103" s="110"/>
      <c r="CH103" s="110"/>
      <c r="CI103" s="131"/>
      <c r="CJ103" s="129"/>
      <c r="CK103" s="110"/>
      <c r="CL103" s="110"/>
      <c r="CM103" s="110"/>
      <c r="CN103" s="110"/>
      <c r="CO103" s="131"/>
      <c r="CP103" s="129"/>
      <c r="CQ103" s="110"/>
      <c r="CR103" s="110"/>
      <c r="CS103" s="110"/>
      <c r="CT103" s="110"/>
      <c r="CU103" s="131"/>
      <c r="CV103" s="129"/>
      <c r="CW103" s="110"/>
      <c r="CX103" s="110"/>
      <c r="CY103" s="110"/>
      <c r="CZ103" s="110"/>
      <c r="DA103" s="131"/>
      <c r="DB103" s="129"/>
      <c r="DC103" s="110"/>
      <c r="DD103" s="110"/>
      <c r="DE103" s="110"/>
      <c r="DF103" s="110"/>
      <c r="DG103" s="131"/>
      <c r="DH103" s="129"/>
      <c r="DI103" s="110"/>
      <c r="DJ103" s="110"/>
      <c r="DK103" s="110"/>
      <c r="DL103" s="110"/>
      <c r="DM103" s="131"/>
      <c r="DN103" s="129"/>
      <c r="DO103" s="110"/>
      <c r="DP103" s="110"/>
      <c r="DQ103" s="110"/>
      <c r="DR103" s="110"/>
      <c r="DS103" s="131"/>
      <c r="DT103" s="129"/>
      <c r="DU103" s="110"/>
      <c r="DV103" s="110"/>
      <c r="DW103" s="110"/>
      <c r="DX103" s="110"/>
      <c r="DY103" s="131"/>
      <c r="DZ103" s="129"/>
      <c r="EA103" s="110"/>
      <c r="EB103" s="110"/>
      <c r="EC103" s="110"/>
      <c r="ED103" s="110"/>
      <c r="EE103" s="131"/>
      <c r="EF103" s="209"/>
      <c r="EG103" s="207"/>
      <c r="EH103" s="207"/>
      <c r="EI103" s="110"/>
      <c r="EJ103" s="110"/>
      <c r="EK103" s="131"/>
      <c r="EL103" s="129"/>
      <c r="EM103" s="110"/>
      <c r="EN103" s="110"/>
      <c r="EO103" s="110"/>
      <c r="EP103" s="110"/>
      <c r="EQ103" s="131"/>
      <c r="ER103" s="129"/>
      <c r="ES103" s="110"/>
      <c r="ET103" s="110"/>
      <c r="EU103" s="110"/>
      <c r="EV103" s="110"/>
      <c r="EW103" s="131"/>
      <c r="EX103" s="129"/>
      <c r="EY103" s="110"/>
      <c r="EZ103" s="110"/>
      <c r="FA103" s="110"/>
      <c r="FB103" s="110"/>
      <c r="FC103" s="131"/>
      <c r="FD103" s="129"/>
      <c r="FE103" s="110"/>
      <c r="FF103" s="110"/>
      <c r="FG103" s="110"/>
      <c r="FH103" s="110"/>
      <c r="FI103" s="131"/>
      <c r="FJ103" s="129"/>
      <c r="FK103" s="110"/>
      <c r="FL103" s="110"/>
      <c r="FM103" s="110"/>
      <c r="FN103" s="110"/>
      <c r="FO103" s="131"/>
      <c r="FP103" s="165"/>
    </row>
    <row r="104" spans="1:172" ht="17.100000000000001" customHeight="1">
      <c r="A104" s="338"/>
      <c r="B104" s="361"/>
      <c r="C104" s="384"/>
      <c r="D104" s="358"/>
      <c r="E104" s="358"/>
      <c r="F104" s="386"/>
      <c r="G104" s="148" t="s">
        <v>455</v>
      </c>
      <c r="H104" s="198"/>
      <c r="I104" s="198"/>
      <c r="J104" s="198"/>
      <c r="K104" s="198"/>
      <c r="L104" s="198"/>
      <c r="M104" s="198"/>
      <c r="N104" s="198"/>
      <c r="O104" s="198"/>
      <c r="P104" s="198"/>
      <c r="Q104" s="198"/>
      <c r="R104" s="198"/>
      <c r="S104" s="198"/>
      <c r="T104" s="198"/>
      <c r="U104" s="198"/>
      <c r="V104" s="198"/>
      <c r="W104" s="198"/>
      <c r="X104" s="198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49"/>
      <c r="AL104" s="150"/>
      <c r="AM104" s="150"/>
      <c r="AN104" s="150"/>
      <c r="AO104" s="150"/>
      <c r="AP104" s="150"/>
      <c r="AQ104" s="150"/>
      <c r="AR104" s="150"/>
      <c r="AS104" s="150"/>
      <c r="AT104" s="151"/>
      <c r="AU104" s="152"/>
      <c r="AV104" s="152"/>
      <c r="AW104" s="152"/>
      <c r="AX104" s="152"/>
      <c r="AY104" s="153"/>
      <c r="AZ104" s="151"/>
      <c r="BA104" s="152"/>
      <c r="BB104" s="152"/>
      <c r="BC104" s="152"/>
      <c r="BD104" s="152"/>
      <c r="BE104" s="153"/>
      <c r="BF104" s="151"/>
      <c r="BG104" s="154"/>
      <c r="BH104" s="152"/>
      <c r="BI104" s="152"/>
      <c r="BJ104" s="152"/>
      <c r="BK104" s="153"/>
      <c r="BL104" s="151"/>
      <c r="BM104" s="152"/>
      <c r="BN104" s="152"/>
      <c r="BO104" s="152"/>
      <c r="BP104" s="152"/>
      <c r="BQ104" s="153"/>
      <c r="BR104" s="151"/>
      <c r="BS104" s="152"/>
      <c r="BT104" s="152"/>
      <c r="BU104" s="152"/>
      <c r="BV104" s="152"/>
      <c r="BW104" s="153"/>
      <c r="BX104" s="151"/>
      <c r="BY104" s="152"/>
      <c r="BZ104" s="152"/>
      <c r="CA104" s="152"/>
      <c r="CB104" s="152"/>
      <c r="CC104" s="153"/>
      <c r="CD104" s="151"/>
      <c r="CE104" s="152"/>
      <c r="CF104" s="152"/>
      <c r="CG104" s="152"/>
      <c r="CH104" s="152"/>
      <c r="CI104" s="153"/>
      <c r="CJ104" s="151"/>
      <c r="CK104" s="152"/>
      <c r="CL104" s="152"/>
      <c r="CM104" s="152"/>
      <c r="CN104" s="152"/>
      <c r="CO104" s="153"/>
      <c r="CP104" s="151"/>
      <c r="CQ104" s="152"/>
      <c r="CR104" s="152"/>
      <c r="CS104" s="152"/>
      <c r="CT104" s="152"/>
      <c r="CU104" s="153"/>
      <c r="CV104" s="151"/>
      <c r="CW104" s="152"/>
      <c r="CX104" s="152"/>
      <c r="CY104" s="152"/>
      <c r="CZ104" s="152"/>
      <c r="DA104" s="153"/>
      <c r="DB104" s="151"/>
      <c r="DC104" s="152"/>
      <c r="DD104" s="152"/>
      <c r="DE104" s="152"/>
      <c r="DF104" s="152"/>
      <c r="DG104" s="153"/>
      <c r="DH104" s="151"/>
      <c r="DI104" s="152"/>
      <c r="DJ104" s="152"/>
      <c r="DK104" s="152"/>
      <c r="DL104" s="152"/>
      <c r="DM104" s="153"/>
      <c r="DN104" s="151"/>
      <c r="DO104" s="152"/>
      <c r="DP104" s="152"/>
      <c r="DQ104" s="152"/>
      <c r="DR104" s="152"/>
      <c r="DS104" s="153"/>
      <c r="DT104" s="151"/>
      <c r="DU104" s="152"/>
      <c r="DV104" s="152"/>
      <c r="DW104" s="152"/>
      <c r="DX104" s="152"/>
      <c r="DY104" s="153"/>
      <c r="DZ104" s="151"/>
      <c r="EA104" s="152"/>
      <c r="EB104" s="152"/>
      <c r="EC104" s="152"/>
      <c r="ED104" s="152"/>
      <c r="EE104" s="153"/>
      <c r="EF104" s="151"/>
      <c r="EG104" s="152"/>
      <c r="EH104" s="152"/>
      <c r="EI104" s="152"/>
      <c r="EJ104" s="152"/>
      <c r="EK104" s="153"/>
      <c r="EL104" s="151"/>
      <c r="EM104" s="152"/>
      <c r="EN104" s="152"/>
      <c r="EO104" s="152"/>
      <c r="EP104" s="152"/>
      <c r="EQ104" s="153"/>
      <c r="ER104" s="151"/>
      <c r="ES104" s="152"/>
      <c r="ET104" s="152"/>
      <c r="EU104" s="152"/>
      <c r="EV104" s="152"/>
      <c r="EW104" s="153"/>
      <c r="EX104" s="151"/>
      <c r="EY104" s="152"/>
      <c r="EZ104" s="152"/>
      <c r="FA104" s="152"/>
      <c r="FB104" s="152"/>
      <c r="FC104" s="153"/>
      <c r="FD104" s="151"/>
      <c r="FE104" s="152"/>
      <c r="FF104" s="152"/>
      <c r="FG104" s="152"/>
      <c r="FH104" s="152"/>
      <c r="FI104" s="153"/>
      <c r="FJ104" s="151"/>
      <c r="FK104" s="152"/>
      <c r="FL104" s="152"/>
      <c r="FM104" s="152"/>
      <c r="FN104" s="152"/>
      <c r="FO104" s="153"/>
      <c r="FP104" s="158"/>
    </row>
    <row r="105" spans="1:172" ht="17.100000000000001" customHeight="1">
      <c r="A105" s="338"/>
      <c r="B105" s="350">
        <v>9</v>
      </c>
      <c r="C105" s="352" t="s">
        <v>537</v>
      </c>
      <c r="D105" s="387">
        <f>E103+1</f>
        <v>45276</v>
      </c>
      <c r="E105" s="387">
        <f>D105+F105-1</f>
        <v>45276</v>
      </c>
      <c r="F105" s="357">
        <v>1</v>
      </c>
      <c r="G105" s="210" t="s">
        <v>454</v>
      </c>
      <c r="H105" s="198"/>
      <c r="I105" s="198"/>
      <c r="J105" s="198"/>
      <c r="K105" s="198"/>
      <c r="L105" s="198"/>
      <c r="M105" s="198"/>
      <c r="N105" s="198"/>
      <c r="O105" s="198"/>
      <c r="P105" s="198"/>
      <c r="Q105" s="198"/>
      <c r="R105" s="198"/>
      <c r="S105" s="198"/>
      <c r="T105" s="198"/>
      <c r="U105" s="198"/>
      <c r="V105" s="198"/>
      <c r="W105" s="198"/>
      <c r="X105" s="198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211"/>
      <c r="AL105" s="212"/>
      <c r="AM105" s="212"/>
      <c r="AN105" s="212"/>
      <c r="AO105" s="212"/>
      <c r="AP105" s="212"/>
      <c r="AQ105" s="212"/>
      <c r="AR105" s="212"/>
      <c r="AS105" s="212"/>
      <c r="AT105" s="213"/>
      <c r="AU105" s="214"/>
      <c r="AV105" s="214"/>
      <c r="AW105" s="214"/>
      <c r="AX105" s="214"/>
      <c r="AY105" s="215"/>
      <c r="AZ105" s="213"/>
      <c r="BA105" s="214"/>
      <c r="BB105" s="214"/>
      <c r="BC105" s="214"/>
      <c r="BD105" s="214"/>
      <c r="BE105" s="215"/>
      <c r="BF105" s="213"/>
      <c r="BG105" s="216"/>
      <c r="BH105" s="214"/>
      <c r="BI105" s="214"/>
      <c r="BJ105" s="214"/>
      <c r="BK105" s="215"/>
      <c r="BL105" s="213"/>
      <c r="BM105" s="214"/>
      <c r="BN105" s="214"/>
      <c r="BO105" s="214"/>
      <c r="BP105" s="214"/>
      <c r="BQ105" s="215"/>
      <c r="BR105" s="213"/>
      <c r="BS105" s="214"/>
      <c r="BT105" s="214"/>
      <c r="BU105" s="214"/>
      <c r="BV105" s="214"/>
      <c r="BW105" s="215"/>
      <c r="BX105" s="213"/>
      <c r="BY105" s="214"/>
      <c r="BZ105" s="214"/>
      <c r="CA105" s="214"/>
      <c r="CB105" s="214"/>
      <c r="CC105" s="215"/>
      <c r="CD105" s="213"/>
      <c r="CE105" s="214"/>
      <c r="CF105" s="214"/>
      <c r="CG105" s="214"/>
      <c r="CH105" s="214"/>
      <c r="CI105" s="215"/>
      <c r="CJ105" s="213"/>
      <c r="CK105" s="214"/>
      <c r="CL105" s="214"/>
      <c r="CM105" s="214"/>
      <c r="CN105" s="214"/>
      <c r="CO105" s="215"/>
      <c r="CP105" s="213"/>
      <c r="CQ105" s="214"/>
      <c r="CR105" s="214"/>
      <c r="CS105" s="214"/>
      <c r="CT105" s="214"/>
      <c r="CU105" s="215"/>
      <c r="CV105" s="213"/>
      <c r="CW105" s="214"/>
      <c r="CX105" s="214"/>
      <c r="CY105" s="214"/>
      <c r="CZ105" s="214"/>
      <c r="DA105" s="215"/>
      <c r="DB105" s="213"/>
      <c r="DC105" s="214"/>
      <c r="DD105" s="214"/>
      <c r="DE105" s="214"/>
      <c r="DF105" s="214"/>
      <c r="DG105" s="215"/>
      <c r="DH105" s="213"/>
      <c r="DI105" s="214"/>
      <c r="DJ105" s="214"/>
      <c r="DK105" s="214"/>
      <c r="DL105" s="214"/>
      <c r="DM105" s="215"/>
      <c r="DN105" s="213"/>
      <c r="DO105" s="214"/>
      <c r="DP105" s="214"/>
      <c r="DQ105" s="214"/>
      <c r="DR105" s="214"/>
      <c r="DS105" s="215"/>
      <c r="DT105" s="213"/>
      <c r="DU105" s="214"/>
      <c r="DV105" s="214"/>
      <c r="DW105" s="214"/>
      <c r="DX105" s="214"/>
      <c r="DY105" s="215"/>
      <c r="DZ105" s="213"/>
      <c r="EA105" s="214"/>
      <c r="EB105" s="214"/>
      <c r="EC105" s="214"/>
      <c r="ED105" s="214"/>
      <c r="EE105" s="215"/>
      <c r="EF105" s="213"/>
      <c r="EG105" s="217"/>
      <c r="EH105" s="217"/>
      <c r="EI105" s="218"/>
      <c r="EJ105" s="214"/>
      <c r="EK105" s="214"/>
      <c r="EL105" s="213"/>
      <c r="EM105" s="214"/>
      <c r="EN105" s="214"/>
      <c r="EO105" s="214"/>
      <c r="EP105" s="214"/>
      <c r="EQ105" s="215"/>
      <c r="ER105" s="213"/>
      <c r="ES105" s="214"/>
      <c r="ET105" s="214"/>
      <c r="EU105" s="214"/>
      <c r="EV105" s="214"/>
      <c r="EW105" s="215"/>
      <c r="EX105" s="213"/>
      <c r="EY105" s="214"/>
      <c r="EZ105" s="214"/>
      <c r="FA105" s="214"/>
      <c r="FB105" s="214"/>
      <c r="FC105" s="215"/>
      <c r="FD105" s="213"/>
      <c r="FE105" s="214"/>
      <c r="FF105" s="214"/>
      <c r="FG105" s="214"/>
      <c r="FH105" s="214"/>
      <c r="FI105" s="215"/>
      <c r="FJ105" s="213"/>
      <c r="FK105" s="214"/>
      <c r="FL105" s="214"/>
      <c r="FM105" s="214"/>
      <c r="FN105" s="214"/>
      <c r="FO105" s="215"/>
      <c r="FP105" s="219"/>
    </row>
    <row r="106" spans="1:172" ht="17.100000000000001" customHeight="1">
      <c r="A106" s="338"/>
      <c r="B106" s="378"/>
      <c r="C106" s="379"/>
      <c r="D106" s="381"/>
      <c r="E106" s="381"/>
      <c r="F106" s="382"/>
      <c r="G106" s="197" t="s">
        <v>455</v>
      </c>
      <c r="H106" s="202"/>
      <c r="I106" s="202"/>
      <c r="J106" s="202"/>
      <c r="K106" s="202"/>
      <c r="L106" s="202"/>
      <c r="M106" s="202"/>
      <c r="N106" s="202"/>
      <c r="O106" s="202"/>
      <c r="P106" s="202"/>
      <c r="Q106" s="202"/>
      <c r="R106" s="202"/>
      <c r="S106" s="202"/>
      <c r="T106" s="202"/>
      <c r="U106" s="202"/>
      <c r="V106" s="202"/>
      <c r="W106" s="202"/>
      <c r="X106" s="202"/>
      <c r="Y106" s="202"/>
      <c r="Z106" s="202"/>
      <c r="AA106" s="202"/>
      <c r="AB106" s="202"/>
      <c r="AC106" s="202"/>
      <c r="AD106" s="202"/>
      <c r="AE106" s="202"/>
      <c r="AF106" s="202"/>
      <c r="AG106" s="202"/>
      <c r="AH106" s="202"/>
      <c r="AI106" s="202"/>
      <c r="AJ106" s="202"/>
      <c r="AK106" s="199"/>
      <c r="AL106" s="200"/>
      <c r="AM106" s="200"/>
      <c r="AN106" s="200"/>
      <c r="AO106" s="200"/>
      <c r="AP106" s="200"/>
      <c r="AQ106" s="200"/>
      <c r="AR106" s="200"/>
      <c r="AS106" s="200"/>
      <c r="AT106" s="151"/>
      <c r="AU106" s="152"/>
      <c r="AV106" s="152"/>
      <c r="AW106" s="152"/>
      <c r="AX106" s="152"/>
      <c r="AY106" s="153"/>
      <c r="AZ106" s="151"/>
      <c r="BA106" s="152"/>
      <c r="BB106" s="152"/>
      <c r="BC106" s="152"/>
      <c r="BD106" s="152"/>
      <c r="BE106" s="153"/>
      <c r="BF106" s="151"/>
      <c r="BG106" s="154"/>
      <c r="BH106" s="152"/>
      <c r="BI106" s="152"/>
      <c r="BJ106" s="152"/>
      <c r="BK106" s="153"/>
      <c r="BL106" s="151"/>
      <c r="BM106" s="152"/>
      <c r="BN106" s="152"/>
      <c r="BO106" s="152"/>
      <c r="BP106" s="152"/>
      <c r="BQ106" s="153"/>
      <c r="BR106" s="151"/>
      <c r="BS106" s="152"/>
      <c r="BT106" s="152"/>
      <c r="BU106" s="152"/>
      <c r="BV106" s="152"/>
      <c r="BW106" s="153"/>
      <c r="BX106" s="151"/>
      <c r="BY106" s="152"/>
      <c r="BZ106" s="152"/>
      <c r="CA106" s="152"/>
      <c r="CB106" s="152"/>
      <c r="CC106" s="153"/>
      <c r="CD106" s="151"/>
      <c r="CE106" s="152"/>
      <c r="CF106" s="152"/>
      <c r="CG106" s="152"/>
      <c r="CH106" s="152"/>
      <c r="CI106" s="153"/>
      <c r="CJ106" s="151"/>
      <c r="CK106" s="152"/>
      <c r="CL106" s="152"/>
      <c r="CM106" s="152"/>
      <c r="CN106" s="152"/>
      <c r="CO106" s="153"/>
      <c r="CP106" s="151"/>
      <c r="CQ106" s="152"/>
      <c r="CR106" s="152"/>
      <c r="CS106" s="152"/>
      <c r="CT106" s="152"/>
      <c r="CU106" s="153"/>
      <c r="CV106" s="151"/>
      <c r="CW106" s="152"/>
      <c r="CX106" s="152"/>
      <c r="CY106" s="152"/>
      <c r="CZ106" s="152"/>
      <c r="DA106" s="153"/>
      <c r="DB106" s="151"/>
      <c r="DC106" s="152"/>
      <c r="DD106" s="152"/>
      <c r="DE106" s="152"/>
      <c r="DF106" s="152"/>
      <c r="DG106" s="153"/>
      <c r="DH106" s="151"/>
      <c r="DI106" s="152"/>
      <c r="DJ106" s="152"/>
      <c r="DK106" s="152"/>
      <c r="DL106" s="152"/>
      <c r="DM106" s="153"/>
      <c r="DN106" s="151"/>
      <c r="DO106" s="152"/>
      <c r="DP106" s="152"/>
      <c r="DQ106" s="152"/>
      <c r="DR106" s="152"/>
      <c r="DS106" s="153"/>
      <c r="DT106" s="151"/>
      <c r="DU106" s="152"/>
      <c r="DV106" s="152"/>
      <c r="DW106" s="152"/>
      <c r="DX106" s="152"/>
      <c r="DY106" s="153"/>
      <c r="DZ106" s="151"/>
      <c r="EA106" s="152"/>
      <c r="EB106" s="152"/>
      <c r="EC106" s="152"/>
      <c r="ED106" s="152"/>
      <c r="EE106" s="153"/>
      <c r="EF106" s="151"/>
      <c r="EG106" s="155"/>
      <c r="EH106" s="152"/>
      <c r="EI106" s="152"/>
      <c r="EJ106" s="152"/>
      <c r="EK106" s="152"/>
      <c r="EL106" s="151"/>
      <c r="EM106" s="152"/>
      <c r="EN106" s="152"/>
      <c r="EO106" s="152"/>
      <c r="EP106" s="152"/>
      <c r="EQ106" s="153"/>
      <c r="ER106" s="151"/>
      <c r="ES106" s="152"/>
      <c r="ET106" s="152"/>
      <c r="EU106" s="152"/>
      <c r="EV106" s="152"/>
      <c r="EW106" s="153"/>
      <c r="EX106" s="151"/>
      <c r="EY106" s="152"/>
      <c r="EZ106" s="152"/>
      <c r="FA106" s="152"/>
      <c r="FB106" s="152"/>
      <c r="FC106" s="153"/>
      <c r="FD106" s="151"/>
      <c r="FE106" s="152"/>
      <c r="FF106" s="152"/>
      <c r="FG106" s="152"/>
      <c r="FH106" s="152"/>
      <c r="FI106" s="153"/>
      <c r="FJ106" s="151"/>
      <c r="FK106" s="152"/>
      <c r="FL106" s="152"/>
      <c r="FM106" s="152"/>
      <c r="FN106" s="152"/>
      <c r="FO106" s="153"/>
      <c r="FP106" s="158"/>
    </row>
    <row r="107" spans="1:172" ht="17.100000000000001" customHeight="1">
      <c r="A107" s="338"/>
      <c r="B107" s="378">
        <v>10</v>
      </c>
      <c r="C107" s="379" t="s">
        <v>538</v>
      </c>
      <c r="D107" s="380">
        <f>E105+1</f>
        <v>45277</v>
      </c>
      <c r="E107" s="380">
        <f>D107+F107-1</f>
        <v>45291</v>
      </c>
      <c r="F107" s="382">
        <v>15</v>
      </c>
      <c r="G107" s="197" t="s">
        <v>454</v>
      </c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  <c r="Z107" s="201"/>
      <c r="AA107" s="201"/>
      <c r="AB107" s="201"/>
      <c r="AC107" s="201"/>
      <c r="AD107" s="201"/>
      <c r="AE107" s="201"/>
      <c r="AF107" s="201"/>
      <c r="AG107" s="201"/>
      <c r="AH107" s="201"/>
      <c r="AI107" s="201"/>
      <c r="AJ107" s="201"/>
      <c r="AK107" s="199"/>
      <c r="AL107" s="200"/>
      <c r="AM107" s="200"/>
      <c r="AN107" s="200"/>
      <c r="AO107" s="200"/>
      <c r="AP107" s="200"/>
      <c r="AQ107" s="200"/>
      <c r="AR107" s="200"/>
      <c r="AS107" s="200"/>
      <c r="AT107" s="129"/>
      <c r="AU107" s="110"/>
      <c r="AV107" s="110"/>
      <c r="AW107" s="110"/>
      <c r="AX107" s="110"/>
      <c r="AY107" s="131"/>
      <c r="AZ107" s="129"/>
      <c r="BA107" s="110"/>
      <c r="BB107" s="110"/>
      <c r="BC107" s="110"/>
      <c r="BD107" s="110"/>
      <c r="BE107" s="131"/>
      <c r="BF107" s="129"/>
      <c r="BG107" s="132"/>
      <c r="BH107" s="110"/>
      <c r="BI107" s="110"/>
      <c r="BJ107" s="110"/>
      <c r="BK107" s="131"/>
      <c r="BL107" s="129"/>
      <c r="BM107" s="110"/>
      <c r="BN107" s="110"/>
      <c r="BO107" s="110"/>
      <c r="BP107" s="110"/>
      <c r="BQ107" s="131"/>
      <c r="BR107" s="129"/>
      <c r="BS107" s="110"/>
      <c r="BT107" s="110"/>
      <c r="BU107" s="110"/>
      <c r="BV107" s="110"/>
      <c r="BW107" s="131"/>
      <c r="BX107" s="129"/>
      <c r="BY107" s="110"/>
      <c r="BZ107" s="110"/>
      <c r="CA107" s="110"/>
      <c r="CB107" s="110"/>
      <c r="CC107" s="131"/>
      <c r="CD107" s="129"/>
      <c r="CE107" s="110"/>
      <c r="CF107" s="110"/>
      <c r="CG107" s="110"/>
      <c r="CH107" s="110"/>
      <c r="CI107" s="131"/>
      <c r="CJ107" s="129"/>
      <c r="CK107" s="110"/>
      <c r="CL107" s="110"/>
      <c r="CM107" s="110"/>
      <c r="CN107" s="110"/>
      <c r="CO107" s="131"/>
      <c r="CP107" s="129"/>
      <c r="CQ107" s="110"/>
      <c r="CR107" s="110"/>
      <c r="CS107" s="110"/>
      <c r="CT107" s="110"/>
      <c r="CU107" s="131"/>
      <c r="CV107" s="129"/>
      <c r="CW107" s="110"/>
      <c r="CX107" s="110"/>
      <c r="CY107" s="110"/>
      <c r="CZ107" s="110"/>
      <c r="DA107" s="131"/>
      <c r="DB107" s="129"/>
      <c r="DC107" s="110"/>
      <c r="DD107" s="110"/>
      <c r="DE107" s="110"/>
      <c r="DF107" s="110"/>
      <c r="DG107" s="131"/>
      <c r="DH107" s="129"/>
      <c r="DI107" s="110"/>
      <c r="DJ107" s="110"/>
      <c r="DK107" s="110"/>
      <c r="DL107" s="110"/>
      <c r="DM107" s="131"/>
      <c r="DN107" s="129"/>
      <c r="DO107" s="110"/>
      <c r="DP107" s="110"/>
      <c r="DQ107" s="110"/>
      <c r="DR107" s="110"/>
      <c r="DS107" s="131"/>
      <c r="DT107" s="129"/>
      <c r="DU107" s="110"/>
      <c r="DV107" s="110"/>
      <c r="DW107" s="110"/>
      <c r="DX107" s="110"/>
      <c r="DY107" s="131"/>
      <c r="DZ107" s="129"/>
      <c r="EA107" s="110"/>
      <c r="EB107" s="110"/>
      <c r="EC107" s="110"/>
      <c r="ED107" s="110"/>
      <c r="EE107" s="131"/>
      <c r="EF107" s="129"/>
      <c r="EG107" s="162"/>
      <c r="EH107" s="110"/>
      <c r="EI107" s="172"/>
      <c r="EJ107" s="172"/>
      <c r="EK107" s="172"/>
      <c r="EL107" s="129"/>
      <c r="EM107" s="110"/>
      <c r="EN107" s="110"/>
      <c r="EO107" s="110"/>
      <c r="EP107" s="110"/>
      <c r="EQ107" s="131"/>
      <c r="ER107" s="129"/>
      <c r="ES107" s="110"/>
      <c r="ET107" s="110"/>
      <c r="EU107" s="110"/>
      <c r="EV107" s="110"/>
      <c r="EW107" s="131"/>
      <c r="EX107" s="129"/>
      <c r="EY107" s="110"/>
      <c r="EZ107" s="110"/>
      <c r="FA107" s="110"/>
      <c r="FB107" s="110"/>
      <c r="FC107" s="131"/>
      <c r="FD107" s="129"/>
      <c r="FE107" s="110"/>
      <c r="FF107" s="110"/>
      <c r="FG107" s="110"/>
      <c r="FH107" s="110"/>
      <c r="FI107" s="131"/>
      <c r="FJ107" s="129"/>
      <c r="FK107" s="110"/>
      <c r="FL107" s="110"/>
      <c r="FM107" s="110"/>
      <c r="FN107" s="110"/>
      <c r="FO107" s="131"/>
      <c r="FP107" s="165"/>
    </row>
    <row r="108" spans="1:172" ht="17.100000000000001" customHeight="1">
      <c r="A108" s="338"/>
      <c r="B108" s="378"/>
      <c r="C108" s="379"/>
      <c r="D108" s="381"/>
      <c r="E108" s="381"/>
      <c r="F108" s="382"/>
      <c r="G108" s="197" t="s">
        <v>455</v>
      </c>
      <c r="H108" s="202"/>
      <c r="I108" s="202"/>
      <c r="J108" s="202"/>
      <c r="K108" s="202"/>
      <c r="L108" s="202"/>
      <c r="M108" s="202"/>
      <c r="N108" s="202"/>
      <c r="O108" s="202"/>
      <c r="P108" s="202"/>
      <c r="Q108" s="202"/>
      <c r="R108" s="202"/>
      <c r="S108" s="202"/>
      <c r="T108" s="202"/>
      <c r="U108" s="202"/>
      <c r="V108" s="202"/>
      <c r="W108" s="202"/>
      <c r="X108" s="202"/>
      <c r="Y108" s="202"/>
      <c r="Z108" s="202"/>
      <c r="AA108" s="202"/>
      <c r="AB108" s="202"/>
      <c r="AC108" s="202"/>
      <c r="AD108" s="202"/>
      <c r="AE108" s="202"/>
      <c r="AF108" s="202"/>
      <c r="AG108" s="202"/>
      <c r="AH108" s="202"/>
      <c r="AI108" s="202"/>
      <c r="AJ108" s="202"/>
      <c r="AK108" s="199"/>
      <c r="AL108" s="200"/>
      <c r="AM108" s="200"/>
      <c r="AN108" s="200"/>
      <c r="AO108" s="200"/>
      <c r="AP108" s="200"/>
      <c r="AQ108" s="200"/>
      <c r="AR108" s="200"/>
      <c r="AS108" s="200"/>
      <c r="AT108" s="151"/>
      <c r="AU108" s="152"/>
      <c r="AV108" s="152"/>
      <c r="AW108" s="152"/>
      <c r="AX108" s="152"/>
      <c r="AY108" s="153"/>
      <c r="AZ108" s="151"/>
      <c r="BA108" s="152"/>
      <c r="BB108" s="152"/>
      <c r="BC108" s="152"/>
      <c r="BD108" s="152"/>
      <c r="BE108" s="153"/>
      <c r="BF108" s="151"/>
      <c r="BG108" s="154"/>
      <c r="BH108" s="152"/>
      <c r="BI108" s="152"/>
      <c r="BJ108" s="152"/>
      <c r="BK108" s="153"/>
      <c r="BL108" s="151"/>
      <c r="BM108" s="152"/>
      <c r="BN108" s="152"/>
      <c r="BO108" s="152"/>
      <c r="BP108" s="152"/>
      <c r="BQ108" s="153"/>
      <c r="BR108" s="151"/>
      <c r="BS108" s="152"/>
      <c r="BT108" s="152"/>
      <c r="BU108" s="152"/>
      <c r="BV108" s="152"/>
      <c r="BW108" s="153"/>
      <c r="BX108" s="151"/>
      <c r="BY108" s="152"/>
      <c r="BZ108" s="152"/>
      <c r="CA108" s="152"/>
      <c r="CB108" s="152"/>
      <c r="CC108" s="153"/>
      <c r="CD108" s="151"/>
      <c r="CE108" s="152"/>
      <c r="CF108" s="152"/>
      <c r="CG108" s="152"/>
      <c r="CH108" s="152"/>
      <c r="CI108" s="153"/>
      <c r="CJ108" s="151"/>
      <c r="CK108" s="152"/>
      <c r="CL108" s="152"/>
      <c r="CM108" s="152"/>
      <c r="CN108" s="152"/>
      <c r="CO108" s="153"/>
      <c r="CP108" s="151"/>
      <c r="CQ108" s="152"/>
      <c r="CR108" s="152"/>
      <c r="CS108" s="152"/>
      <c r="CT108" s="152"/>
      <c r="CU108" s="153"/>
      <c r="CV108" s="151"/>
      <c r="CW108" s="152"/>
      <c r="CX108" s="152"/>
      <c r="CY108" s="152"/>
      <c r="CZ108" s="152"/>
      <c r="DA108" s="153"/>
      <c r="DB108" s="151"/>
      <c r="DC108" s="152"/>
      <c r="DD108" s="152"/>
      <c r="DE108" s="152"/>
      <c r="DF108" s="152"/>
      <c r="DG108" s="153"/>
      <c r="DH108" s="151"/>
      <c r="DI108" s="152"/>
      <c r="DJ108" s="152"/>
      <c r="DK108" s="152"/>
      <c r="DL108" s="152"/>
      <c r="DM108" s="153"/>
      <c r="DN108" s="151"/>
      <c r="DO108" s="152"/>
      <c r="DP108" s="152"/>
      <c r="DQ108" s="152"/>
      <c r="DR108" s="152"/>
      <c r="DS108" s="153"/>
      <c r="DT108" s="151"/>
      <c r="DU108" s="152"/>
      <c r="DV108" s="152"/>
      <c r="DW108" s="152"/>
      <c r="DX108" s="152"/>
      <c r="DY108" s="153"/>
      <c r="DZ108" s="151"/>
      <c r="EA108" s="152"/>
      <c r="EB108" s="152"/>
      <c r="EC108" s="152"/>
      <c r="ED108" s="152"/>
      <c r="EE108" s="153"/>
      <c r="EF108" s="151"/>
      <c r="EG108" s="152"/>
      <c r="EH108" s="152"/>
      <c r="EI108" s="152"/>
      <c r="EJ108" s="152"/>
      <c r="EK108" s="153"/>
      <c r="EL108" s="151"/>
      <c r="EM108" s="152"/>
      <c r="EN108" s="152"/>
      <c r="EO108" s="152"/>
      <c r="EP108" s="152"/>
      <c r="EQ108" s="153"/>
      <c r="ER108" s="151"/>
      <c r="ES108" s="152"/>
      <c r="ET108" s="152"/>
      <c r="EU108" s="152"/>
      <c r="EV108" s="152"/>
      <c r="EW108" s="153"/>
      <c r="EX108" s="151"/>
      <c r="EY108" s="152"/>
      <c r="EZ108" s="152"/>
      <c r="FA108" s="152"/>
      <c r="FB108" s="152"/>
      <c r="FC108" s="153"/>
      <c r="FD108" s="151"/>
      <c r="FE108" s="152"/>
      <c r="FF108" s="152"/>
      <c r="FG108" s="152"/>
      <c r="FH108" s="152"/>
      <c r="FI108" s="153"/>
      <c r="FJ108" s="151"/>
      <c r="FK108" s="152"/>
      <c r="FL108" s="152"/>
      <c r="FM108" s="152"/>
      <c r="FN108" s="152"/>
      <c r="FO108" s="153"/>
      <c r="FP108" s="158"/>
    </row>
    <row r="109" spans="1:172" ht="17.100000000000001" customHeight="1">
      <c r="A109" s="338"/>
      <c r="B109" s="378">
        <v>11</v>
      </c>
      <c r="C109" s="392" t="s">
        <v>539</v>
      </c>
      <c r="D109" s="380">
        <f>E107+1</f>
        <v>45292</v>
      </c>
      <c r="E109" s="380">
        <f>D109+F109-1</f>
        <v>45322</v>
      </c>
      <c r="F109" s="382">
        <v>31</v>
      </c>
      <c r="G109" s="197" t="s">
        <v>454</v>
      </c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  <c r="Z109" s="201"/>
      <c r="AA109" s="201"/>
      <c r="AB109" s="201"/>
      <c r="AC109" s="201"/>
      <c r="AD109" s="201"/>
      <c r="AE109" s="201"/>
      <c r="AF109" s="201"/>
      <c r="AG109" s="201"/>
      <c r="AH109" s="201"/>
      <c r="AI109" s="201"/>
      <c r="AJ109" s="201"/>
      <c r="AK109" s="199"/>
      <c r="AL109" s="200"/>
      <c r="AM109" s="200"/>
      <c r="AN109" s="200"/>
      <c r="AO109" s="200"/>
      <c r="AP109" s="200"/>
      <c r="AQ109" s="200"/>
      <c r="AR109" s="200"/>
      <c r="AS109" s="200"/>
      <c r="AT109" s="129"/>
      <c r="AU109" s="110"/>
      <c r="AV109" s="110"/>
      <c r="AW109" s="110"/>
      <c r="AX109" s="110"/>
      <c r="AY109" s="131"/>
      <c r="AZ109" s="129"/>
      <c r="BA109" s="110"/>
      <c r="BB109" s="110"/>
      <c r="BC109" s="110"/>
      <c r="BD109" s="110"/>
      <c r="BE109" s="131"/>
      <c r="BF109" s="129"/>
      <c r="BG109" s="132"/>
      <c r="BH109" s="110"/>
      <c r="BI109" s="110"/>
      <c r="BJ109" s="110"/>
      <c r="BK109" s="131"/>
      <c r="BL109" s="129"/>
      <c r="BM109" s="110"/>
      <c r="BN109" s="110"/>
      <c r="BO109" s="110"/>
      <c r="BP109" s="110"/>
      <c r="BQ109" s="131"/>
      <c r="BR109" s="129"/>
      <c r="BS109" s="110"/>
      <c r="BT109" s="110"/>
      <c r="BU109" s="110"/>
      <c r="BV109" s="110"/>
      <c r="BW109" s="131"/>
      <c r="BX109" s="129"/>
      <c r="BY109" s="110"/>
      <c r="BZ109" s="110"/>
      <c r="CA109" s="110"/>
      <c r="CB109" s="110"/>
      <c r="CC109" s="131"/>
      <c r="CD109" s="129"/>
      <c r="CE109" s="110"/>
      <c r="CF109" s="110"/>
      <c r="CG109" s="110"/>
      <c r="CH109" s="110"/>
      <c r="CI109" s="131"/>
      <c r="CJ109" s="129"/>
      <c r="CK109" s="110"/>
      <c r="CL109" s="110"/>
      <c r="CM109" s="110"/>
      <c r="CN109" s="110"/>
      <c r="CO109" s="131"/>
      <c r="CP109" s="129"/>
      <c r="CQ109" s="110"/>
      <c r="CR109" s="110"/>
      <c r="CS109" s="110"/>
      <c r="CT109" s="110"/>
      <c r="CU109" s="131"/>
      <c r="CV109" s="129"/>
      <c r="CW109" s="110"/>
      <c r="CX109" s="110"/>
      <c r="CY109" s="110"/>
      <c r="CZ109" s="110"/>
      <c r="DA109" s="131"/>
      <c r="DB109" s="129"/>
      <c r="DC109" s="110"/>
      <c r="DD109" s="110"/>
      <c r="DE109" s="110"/>
      <c r="DF109" s="110"/>
      <c r="DG109" s="131"/>
      <c r="DH109" s="129"/>
      <c r="DI109" s="110"/>
      <c r="DJ109" s="110"/>
      <c r="DK109" s="110"/>
      <c r="DL109" s="110"/>
      <c r="DM109" s="131"/>
      <c r="DN109" s="129"/>
      <c r="DO109" s="110"/>
      <c r="DP109" s="110"/>
      <c r="DQ109" s="110"/>
      <c r="DR109" s="110"/>
      <c r="DS109" s="131"/>
      <c r="DT109" s="129"/>
      <c r="DU109" s="110"/>
      <c r="DV109" s="110"/>
      <c r="DW109" s="110"/>
      <c r="DX109" s="110"/>
      <c r="DY109" s="131"/>
      <c r="DZ109" s="129"/>
      <c r="EA109" s="110"/>
      <c r="EB109" s="110"/>
      <c r="EC109" s="110"/>
      <c r="ED109" s="110"/>
      <c r="EE109" s="131"/>
      <c r="EF109" s="129"/>
      <c r="EG109" s="110"/>
      <c r="EH109" s="110"/>
      <c r="EI109" s="110"/>
      <c r="EJ109" s="110"/>
      <c r="EK109" s="131"/>
      <c r="EL109" s="171"/>
      <c r="EM109" s="172"/>
      <c r="EN109" s="172"/>
      <c r="EO109" s="172"/>
      <c r="EP109" s="172"/>
      <c r="EQ109" s="174"/>
      <c r="ER109" s="129"/>
      <c r="ES109" s="110"/>
      <c r="ET109" s="110"/>
      <c r="EU109" s="110"/>
      <c r="EV109" s="110"/>
      <c r="EW109" s="131"/>
      <c r="EX109" s="129"/>
      <c r="EY109" s="110"/>
      <c r="EZ109" s="110"/>
      <c r="FA109" s="110"/>
      <c r="FB109" s="110"/>
      <c r="FC109" s="131"/>
      <c r="FD109" s="129"/>
      <c r="FE109" s="110"/>
      <c r="FF109" s="110"/>
      <c r="FG109" s="110"/>
      <c r="FH109" s="110"/>
      <c r="FI109" s="131"/>
      <c r="FJ109" s="129"/>
      <c r="FK109" s="110"/>
      <c r="FL109" s="110"/>
      <c r="FM109" s="110"/>
      <c r="FN109" s="110"/>
      <c r="FO109" s="131"/>
      <c r="FP109" s="165"/>
    </row>
    <row r="110" spans="1:172" ht="17.100000000000001" customHeight="1">
      <c r="A110" s="338"/>
      <c r="B110" s="378"/>
      <c r="C110" s="352"/>
      <c r="D110" s="381"/>
      <c r="E110" s="381"/>
      <c r="F110" s="382"/>
      <c r="G110" s="197" t="s">
        <v>455</v>
      </c>
      <c r="H110" s="202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  <c r="S110" s="202"/>
      <c r="T110" s="202"/>
      <c r="U110" s="202"/>
      <c r="V110" s="202"/>
      <c r="W110" s="202"/>
      <c r="X110" s="202"/>
      <c r="Y110" s="202"/>
      <c r="Z110" s="202"/>
      <c r="AA110" s="202"/>
      <c r="AB110" s="202"/>
      <c r="AC110" s="202"/>
      <c r="AD110" s="202"/>
      <c r="AE110" s="202"/>
      <c r="AF110" s="202"/>
      <c r="AG110" s="202"/>
      <c r="AH110" s="202"/>
      <c r="AI110" s="202"/>
      <c r="AJ110" s="202"/>
      <c r="AK110" s="199"/>
      <c r="AL110" s="200"/>
      <c r="AM110" s="200"/>
      <c r="AN110" s="200"/>
      <c r="AO110" s="200"/>
      <c r="AP110" s="200"/>
      <c r="AQ110" s="200"/>
      <c r="AR110" s="200"/>
      <c r="AS110" s="200"/>
      <c r="AT110" s="151"/>
      <c r="AU110" s="152"/>
      <c r="AV110" s="152"/>
      <c r="AW110" s="152"/>
      <c r="AX110" s="152"/>
      <c r="AY110" s="153"/>
      <c r="AZ110" s="151"/>
      <c r="BA110" s="152"/>
      <c r="BB110" s="152"/>
      <c r="BC110" s="152"/>
      <c r="BD110" s="152"/>
      <c r="BE110" s="153"/>
      <c r="BF110" s="151"/>
      <c r="BG110" s="154"/>
      <c r="BH110" s="152"/>
      <c r="BI110" s="152"/>
      <c r="BJ110" s="152"/>
      <c r="BK110" s="153"/>
      <c r="BL110" s="151"/>
      <c r="BM110" s="152"/>
      <c r="BN110" s="152"/>
      <c r="BO110" s="152"/>
      <c r="BP110" s="152"/>
      <c r="BQ110" s="153"/>
      <c r="BR110" s="151"/>
      <c r="BS110" s="152"/>
      <c r="BT110" s="152"/>
      <c r="BU110" s="152"/>
      <c r="BV110" s="152"/>
      <c r="BW110" s="153"/>
      <c r="BX110" s="151"/>
      <c r="BY110" s="152"/>
      <c r="BZ110" s="152"/>
      <c r="CA110" s="152"/>
      <c r="CB110" s="152"/>
      <c r="CC110" s="153"/>
      <c r="CD110" s="151"/>
      <c r="CE110" s="152"/>
      <c r="CF110" s="152"/>
      <c r="CG110" s="152"/>
      <c r="CH110" s="152"/>
      <c r="CI110" s="153"/>
      <c r="CJ110" s="151"/>
      <c r="CK110" s="152"/>
      <c r="CL110" s="152"/>
      <c r="CM110" s="152"/>
      <c r="CN110" s="152"/>
      <c r="CO110" s="153"/>
      <c r="CP110" s="151"/>
      <c r="CQ110" s="152"/>
      <c r="CR110" s="152"/>
      <c r="CS110" s="152"/>
      <c r="CT110" s="152"/>
      <c r="CU110" s="153"/>
      <c r="CV110" s="151"/>
      <c r="CW110" s="152"/>
      <c r="CX110" s="152"/>
      <c r="CY110" s="152"/>
      <c r="CZ110" s="152"/>
      <c r="DA110" s="153"/>
      <c r="DB110" s="151"/>
      <c r="DC110" s="152"/>
      <c r="DD110" s="152"/>
      <c r="DE110" s="152"/>
      <c r="DF110" s="152"/>
      <c r="DG110" s="153"/>
      <c r="DH110" s="151"/>
      <c r="DI110" s="152"/>
      <c r="DJ110" s="152"/>
      <c r="DK110" s="152"/>
      <c r="DL110" s="152"/>
      <c r="DM110" s="153"/>
      <c r="DN110" s="151"/>
      <c r="DO110" s="152"/>
      <c r="DP110" s="152"/>
      <c r="DQ110" s="152"/>
      <c r="DR110" s="152"/>
      <c r="DS110" s="153"/>
      <c r="DT110" s="151"/>
      <c r="DU110" s="152"/>
      <c r="DV110" s="152"/>
      <c r="DW110" s="152"/>
      <c r="DX110" s="152"/>
      <c r="DY110" s="153"/>
      <c r="DZ110" s="151"/>
      <c r="EA110" s="152"/>
      <c r="EB110" s="152"/>
      <c r="EC110" s="152"/>
      <c r="ED110" s="152"/>
      <c r="EE110" s="153"/>
      <c r="EF110" s="151"/>
      <c r="EG110" s="152"/>
      <c r="EH110" s="152"/>
      <c r="EI110" s="152"/>
      <c r="EJ110" s="152"/>
      <c r="EK110" s="153"/>
      <c r="EL110" s="151"/>
      <c r="EM110" s="152"/>
      <c r="EN110" s="152"/>
      <c r="EO110" s="152"/>
      <c r="EP110" s="152"/>
      <c r="EQ110" s="153"/>
      <c r="ER110" s="151"/>
      <c r="ES110" s="152"/>
      <c r="ET110" s="152"/>
      <c r="EU110" s="152"/>
      <c r="EV110" s="152"/>
      <c r="EW110" s="153"/>
      <c r="EX110" s="151"/>
      <c r="EY110" s="152"/>
      <c r="EZ110" s="152"/>
      <c r="FA110" s="152"/>
      <c r="FB110" s="152"/>
      <c r="FC110" s="153"/>
      <c r="FD110" s="151"/>
      <c r="FE110" s="152"/>
      <c r="FF110" s="152"/>
      <c r="FG110" s="152"/>
      <c r="FH110" s="152"/>
      <c r="FI110" s="153"/>
      <c r="FJ110" s="151"/>
      <c r="FK110" s="152"/>
      <c r="FL110" s="152"/>
      <c r="FM110" s="152"/>
      <c r="FN110" s="152"/>
      <c r="FO110" s="153"/>
      <c r="FP110" s="158"/>
    </row>
    <row r="111" spans="1:172" ht="17.100000000000001" customHeight="1">
      <c r="A111" s="338"/>
      <c r="B111" s="378">
        <v>12</v>
      </c>
      <c r="C111" s="379" t="s">
        <v>540</v>
      </c>
      <c r="D111" s="380">
        <f>E109+1</f>
        <v>45323</v>
      </c>
      <c r="E111" s="380">
        <f>D111+F111-1</f>
        <v>45412</v>
      </c>
      <c r="F111" s="382">
        <v>90</v>
      </c>
      <c r="G111" s="197" t="s">
        <v>454</v>
      </c>
      <c r="H111" s="202"/>
      <c r="I111" s="202"/>
      <c r="J111" s="202"/>
      <c r="K111" s="202"/>
      <c r="L111" s="202"/>
      <c r="M111" s="202"/>
      <c r="N111" s="202"/>
      <c r="O111" s="202"/>
      <c r="P111" s="202"/>
      <c r="Q111" s="202"/>
      <c r="R111" s="202"/>
      <c r="S111" s="202"/>
      <c r="T111" s="202"/>
      <c r="U111" s="202"/>
      <c r="V111" s="202"/>
      <c r="W111" s="202"/>
      <c r="X111" s="202"/>
      <c r="Y111" s="202"/>
      <c r="Z111" s="202"/>
      <c r="AA111" s="202"/>
      <c r="AB111" s="202"/>
      <c r="AC111" s="202"/>
      <c r="AD111" s="202"/>
      <c r="AE111" s="202"/>
      <c r="AF111" s="202"/>
      <c r="AG111" s="202"/>
      <c r="AH111" s="202"/>
      <c r="AI111" s="202"/>
      <c r="AJ111" s="202"/>
      <c r="AK111" s="199"/>
      <c r="AL111" s="200"/>
      <c r="AM111" s="200"/>
      <c r="AN111" s="200"/>
      <c r="AO111" s="200"/>
      <c r="AP111" s="200"/>
      <c r="AQ111" s="200"/>
      <c r="AR111" s="200"/>
      <c r="AS111" s="200"/>
      <c r="AT111" s="129"/>
      <c r="AU111" s="110"/>
      <c r="AV111" s="110"/>
      <c r="AW111" s="110"/>
      <c r="AX111" s="110"/>
      <c r="AY111" s="131"/>
      <c r="AZ111" s="129"/>
      <c r="BA111" s="110"/>
      <c r="BB111" s="110"/>
      <c r="BC111" s="110"/>
      <c r="BD111" s="110"/>
      <c r="BE111" s="131"/>
      <c r="BF111" s="129"/>
      <c r="BG111" s="132"/>
      <c r="BH111" s="110"/>
      <c r="BI111" s="110"/>
      <c r="BJ111" s="110"/>
      <c r="BK111" s="131"/>
      <c r="BL111" s="129"/>
      <c r="BM111" s="110"/>
      <c r="BN111" s="110"/>
      <c r="BO111" s="110"/>
      <c r="BP111" s="110"/>
      <c r="BQ111" s="131"/>
      <c r="BR111" s="129"/>
      <c r="BS111" s="110"/>
      <c r="BT111" s="110"/>
      <c r="BU111" s="110"/>
      <c r="BV111" s="110"/>
      <c r="BW111" s="131"/>
      <c r="BX111" s="129"/>
      <c r="BY111" s="110"/>
      <c r="BZ111" s="110"/>
      <c r="CA111" s="110"/>
      <c r="CB111" s="110"/>
      <c r="CC111" s="131"/>
      <c r="CD111" s="129"/>
      <c r="CE111" s="110"/>
      <c r="CF111" s="110"/>
      <c r="CG111" s="110"/>
      <c r="CH111" s="110"/>
      <c r="CI111" s="131"/>
      <c r="CJ111" s="129"/>
      <c r="CK111" s="110"/>
      <c r="CL111" s="110"/>
      <c r="CM111" s="110"/>
      <c r="CN111" s="110"/>
      <c r="CO111" s="131"/>
      <c r="CP111" s="129"/>
      <c r="CQ111" s="110"/>
      <c r="CR111" s="110"/>
      <c r="CS111" s="110"/>
      <c r="CT111" s="110"/>
      <c r="CU111" s="131"/>
      <c r="CV111" s="129"/>
      <c r="CW111" s="110"/>
      <c r="CX111" s="110"/>
      <c r="CY111" s="110"/>
      <c r="CZ111" s="110"/>
      <c r="DA111" s="131"/>
      <c r="DB111" s="129"/>
      <c r="DC111" s="110"/>
      <c r="DD111" s="110"/>
      <c r="DE111" s="110"/>
      <c r="DF111" s="110"/>
      <c r="DG111" s="131"/>
      <c r="DH111" s="129"/>
      <c r="DI111" s="110"/>
      <c r="DJ111" s="110"/>
      <c r="DK111" s="110"/>
      <c r="DL111" s="110"/>
      <c r="DM111" s="131"/>
      <c r="DN111" s="129"/>
      <c r="DO111" s="110"/>
      <c r="DP111" s="110"/>
      <c r="DQ111" s="110"/>
      <c r="DR111" s="110"/>
      <c r="DS111" s="131"/>
      <c r="DT111" s="129"/>
      <c r="DU111" s="110"/>
      <c r="DV111" s="110"/>
      <c r="DW111" s="110"/>
      <c r="DX111" s="110"/>
      <c r="DY111" s="162"/>
      <c r="DZ111" s="163"/>
      <c r="EA111" s="162"/>
      <c r="EB111" s="162"/>
      <c r="EC111" s="162"/>
      <c r="ED111" s="162"/>
      <c r="EE111" s="131"/>
      <c r="EF111" s="164"/>
      <c r="EG111" s="162"/>
      <c r="EH111" s="162"/>
      <c r="EI111" s="162"/>
      <c r="EJ111" s="162"/>
      <c r="EK111" s="162"/>
      <c r="EL111" s="163"/>
      <c r="EM111" s="162"/>
      <c r="EN111" s="162"/>
      <c r="EO111" s="162"/>
      <c r="EP111" s="162"/>
      <c r="EQ111" s="131"/>
      <c r="ER111" s="220"/>
      <c r="ES111" s="221"/>
      <c r="ET111" s="221"/>
      <c r="EU111" s="221"/>
      <c r="EV111" s="221"/>
      <c r="EW111" s="222"/>
      <c r="EX111" s="220"/>
      <c r="EY111" s="221"/>
      <c r="EZ111" s="221"/>
      <c r="FA111" s="221"/>
      <c r="FB111" s="221"/>
      <c r="FC111" s="222"/>
      <c r="FD111" s="220"/>
      <c r="FE111" s="221"/>
      <c r="FF111" s="221"/>
      <c r="FG111" s="221"/>
      <c r="FH111" s="221"/>
      <c r="FI111" s="222"/>
      <c r="FJ111" s="129"/>
      <c r="FK111" s="162"/>
      <c r="FL111" s="162"/>
      <c r="FM111" s="162"/>
      <c r="FN111" s="162"/>
      <c r="FO111" s="131"/>
      <c r="FP111" s="223"/>
    </row>
    <row r="112" spans="1:172" ht="17.100000000000001" customHeight="1">
      <c r="A112" s="338"/>
      <c r="B112" s="378"/>
      <c r="C112" s="379"/>
      <c r="D112" s="381"/>
      <c r="E112" s="381"/>
      <c r="F112" s="382"/>
      <c r="G112" s="197" t="s">
        <v>455</v>
      </c>
      <c r="H112" s="202"/>
      <c r="I112" s="202"/>
      <c r="J112" s="202"/>
      <c r="K112" s="202"/>
      <c r="L112" s="202"/>
      <c r="M112" s="202"/>
      <c r="N112" s="202"/>
      <c r="O112" s="202"/>
      <c r="P112" s="202"/>
      <c r="Q112" s="202"/>
      <c r="R112" s="202"/>
      <c r="S112" s="202"/>
      <c r="T112" s="202"/>
      <c r="U112" s="202"/>
      <c r="V112" s="202"/>
      <c r="W112" s="202"/>
      <c r="X112" s="202"/>
      <c r="Y112" s="202"/>
      <c r="Z112" s="202"/>
      <c r="AA112" s="202"/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199"/>
      <c r="AL112" s="200"/>
      <c r="AM112" s="200"/>
      <c r="AN112" s="200"/>
      <c r="AO112" s="200"/>
      <c r="AP112" s="200"/>
      <c r="AQ112" s="200"/>
      <c r="AR112" s="200"/>
      <c r="AS112" s="200"/>
      <c r="AT112" s="224"/>
      <c r="AU112" s="225"/>
      <c r="AV112" s="225"/>
      <c r="AW112" s="225"/>
      <c r="AX112" s="225"/>
      <c r="AY112" s="226"/>
      <c r="AZ112" s="224"/>
      <c r="BA112" s="225"/>
      <c r="BB112" s="225"/>
      <c r="BC112" s="225"/>
      <c r="BD112" s="225"/>
      <c r="BE112" s="226"/>
      <c r="BF112" s="224"/>
      <c r="BG112" s="227"/>
      <c r="BH112" s="225"/>
      <c r="BI112" s="225"/>
      <c r="BJ112" s="225"/>
      <c r="BK112" s="226"/>
      <c r="BL112" s="224"/>
      <c r="BM112" s="225"/>
      <c r="BN112" s="225"/>
      <c r="BO112" s="225"/>
      <c r="BP112" s="225"/>
      <c r="BQ112" s="226"/>
      <c r="BR112" s="224"/>
      <c r="BS112" s="225"/>
      <c r="BT112" s="225"/>
      <c r="BU112" s="225"/>
      <c r="BV112" s="225"/>
      <c r="BW112" s="226"/>
      <c r="BX112" s="224"/>
      <c r="BY112" s="225"/>
      <c r="BZ112" s="225"/>
      <c r="CA112" s="225"/>
      <c r="CB112" s="225"/>
      <c r="CC112" s="226"/>
      <c r="CD112" s="224"/>
      <c r="CE112" s="225"/>
      <c r="CF112" s="225"/>
      <c r="CG112" s="225"/>
      <c r="CH112" s="225"/>
      <c r="CI112" s="226"/>
      <c r="CJ112" s="224"/>
      <c r="CK112" s="225"/>
      <c r="CL112" s="225"/>
      <c r="CM112" s="225"/>
      <c r="CN112" s="225"/>
      <c r="CO112" s="226"/>
      <c r="CP112" s="224"/>
      <c r="CQ112" s="225"/>
      <c r="CR112" s="225"/>
      <c r="CS112" s="225"/>
      <c r="CT112" s="225"/>
      <c r="CU112" s="226"/>
      <c r="CV112" s="224"/>
      <c r="CW112" s="225"/>
      <c r="CX112" s="225"/>
      <c r="CY112" s="225"/>
      <c r="CZ112" s="225"/>
      <c r="DA112" s="226"/>
      <c r="DB112" s="224"/>
      <c r="DC112" s="225"/>
      <c r="DD112" s="225"/>
      <c r="DE112" s="225"/>
      <c r="DF112" s="225"/>
      <c r="DG112" s="226"/>
      <c r="DH112" s="224"/>
      <c r="DI112" s="225"/>
      <c r="DJ112" s="225"/>
      <c r="DK112" s="225"/>
      <c r="DL112" s="225"/>
      <c r="DM112" s="226"/>
      <c r="DN112" s="224"/>
      <c r="DO112" s="225"/>
      <c r="DP112" s="225"/>
      <c r="DQ112" s="225"/>
      <c r="DR112" s="225"/>
      <c r="DS112" s="226"/>
      <c r="DT112" s="224"/>
      <c r="DU112" s="225"/>
      <c r="DV112" s="225"/>
      <c r="DW112" s="225"/>
      <c r="DX112" s="225"/>
      <c r="DY112" s="228"/>
      <c r="DZ112" s="229"/>
      <c r="EA112" s="228"/>
      <c r="EB112" s="228"/>
      <c r="EC112" s="228"/>
      <c r="ED112" s="228"/>
      <c r="EE112" s="226"/>
      <c r="EF112" s="86"/>
      <c r="EG112" s="228"/>
      <c r="EH112" s="228"/>
      <c r="EI112" s="228"/>
      <c r="EJ112" s="228"/>
      <c r="EK112" s="228"/>
      <c r="EL112" s="229"/>
      <c r="EM112" s="228"/>
      <c r="EN112" s="228"/>
      <c r="EO112" s="228"/>
      <c r="EP112" s="228"/>
      <c r="EQ112" s="226"/>
      <c r="ER112" s="229"/>
      <c r="ES112" s="228"/>
      <c r="ET112" s="228"/>
      <c r="EU112" s="228"/>
      <c r="EV112" s="228"/>
      <c r="EW112" s="226"/>
      <c r="EX112" s="229"/>
      <c r="EY112" s="228"/>
      <c r="EZ112" s="228"/>
      <c r="FA112" s="228"/>
      <c r="FB112" s="228"/>
      <c r="FC112" s="226"/>
      <c r="FD112" s="229"/>
      <c r="FE112" s="228"/>
      <c r="FF112" s="228"/>
      <c r="FG112" s="228"/>
      <c r="FH112" s="228"/>
      <c r="FI112" s="226"/>
      <c r="FJ112" s="224"/>
      <c r="FK112" s="228"/>
      <c r="FL112" s="228"/>
      <c r="FM112" s="228"/>
      <c r="FN112" s="228"/>
      <c r="FO112" s="226"/>
      <c r="FP112" s="223"/>
    </row>
    <row r="113" spans="1:172" ht="17.100000000000001" customHeight="1">
      <c r="A113" s="338"/>
      <c r="B113" s="350">
        <v>13</v>
      </c>
      <c r="C113" s="352" t="s">
        <v>541</v>
      </c>
      <c r="D113" s="387">
        <f>E111+1</f>
        <v>45413</v>
      </c>
      <c r="E113" s="387" t="s">
        <v>542</v>
      </c>
      <c r="F113" s="357"/>
      <c r="G113" s="210" t="s">
        <v>454</v>
      </c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01"/>
      <c r="Z113" s="201"/>
      <c r="AA113" s="201"/>
      <c r="AB113" s="201"/>
      <c r="AC113" s="201"/>
      <c r="AD113" s="201"/>
      <c r="AE113" s="201"/>
      <c r="AF113" s="201"/>
      <c r="AG113" s="201"/>
      <c r="AH113" s="201"/>
      <c r="AI113" s="201"/>
      <c r="AJ113" s="201"/>
      <c r="AK113" s="199"/>
      <c r="AL113" s="200"/>
      <c r="AM113" s="200"/>
      <c r="AN113" s="200"/>
      <c r="AO113" s="200"/>
      <c r="AP113" s="200"/>
      <c r="AQ113" s="200"/>
      <c r="AR113" s="200"/>
      <c r="AS113" s="200"/>
      <c r="AT113" s="129"/>
      <c r="AU113" s="110"/>
      <c r="AV113" s="110"/>
      <c r="AW113" s="110"/>
      <c r="AX113" s="110"/>
      <c r="AY113" s="131"/>
      <c r="AZ113" s="129"/>
      <c r="BA113" s="110"/>
      <c r="BB113" s="110"/>
      <c r="BC113" s="110"/>
      <c r="BD113" s="110"/>
      <c r="BE113" s="131"/>
      <c r="BF113" s="129"/>
      <c r="BG113" s="132"/>
      <c r="BH113" s="110"/>
      <c r="BI113" s="110"/>
      <c r="BJ113" s="110"/>
      <c r="BK113" s="131"/>
      <c r="BL113" s="129"/>
      <c r="BM113" s="110"/>
      <c r="BN113" s="110"/>
      <c r="BO113" s="110"/>
      <c r="BP113" s="110"/>
      <c r="BQ113" s="131"/>
      <c r="BR113" s="129"/>
      <c r="BS113" s="110"/>
      <c r="BT113" s="110"/>
      <c r="BU113" s="110"/>
      <c r="BV113" s="110"/>
      <c r="BW113" s="131"/>
      <c r="BX113" s="129"/>
      <c r="BY113" s="110"/>
      <c r="BZ113" s="110"/>
      <c r="CA113" s="110"/>
      <c r="CB113" s="110"/>
      <c r="CC113" s="131"/>
      <c r="CD113" s="129"/>
      <c r="CE113" s="110"/>
      <c r="CF113" s="110"/>
      <c r="CG113" s="110"/>
      <c r="CH113" s="110"/>
      <c r="CI113" s="131"/>
      <c r="CJ113" s="129"/>
      <c r="CK113" s="110"/>
      <c r="CL113" s="110"/>
      <c r="CM113" s="110"/>
      <c r="CN113" s="110"/>
      <c r="CO113" s="131"/>
      <c r="CP113" s="129"/>
      <c r="CQ113" s="110"/>
      <c r="CR113" s="110"/>
      <c r="CS113" s="110"/>
      <c r="CT113" s="110"/>
      <c r="CU113" s="131"/>
      <c r="CV113" s="129"/>
      <c r="CW113" s="110"/>
      <c r="CX113" s="110"/>
      <c r="CY113" s="110"/>
      <c r="CZ113" s="110"/>
      <c r="DA113" s="131"/>
      <c r="DB113" s="129"/>
      <c r="DC113" s="110"/>
      <c r="DD113" s="110"/>
      <c r="DE113" s="110"/>
      <c r="DF113" s="110"/>
      <c r="DG113" s="131"/>
      <c r="DH113" s="129"/>
      <c r="DI113" s="110"/>
      <c r="DJ113" s="110"/>
      <c r="DK113" s="110"/>
      <c r="DL113" s="110"/>
      <c r="DM113" s="131"/>
      <c r="DN113" s="129"/>
      <c r="DO113" s="110"/>
      <c r="DP113" s="110"/>
      <c r="DQ113" s="110"/>
      <c r="DR113" s="110"/>
      <c r="DS113" s="131"/>
      <c r="DT113" s="129"/>
      <c r="DU113" s="110"/>
      <c r="DV113" s="110"/>
      <c r="DW113" s="110"/>
      <c r="DX113" s="110"/>
      <c r="DY113" s="162"/>
      <c r="DZ113" s="163"/>
      <c r="EA113" s="162"/>
      <c r="EB113" s="162"/>
      <c r="EC113" s="162"/>
      <c r="ED113" s="162"/>
      <c r="EE113" s="131"/>
      <c r="EF113" s="164"/>
      <c r="EG113" s="162"/>
      <c r="EH113" s="162"/>
      <c r="EI113" s="162"/>
      <c r="EJ113" s="162"/>
      <c r="EK113" s="162"/>
      <c r="EL113" s="163"/>
      <c r="EM113" s="162"/>
      <c r="EN113" s="162"/>
      <c r="EO113" s="162"/>
      <c r="EP113" s="162"/>
      <c r="EQ113" s="131"/>
      <c r="ER113" s="163"/>
      <c r="ES113" s="162"/>
      <c r="ET113" s="162"/>
      <c r="EU113" s="162"/>
      <c r="EV113" s="162"/>
      <c r="EW113" s="131"/>
      <c r="EX113" s="163"/>
      <c r="EY113" s="162"/>
      <c r="EZ113" s="162"/>
      <c r="FA113" s="162"/>
      <c r="FB113" s="162"/>
      <c r="FC113" s="131"/>
      <c r="FD113" s="163"/>
      <c r="FE113" s="162"/>
      <c r="FF113" s="162"/>
      <c r="FG113" s="162"/>
      <c r="FH113" s="162"/>
      <c r="FI113" s="131"/>
      <c r="FJ113" s="230"/>
      <c r="FK113" s="162"/>
      <c r="FL113" s="162"/>
      <c r="FM113" s="162"/>
      <c r="FN113" s="162"/>
      <c r="FO113" s="131"/>
      <c r="FP113" s="165"/>
    </row>
    <row r="114" spans="1:172" ht="17.100000000000001" customHeight="1" thickBot="1">
      <c r="A114" s="339"/>
      <c r="B114" s="388"/>
      <c r="C114" s="389"/>
      <c r="D114" s="390"/>
      <c r="E114" s="390"/>
      <c r="F114" s="391"/>
      <c r="G114" s="231" t="s">
        <v>455</v>
      </c>
      <c r="H114" s="232"/>
      <c r="I114" s="232"/>
      <c r="J114" s="232"/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U114" s="232"/>
      <c r="V114" s="232"/>
      <c r="W114" s="232"/>
      <c r="X114" s="232"/>
      <c r="Y114" s="232"/>
      <c r="Z114" s="232"/>
      <c r="AA114" s="232"/>
      <c r="AB114" s="232"/>
      <c r="AC114" s="232"/>
      <c r="AD114" s="232"/>
      <c r="AE114" s="232"/>
      <c r="AF114" s="232"/>
      <c r="AG114" s="232"/>
      <c r="AH114" s="232"/>
      <c r="AI114" s="232"/>
      <c r="AJ114" s="232"/>
      <c r="AK114" s="233"/>
      <c r="AL114" s="234"/>
      <c r="AM114" s="234"/>
      <c r="AN114" s="234"/>
      <c r="AO114" s="234"/>
      <c r="AP114" s="234"/>
      <c r="AQ114" s="234"/>
      <c r="AR114" s="234"/>
      <c r="AS114" s="234"/>
      <c r="AT114" s="184"/>
      <c r="AU114" s="185"/>
      <c r="AV114" s="185"/>
      <c r="AW114" s="185"/>
      <c r="AX114" s="185"/>
      <c r="AY114" s="186"/>
      <c r="AZ114" s="184"/>
      <c r="BA114" s="185"/>
      <c r="BB114" s="185"/>
      <c r="BC114" s="185"/>
      <c r="BD114" s="185"/>
      <c r="BE114" s="186"/>
      <c r="BF114" s="184"/>
      <c r="BG114" s="187"/>
      <c r="BH114" s="185"/>
      <c r="BI114" s="185"/>
      <c r="BJ114" s="185"/>
      <c r="BK114" s="186"/>
      <c r="BL114" s="184"/>
      <c r="BM114" s="185"/>
      <c r="BN114" s="185"/>
      <c r="BO114" s="185"/>
      <c r="BP114" s="185"/>
      <c r="BQ114" s="186"/>
      <c r="BR114" s="184"/>
      <c r="BS114" s="185"/>
      <c r="BT114" s="185"/>
      <c r="BU114" s="185"/>
      <c r="BV114" s="185"/>
      <c r="BW114" s="186"/>
      <c r="BX114" s="184"/>
      <c r="BY114" s="185"/>
      <c r="BZ114" s="185"/>
      <c r="CA114" s="185"/>
      <c r="CB114" s="185"/>
      <c r="CC114" s="186"/>
      <c r="CD114" s="184"/>
      <c r="CE114" s="185"/>
      <c r="CF114" s="185"/>
      <c r="CG114" s="185"/>
      <c r="CH114" s="185"/>
      <c r="CI114" s="186"/>
      <c r="CJ114" s="184"/>
      <c r="CK114" s="185"/>
      <c r="CL114" s="185"/>
      <c r="CM114" s="185"/>
      <c r="CN114" s="185"/>
      <c r="CO114" s="186"/>
      <c r="CP114" s="184"/>
      <c r="CQ114" s="185"/>
      <c r="CR114" s="185"/>
      <c r="CS114" s="185"/>
      <c r="CT114" s="185"/>
      <c r="CU114" s="186"/>
      <c r="CV114" s="184"/>
      <c r="CW114" s="185"/>
      <c r="CX114" s="185"/>
      <c r="CY114" s="185"/>
      <c r="CZ114" s="185"/>
      <c r="DA114" s="186"/>
      <c r="DB114" s="184"/>
      <c r="DC114" s="185"/>
      <c r="DD114" s="185"/>
      <c r="DE114" s="185"/>
      <c r="DF114" s="185"/>
      <c r="DG114" s="186"/>
      <c r="DH114" s="184"/>
      <c r="DI114" s="185"/>
      <c r="DJ114" s="185"/>
      <c r="DK114" s="185"/>
      <c r="DL114" s="185"/>
      <c r="DM114" s="186"/>
      <c r="DN114" s="184"/>
      <c r="DO114" s="185"/>
      <c r="DP114" s="185"/>
      <c r="DQ114" s="185"/>
      <c r="DR114" s="185"/>
      <c r="DS114" s="186"/>
      <c r="DT114" s="184"/>
      <c r="DU114" s="185"/>
      <c r="DV114" s="185"/>
      <c r="DW114" s="185"/>
      <c r="DX114" s="185"/>
      <c r="DY114" s="189"/>
      <c r="DZ114" s="188"/>
      <c r="EA114" s="189"/>
      <c r="EB114" s="189"/>
      <c r="EC114" s="189"/>
      <c r="ED114" s="189"/>
      <c r="EE114" s="186"/>
      <c r="EF114" s="190"/>
      <c r="EG114" s="189"/>
      <c r="EH114" s="189"/>
      <c r="EI114" s="189"/>
      <c r="EJ114" s="189"/>
      <c r="EK114" s="189"/>
      <c r="EL114" s="188"/>
      <c r="EM114" s="189"/>
      <c r="EN114" s="189"/>
      <c r="EO114" s="189"/>
      <c r="EP114" s="189"/>
      <c r="EQ114" s="186"/>
      <c r="ER114" s="188"/>
      <c r="ES114" s="189"/>
      <c r="ET114" s="189"/>
      <c r="EU114" s="189"/>
      <c r="EV114" s="189"/>
      <c r="EW114" s="186"/>
      <c r="EX114" s="188"/>
      <c r="EY114" s="189"/>
      <c r="EZ114" s="189"/>
      <c r="FA114" s="189"/>
      <c r="FB114" s="189"/>
      <c r="FC114" s="186"/>
      <c r="FD114" s="188"/>
      <c r="FE114" s="189"/>
      <c r="FF114" s="189"/>
      <c r="FG114" s="189"/>
      <c r="FH114" s="189"/>
      <c r="FI114" s="186"/>
      <c r="FJ114" s="190"/>
      <c r="FK114" s="189"/>
      <c r="FL114" s="189"/>
      <c r="FM114" s="189"/>
      <c r="FN114" s="189"/>
      <c r="FO114" s="186"/>
      <c r="FP114" s="191"/>
    </row>
  </sheetData>
  <mergeCells count="308">
    <mergeCell ref="B113:B114"/>
    <mergeCell ref="C113:C114"/>
    <mergeCell ref="D113:D114"/>
    <mergeCell ref="E113:E114"/>
    <mergeCell ref="F113:F114"/>
    <mergeCell ref="B109:B110"/>
    <mergeCell ref="C109:C110"/>
    <mergeCell ref="D109:D110"/>
    <mergeCell ref="E109:E110"/>
    <mergeCell ref="F109:F110"/>
    <mergeCell ref="B111:B112"/>
    <mergeCell ref="C111:C112"/>
    <mergeCell ref="D111:D112"/>
    <mergeCell ref="E111:E112"/>
    <mergeCell ref="F111:F112"/>
    <mergeCell ref="B105:B106"/>
    <mergeCell ref="C105:C106"/>
    <mergeCell ref="D105:D106"/>
    <mergeCell ref="E105:E106"/>
    <mergeCell ref="F105:F106"/>
    <mergeCell ref="B107:B108"/>
    <mergeCell ref="C107:C108"/>
    <mergeCell ref="D107:D108"/>
    <mergeCell ref="E107:E108"/>
    <mergeCell ref="F107:F108"/>
    <mergeCell ref="B101:B102"/>
    <mergeCell ref="C101:C102"/>
    <mergeCell ref="D101:D102"/>
    <mergeCell ref="E101:E102"/>
    <mergeCell ref="F101:F102"/>
    <mergeCell ref="B103:B104"/>
    <mergeCell ref="C103:C104"/>
    <mergeCell ref="D103:D104"/>
    <mergeCell ref="E103:E104"/>
    <mergeCell ref="F103:F104"/>
    <mergeCell ref="B97:B98"/>
    <mergeCell ref="C97:C98"/>
    <mergeCell ref="D97:D98"/>
    <mergeCell ref="E97:E98"/>
    <mergeCell ref="F97:F98"/>
    <mergeCell ref="B99:B100"/>
    <mergeCell ref="C99:C100"/>
    <mergeCell ref="D99:D100"/>
    <mergeCell ref="E99:E100"/>
    <mergeCell ref="F99:F100"/>
    <mergeCell ref="B93:B94"/>
    <mergeCell ref="C93:C94"/>
    <mergeCell ref="D93:D94"/>
    <mergeCell ref="E93:E94"/>
    <mergeCell ref="F93:F94"/>
    <mergeCell ref="B95:B96"/>
    <mergeCell ref="C95:C96"/>
    <mergeCell ref="D95:D96"/>
    <mergeCell ref="E95:E96"/>
    <mergeCell ref="F95:F96"/>
    <mergeCell ref="B89:B90"/>
    <mergeCell ref="C89:C90"/>
    <mergeCell ref="D89:D90"/>
    <mergeCell ref="E89:E90"/>
    <mergeCell ref="F89:F90"/>
    <mergeCell ref="B91:B92"/>
    <mergeCell ref="C91:C92"/>
    <mergeCell ref="D91:D92"/>
    <mergeCell ref="E91:E92"/>
    <mergeCell ref="F91:F92"/>
    <mergeCell ref="B85:B86"/>
    <mergeCell ref="C85:C86"/>
    <mergeCell ref="D85:D86"/>
    <mergeCell ref="E85:E86"/>
    <mergeCell ref="F85:F86"/>
    <mergeCell ref="B87:B88"/>
    <mergeCell ref="C87:C88"/>
    <mergeCell ref="D87:D88"/>
    <mergeCell ref="E87:E88"/>
    <mergeCell ref="F87:F88"/>
    <mergeCell ref="B81:B82"/>
    <mergeCell ref="C81:C82"/>
    <mergeCell ref="D81:D82"/>
    <mergeCell ref="E81:E82"/>
    <mergeCell ref="F81:F82"/>
    <mergeCell ref="B83:B84"/>
    <mergeCell ref="C83:C84"/>
    <mergeCell ref="D83:D84"/>
    <mergeCell ref="E83:E84"/>
    <mergeCell ref="F83:F84"/>
    <mergeCell ref="B77:B78"/>
    <mergeCell ref="C77:C78"/>
    <mergeCell ref="D77:D78"/>
    <mergeCell ref="E77:E78"/>
    <mergeCell ref="F77:F78"/>
    <mergeCell ref="B79:B80"/>
    <mergeCell ref="C79:C80"/>
    <mergeCell ref="D79:D80"/>
    <mergeCell ref="E79:E80"/>
    <mergeCell ref="F79:F80"/>
    <mergeCell ref="B73:B74"/>
    <mergeCell ref="C73:C74"/>
    <mergeCell ref="D73:D74"/>
    <mergeCell ref="E73:E74"/>
    <mergeCell ref="F73:F74"/>
    <mergeCell ref="B75:B76"/>
    <mergeCell ref="C75:C76"/>
    <mergeCell ref="D75:D76"/>
    <mergeCell ref="E75:E76"/>
    <mergeCell ref="F75:F76"/>
    <mergeCell ref="B69:B70"/>
    <mergeCell ref="C69:C70"/>
    <mergeCell ref="D69:D70"/>
    <mergeCell ref="E69:E70"/>
    <mergeCell ref="F69:F70"/>
    <mergeCell ref="B71:B72"/>
    <mergeCell ref="C71:C72"/>
    <mergeCell ref="D71:D72"/>
    <mergeCell ref="E71:E72"/>
    <mergeCell ref="F71:F72"/>
    <mergeCell ref="B65:B66"/>
    <mergeCell ref="C65:C66"/>
    <mergeCell ref="D65:D66"/>
    <mergeCell ref="E65:E66"/>
    <mergeCell ref="F65:F66"/>
    <mergeCell ref="B67:B68"/>
    <mergeCell ref="C67:C68"/>
    <mergeCell ref="D67:D68"/>
    <mergeCell ref="E67:E68"/>
    <mergeCell ref="F67:F68"/>
    <mergeCell ref="E59:E60"/>
    <mergeCell ref="F59:F60"/>
    <mergeCell ref="B61:B62"/>
    <mergeCell ref="C61:C62"/>
    <mergeCell ref="D61:D62"/>
    <mergeCell ref="E61:E62"/>
    <mergeCell ref="F61:F62"/>
    <mergeCell ref="B63:B64"/>
    <mergeCell ref="C63:C64"/>
    <mergeCell ref="D63:D64"/>
    <mergeCell ref="E63:E64"/>
    <mergeCell ref="F63:F64"/>
    <mergeCell ref="F53:F54"/>
    <mergeCell ref="B55:B56"/>
    <mergeCell ref="C55:C56"/>
    <mergeCell ref="D55:D56"/>
    <mergeCell ref="E55:E56"/>
    <mergeCell ref="F55:F56"/>
    <mergeCell ref="A51:A114"/>
    <mergeCell ref="B51:B52"/>
    <mergeCell ref="C51:C52"/>
    <mergeCell ref="D51:D52"/>
    <mergeCell ref="E51:E52"/>
    <mergeCell ref="F51:F52"/>
    <mergeCell ref="B53:B54"/>
    <mergeCell ref="C53:C54"/>
    <mergeCell ref="D53:D54"/>
    <mergeCell ref="E53:E54"/>
    <mergeCell ref="B57:B58"/>
    <mergeCell ref="C57:C58"/>
    <mergeCell ref="D57:D58"/>
    <mergeCell ref="E57:E58"/>
    <mergeCell ref="F57:F58"/>
    <mergeCell ref="B59:B60"/>
    <mergeCell ref="C59:C60"/>
    <mergeCell ref="D59:D60"/>
    <mergeCell ref="B47:B48"/>
    <mergeCell ref="C47:C48"/>
    <mergeCell ref="D47:D48"/>
    <mergeCell ref="E47:E48"/>
    <mergeCell ref="F47:F48"/>
    <mergeCell ref="B49:B50"/>
    <mergeCell ref="C49:C50"/>
    <mergeCell ref="D49:D50"/>
    <mergeCell ref="E49:E50"/>
    <mergeCell ref="F49:F50"/>
    <mergeCell ref="B43:B44"/>
    <mergeCell ref="C43:C44"/>
    <mergeCell ref="D43:D44"/>
    <mergeCell ref="E43:E44"/>
    <mergeCell ref="F43:F44"/>
    <mergeCell ref="B45:B46"/>
    <mergeCell ref="C45:C46"/>
    <mergeCell ref="D45:D46"/>
    <mergeCell ref="E45:E46"/>
    <mergeCell ref="F45:F46"/>
    <mergeCell ref="B39:B40"/>
    <mergeCell ref="C39:C40"/>
    <mergeCell ref="D39:D40"/>
    <mergeCell ref="E39:E40"/>
    <mergeCell ref="F39:F40"/>
    <mergeCell ref="B41:B42"/>
    <mergeCell ref="C41:C42"/>
    <mergeCell ref="D41:D42"/>
    <mergeCell ref="E41:E42"/>
    <mergeCell ref="F41:F42"/>
    <mergeCell ref="B35:B36"/>
    <mergeCell ref="C35:C36"/>
    <mergeCell ref="D35:D36"/>
    <mergeCell ref="E35:E36"/>
    <mergeCell ref="F35:F36"/>
    <mergeCell ref="B37:B38"/>
    <mergeCell ref="C37:C38"/>
    <mergeCell ref="D37:D38"/>
    <mergeCell ref="E37:E38"/>
    <mergeCell ref="F37:F38"/>
    <mergeCell ref="B31:B32"/>
    <mergeCell ref="C31:C32"/>
    <mergeCell ref="D31:D32"/>
    <mergeCell ref="E31:E32"/>
    <mergeCell ref="F31:F32"/>
    <mergeCell ref="B33:B34"/>
    <mergeCell ref="C33:C34"/>
    <mergeCell ref="D33:D34"/>
    <mergeCell ref="E33:E34"/>
    <mergeCell ref="F33:F34"/>
    <mergeCell ref="B27:B28"/>
    <mergeCell ref="C27:C28"/>
    <mergeCell ref="D27:D28"/>
    <mergeCell ref="E27:E28"/>
    <mergeCell ref="F27:F28"/>
    <mergeCell ref="B29:B30"/>
    <mergeCell ref="C29:C30"/>
    <mergeCell ref="D29:D30"/>
    <mergeCell ref="E29:E30"/>
    <mergeCell ref="F29:F30"/>
    <mergeCell ref="B23:B24"/>
    <mergeCell ref="C23:C24"/>
    <mergeCell ref="D23:D24"/>
    <mergeCell ref="E23:E24"/>
    <mergeCell ref="F23:F24"/>
    <mergeCell ref="B25:B26"/>
    <mergeCell ref="C25:C26"/>
    <mergeCell ref="D25:D26"/>
    <mergeCell ref="E25:E26"/>
    <mergeCell ref="F25:F26"/>
    <mergeCell ref="B19:B20"/>
    <mergeCell ref="C19:C20"/>
    <mergeCell ref="D19:D20"/>
    <mergeCell ref="E19:E20"/>
    <mergeCell ref="F19:F20"/>
    <mergeCell ref="B21:B22"/>
    <mergeCell ref="C21:C22"/>
    <mergeCell ref="D21:D22"/>
    <mergeCell ref="E21:E22"/>
    <mergeCell ref="F21:F22"/>
    <mergeCell ref="A15:A50"/>
    <mergeCell ref="B15:B16"/>
    <mergeCell ref="C15:C16"/>
    <mergeCell ref="D15:D16"/>
    <mergeCell ref="E15:E16"/>
    <mergeCell ref="C9:C10"/>
    <mergeCell ref="D9:D10"/>
    <mergeCell ref="E9:E10"/>
    <mergeCell ref="F9:F10"/>
    <mergeCell ref="B11:B12"/>
    <mergeCell ref="C11:C12"/>
    <mergeCell ref="D11:D12"/>
    <mergeCell ref="E11:E12"/>
    <mergeCell ref="F11:F12"/>
    <mergeCell ref="F15:F16"/>
    <mergeCell ref="B17:B18"/>
    <mergeCell ref="C17:C18"/>
    <mergeCell ref="D17:D18"/>
    <mergeCell ref="E17:E18"/>
    <mergeCell ref="F17:F18"/>
    <mergeCell ref="B13:B14"/>
    <mergeCell ref="C13:C14"/>
    <mergeCell ref="D13:D14"/>
    <mergeCell ref="E13:E14"/>
    <mergeCell ref="EF5:EK5"/>
    <mergeCell ref="EL5:EQ5"/>
    <mergeCell ref="ER5:EW5"/>
    <mergeCell ref="CD5:CI5"/>
    <mergeCell ref="CJ5:CO5"/>
    <mergeCell ref="CP5:CU5"/>
    <mergeCell ref="CV5:DA5"/>
    <mergeCell ref="DB5:DG5"/>
    <mergeCell ref="DH5:DM5"/>
    <mergeCell ref="A7:A14"/>
    <mergeCell ref="B7:B8"/>
    <mergeCell ref="C7:C8"/>
    <mergeCell ref="D7:D8"/>
    <mergeCell ref="E7:E8"/>
    <mergeCell ref="F7:F8"/>
    <mergeCell ref="B9:B10"/>
    <mergeCell ref="DN5:DS5"/>
    <mergeCell ref="DT5:DY5"/>
    <mergeCell ref="F13:F14"/>
    <mergeCell ref="A1:FP1"/>
    <mergeCell ref="A4:A6"/>
    <mergeCell ref="C4:C6"/>
    <mergeCell ref="D4:D6"/>
    <mergeCell ref="E4:E6"/>
    <mergeCell ref="F4:F6"/>
    <mergeCell ref="G4:G6"/>
    <mergeCell ref="H4:U4"/>
    <mergeCell ref="V4:AJ4"/>
    <mergeCell ref="AK4:AS4"/>
    <mergeCell ref="AT4:BQ4"/>
    <mergeCell ref="BR4:EK4"/>
    <mergeCell ref="EL4:FO4"/>
    <mergeCell ref="FP4:FP6"/>
    <mergeCell ref="AT5:AY5"/>
    <mergeCell ref="AZ5:BE5"/>
    <mergeCell ref="BF5:BK5"/>
    <mergeCell ref="BL5:BQ5"/>
    <mergeCell ref="BR5:BW5"/>
    <mergeCell ref="BX5:CC5"/>
    <mergeCell ref="EX5:FC5"/>
    <mergeCell ref="FD5:FI5"/>
    <mergeCell ref="FJ5:FO5"/>
    <mergeCell ref="DZ5:EE5"/>
  </mergeCells>
  <phoneticPr fontId="1" type="noConversion"/>
  <pageMargins left="0.7" right="0.7" top="0.75" bottom="0.75" header="0.3" footer="0.3"/>
  <pageSetup paperSize="8" scale="4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3"/>
  <sheetViews>
    <sheetView showGridLines="0" topLeftCell="B4" zoomScale="70" zoomScaleNormal="70" zoomScaleSheetLayoutView="85" workbookViewId="0">
      <selection activeCell="G8" sqref="G8"/>
    </sheetView>
  </sheetViews>
  <sheetFormatPr defaultColWidth="9" defaultRowHeight="14.4"/>
  <cols>
    <col min="1" max="1" width="4.5" style="1" bestFit="1" customWidth="1"/>
    <col min="2" max="2" width="14.5" style="1" bestFit="1" customWidth="1"/>
    <col min="3" max="3" width="27.5" style="1" customWidth="1"/>
    <col min="4" max="4" width="16.09765625" style="1" bestFit="1" customWidth="1"/>
    <col min="5" max="5" width="10.69921875" style="1" customWidth="1"/>
    <col min="6" max="6" width="11.3984375" style="1" customWidth="1"/>
    <col min="7" max="7" width="28.5" style="1" bestFit="1" customWidth="1"/>
    <col min="8" max="8" width="41" style="1" customWidth="1"/>
    <col min="9" max="9" width="29.69921875" style="1" customWidth="1"/>
    <col min="10" max="12" width="7.19921875" style="1" customWidth="1"/>
    <col min="13" max="13" width="43.59765625" style="1" customWidth="1"/>
    <col min="14" max="16" width="7.19921875" style="1" customWidth="1"/>
    <col min="17" max="17" width="10.69921875" style="1" bestFit="1" customWidth="1"/>
    <col min="18" max="19" width="8.59765625" style="1" customWidth="1"/>
    <col min="20" max="16384" width="9" style="1"/>
  </cols>
  <sheetData>
    <row r="1" spans="1:19" ht="33" customHeight="1">
      <c r="A1" s="398" t="s">
        <v>375</v>
      </c>
      <c r="B1" s="399"/>
      <c r="C1" s="400"/>
      <c r="D1" s="401" t="s">
        <v>201</v>
      </c>
      <c r="E1" s="402"/>
      <c r="F1" s="402"/>
      <c r="G1" s="402"/>
      <c r="H1" s="402"/>
      <c r="I1" s="402"/>
      <c r="J1" s="402"/>
      <c r="K1" s="402"/>
      <c r="L1" s="402"/>
      <c r="M1" s="403"/>
      <c r="N1" s="395" t="s">
        <v>12</v>
      </c>
      <c r="O1" s="395"/>
      <c r="P1" s="395"/>
      <c r="Q1" s="56" t="s">
        <v>195</v>
      </c>
      <c r="R1" s="56" t="s">
        <v>123</v>
      </c>
      <c r="S1" s="56" t="s">
        <v>124</v>
      </c>
    </row>
    <row r="2" spans="1:19" ht="33" customHeight="1">
      <c r="A2" s="398" t="s">
        <v>11</v>
      </c>
      <c r="B2" s="399"/>
      <c r="C2" s="400"/>
      <c r="D2" s="404"/>
      <c r="E2" s="405"/>
      <c r="F2" s="405"/>
      <c r="G2" s="405"/>
      <c r="H2" s="405"/>
      <c r="I2" s="405"/>
      <c r="J2" s="405"/>
      <c r="K2" s="405"/>
      <c r="L2" s="405"/>
      <c r="M2" s="406"/>
      <c r="N2" s="395" t="s">
        <v>543</v>
      </c>
      <c r="O2" s="395"/>
      <c r="P2" s="395"/>
      <c r="Q2" s="64" t="s">
        <v>545</v>
      </c>
      <c r="R2" s="64" t="s">
        <v>546</v>
      </c>
      <c r="S2" s="64" t="s">
        <v>547</v>
      </c>
    </row>
    <row r="3" spans="1:19" ht="33" customHeight="1">
      <c r="A3" s="393" t="s">
        <v>4</v>
      </c>
      <c r="B3" s="393" t="s">
        <v>16</v>
      </c>
      <c r="C3" s="395" t="s">
        <v>0</v>
      </c>
      <c r="D3" s="396" t="s">
        <v>182</v>
      </c>
      <c r="E3" s="396" t="s">
        <v>183</v>
      </c>
      <c r="F3" s="423" t="s">
        <v>203</v>
      </c>
      <c r="G3" s="424"/>
      <c r="H3" s="424"/>
      <c r="I3" s="396" t="s">
        <v>14</v>
      </c>
      <c r="J3" s="426" t="s">
        <v>8</v>
      </c>
      <c r="K3" s="426"/>
      <c r="L3" s="426"/>
      <c r="M3" s="427" t="s">
        <v>204</v>
      </c>
      <c r="N3" s="423" t="s">
        <v>10</v>
      </c>
      <c r="O3" s="424"/>
      <c r="P3" s="429"/>
      <c r="Q3" s="421" t="s">
        <v>2</v>
      </c>
      <c r="R3" s="395" t="s">
        <v>1</v>
      </c>
      <c r="S3" s="421" t="s">
        <v>13</v>
      </c>
    </row>
    <row r="4" spans="1:19" ht="33" customHeight="1">
      <c r="A4" s="394"/>
      <c r="B4" s="394"/>
      <c r="C4" s="395"/>
      <c r="D4" s="397"/>
      <c r="E4" s="397"/>
      <c r="F4" s="57" t="s">
        <v>15</v>
      </c>
      <c r="G4" s="59" t="s">
        <v>7</v>
      </c>
      <c r="H4" s="60" t="s">
        <v>3</v>
      </c>
      <c r="I4" s="425"/>
      <c r="J4" s="58" t="s">
        <v>5</v>
      </c>
      <c r="K4" s="58" t="s">
        <v>6</v>
      </c>
      <c r="L4" s="58" t="s">
        <v>9</v>
      </c>
      <c r="M4" s="428"/>
      <c r="N4" s="57" t="s">
        <v>5</v>
      </c>
      <c r="O4" s="57" t="s">
        <v>6</v>
      </c>
      <c r="P4" s="57" t="s">
        <v>9</v>
      </c>
      <c r="Q4" s="422"/>
      <c r="R4" s="395"/>
      <c r="S4" s="422"/>
    </row>
    <row r="5" spans="1:19" ht="36" customHeight="1">
      <c r="A5" s="74">
        <v>1</v>
      </c>
      <c r="B5" s="64" t="s">
        <v>210</v>
      </c>
      <c r="C5" s="61" t="s">
        <v>290</v>
      </c>
      <c r="D5" s="61" t="s">
        <v>291</v>
      </c>
      <c r="E5" s="61" t="s">
        <v>292</v>
      </c>
      <c r="F5" s="61">
        <v>1.3</v>
      </c>
      <c r="G5" s="61" t="s">
        <v>293</v>
      </c>
      <c r="H5" s="61" t="s">
        <v>294</v>
      </c>
      <c r="I5" s="61" t="s">
        <v>295</v>
      </c>
      <c r="J5" s="2">
        <v>3</v>
      </c>
      <c r="K5" s="2">
        <v>3</v>
      </c>
      <c r="L5" s="75">
        <f>J5*K5</f>
        <v>9</v>
      </c>
      <c r="M5" s="61" t="s">
        <v>296</v>
      </c>
      <c r="N5" s="2">
        <v>1</v>
      </c>
      <c r="O5" s="2">
        <v>3</v>
      </c>
      <c r="P5" s="75">
        <f>N5*O5</f>
        <v>3</v>
      </c>
      <c r="Q5" s="40" t="s">
        <v>548</v>
      </c>
      <c r="R5" s="40" t="s">
        <v>544</v>
      </c>
      <c r="S5" s="40"/>
    </row>
    <row r="6" spans="1:19" ht="36" customHeight="1">
      <c r="A6" s="73">
        <v>2</v>
      </c>
      <c r="B6" s="64"/>
      <c r="C6" s="76" t="s">
        <v>297</v>
      </c>
      <c r="D6" s="76" t="s">
        <v>211</v>
      </c>
      <c r="E6" s="61" t="s">
        <v>292</v>
      </c>
      <c r="F6" s="61">
        <v>4.0999999999999996</v>
      </c>
      <c r="G6" s="76" t="s">
        <v>64</v>
      </c>
      <c r="H6" s="76" t="s">
        <v>212</v>
      </c>
      <c r="I6" s="61" t="s">
        <v>295</v>
      </c>
      <c r="J6" s="2">
        <v>3</v>
      </c>
      <c r="K6" s="2">
        <v>3</v>
      </c>
      <c r="L6" s="75">
        <f t="shared" ref="L6:L18" si="0">J6*K6</f>
        <v>9</v>
      </c>
      <c r="M6" s="61" t="s">
        <v>298</v>
      </c>
      <c r="N6" s="2">
        <v>1</v>
      </c>
      <c r="O6" s="2">
        <v>3</v>
      </c>
      <c r="P6" s="75">
        <f t="shared" ref="P6:P18" si="1">N6*O6</f>
        <v>3</v>
      </c>
      <c r="Q6" s="40" t="s">
        <v>548</v>
      </c>
      <c r="R6" s="40" t="s">
        <v>544</v>
      </c>
      <c r="S6" s="40"/>
    </row>
    <row r="7" spans="1:19" ht="36" customHeight="1">
      <c r="A7" s="74">
        <v>3</v>
      </c>
      <c r="B7" s="64"/>
      <c r="C7" s="76" t="s">
        <v>299</v>
      </c>
      <c r="D7" s="76" t="s">
        <v>211</v>
      </c>
      <c r="E7" s="61" t="s">
        <v>292</v>
      </c>
      <c r="F7" s="61">
        <v>4.2</v>
      </c>
      <c r="G7" s="76" t="s">
        <v>209</v>
      </c>
      <c r="H7" s="76" t="s">
        <v>213</v>
      </c>
      <c r="I7" s="61" t="s">
        <v>295</v>
      </c>
      <c r="J7" s="2">
        <v>3</v>
      </c>
      <c r="K7" s="2">
        <v>3</v>
      </c>
      <c r="L7" s="75">
        <f t="shared" si="0"/>
        <v>9</v>
      </c>
      <c r="M7" s="61" t="s">
        <v>298</v>
      </c>
      <c r="N7" s="2">
        <v>1</v>
      </c>
      <c r="O7" s="2">
        <v>3</v>
      </c>
      <c r="P7" s="75">
        <f t="shared" si="1"/>
        <v>3</v>
      </c>
      <c r="Q7" s="40" t="s">
        <v>548</v>
      </c>
      <c r="R7" s="40" t="s">
        <v>544</v>
      </c>
      <c r="S7" s="40"/>
    </row>
    <row r="8" spans="1:19" ht="36" customHeight="1">
      <c r="A8" s="73">
        <v>4</v>
      </c>
      <c r="B8" s="64" t="s">
        <v>214</v>
      </c>
      <c r="C8" s="76" t="s">
        <v>300</v>
      </c>
      <c r="D8" s="76" t="s">
        <v>301</v>
      </c>
      <c r="E8" s="61" t="s">
        <v>292</v>
      </c>
      <c r="F8" s="61">
        <v>1.3</v>
      </c>
      <c r="G8" s="76" t="s">
        <v>191</v>
      </c>
      <c r="H8" s="76" t="s">
        <v>302</v>
      </c>
      <c r="I8" s="61" t="s">
        <v>303</v>
      </c>
      <c r="J8" s="2">
        <v>3</v>
      </c>
      <c r="K8" s="2">
        <v>3</v>
      </c>
      <c r="L8" s="75">
        <f t="shared" si="0"/>
        <v>9</v>
      </c>
      <c r="M8" s="61" t="s">
        <v>304</v>
      </c>
      <c r="N8" s="2">
        <v>1</v>
      </c>
      <c r="O8" s="2">
        <v>3</v>
      </c>
      <c r="P8" s="75">
        <f t="shared" si="1"/>
        <v>3</v>
      </c>
      <c r="Q8" s="40" t="s">
        <v>548</v>
      </c>
      <c r="R8" s="40" t="s">
        <v>544</v>
      </c>
      <c r="S8" s="40"/>
    </row>
    <row r="9" spans="1:19" ht="36" customHeight="1">
      <c r="A9" s="74">
        <v>5</v>
      </c>
      <c r="B9" s="64"/>
      <c r="C9" s="76" t="s">
        <v>305</v>
      </c>
      <c r="D9" s="76" t="s">
        <v>215</v>
      </c>
      <c r="E9" s="61" t="s">
        <v>292</v>
      </c>
      <c r="F9" s="61">
        <v>1.3</v>
      </c>
      <c r="G9" s="76" t="s">
        <v>191</v>
      </c>
      <c r="H9" s="76" t="s">
        <v>219</v>
      </c>
      <c r="I9" s="61" t="s">
        <v>303</v>
      </c>
      <c r="J9" s="2">
        <v>3</v>
      </c>
      <c r="K9" s="2">
        <v>3</v>
      </c>
      <c r="L9" s="75">
        <f t="shared" si="0"/>
        <v>9</v>
      </c>
      <c r="M9" s="61" t="s">
        <v>304</v>
      </c>
      <c r="N9" s="2">
        <v>1</v>
      </c>
      <c r="O9" s="2">
        <v>3</v>
      </c>
      <c r="P9" s="75">
        <f t="shared" si="1"/>
        <v>3</v>
      </c>
      <c r="Q9" s="40" t="s">
        <v>548</v>
      </c>
      <c r="R9" s="40" t="s">
        <v>544</v>
      </c>
      <c r="S9" s="40"/>
    </row>
    <row r="10" spans="1:19" ht="36" customHeight="1">
      <c r="A10" s="73">
        <v>6</v>
      </c>
      <c r="B10" s="64"/>
      <c r="C10" s="76" t="s">
        <v>306</v>
      </c>
      <c r="D10" s="76" t="s">
        <v>215</v>
      </c>
      <c r="E10" s="61" t="s">
        <v>292</v>
      </c>
      <c r="F10" s="61">
        <v>1.3</v>
      </c>
      <c r="G10" s="76" t="s">
        <v>191</v>
      </c>
      <c r="H10" s="76" t="s">
        <v>216</v>
      </c>
      <c r="I10" s="77" t="s">
        <v>307</v>
      </c>
      <c r="J10" s="2">
        <v>3</v>
      </c>
      <c r="K10" s="2">
        <v>3</v>
      </c>
      <c r="L10" s="75">
        <f t="shared" si="0"/>
        <v>9</v>
      </c>
      <c r="M10" s="77" t="s">
        <v>308</v>
      </c>
      <c r="N10" s="2">
        <v>1</v>
      </c>
      <c r="O10" s="2">
        <v>3</v>
      </c>
      <c r="P10" s="75">
        <f t="shared" si="1"/>
        <v>3</v>
      </c>
      <c r="Q10" s="40" t="s">
        <v>548</v>
      </c>
      <c r="R10" s="40" t="s">
        <v>544</v>
      </c>
      <c r="S10" s="40"/>
    </row>
    <row r="11" spans="1:19" ht="36" customHeight="1">
      <c r="A11" s="74">
        <v>7</v>
      </c>
      <c r="B11" s="64"/>
      <c r="C11" s="76" t="s">
        <v>309</v>
      </c>
      <c r="D11" s="76" t="s">
        <v>215</v>
      </c>
      <c r="E11" s="61" t="s">
        <v>292</v>
      </c>
      <c r="F11" s="61">
        <v>1.3</v>
      </c>
      <c r="G11" s="76" t="s">
        <v>191</v>
      </c>
      <c r="H11" s="76" t="s">
        <v>310</v>
      </c>
      <c r="I11" s="77" t="s">
        <v>311</v>
      </c>
      <c r="J11" s="2">
        <v>3</v>
      </c>
      <c r="K11" s="2">
        <v>3</v>
      </c>
      <c r="L11" s="75">
        <f t="shared" si="0"/>
        <v>9</v>
      </c>
      <c r="M11" s="77" t="s">
        <v>368</v>
      </c>
      <c r="N11" s="2">
        <v>1</v>
      </c>
      <c r="O11" s="2">
        <v>3</v>
      </c>
      <c r="P11" s="75">
        <f t="shared" si="1"/>
        <v>3</v>
      </c>
      <c r="Q11" s="40" t="s">
        <v>548</v>
      </c>
      <c r="R11" s="40" t="s">
        <v>544</v>
      </c>
      <c r="S11" s="40"/>
    </row>
    <row r="12" spans="1:19" ht="36" customHeight="1">
      <c r="A12" s="73">
        <v>8</v>
      </c>
      <c r="B12" s="64"/>
      <c r="C12" s="76" t="s">
        <v>312</v>
      </c>
      <c r="D12" s="76" t="s">
        <v>215</v>
      </c>
      <c r="E12" s="61" t="s">
        <v>292</v>
      </c>
      <c r="F12" s="61">
        <v>1.3</v>
      </c>
      <c r="G12" s="76" t="s">
        <v>191</v>
      </c>
      <c r="H12" s="76" t="s">
        <v>222</v>
      </c>
      <c r="I12" s="61" t="s">
        <v>303</v>
      </c>
      <c r="J12" s="2">
        <v>3</v>
      </c>
      <c r="K12" s="2">
        <v>3</v>
      </c>
      <c r="L12" s="75">
        <f t="shared" si="0"/>
        <v>9</v>
      </c>
      <c r="M12" s="61" t="s">
        <v>369</v>
      </c>
      <c r="N12" s="2">
        <v>1</v>
      </c>
      <c r="O12" s="2">
        <v>3</v>
      </c>
      <c r="P12" s="75">
        <f t="shared" si="1"/>
        <v>3</v>
      </c>
      <c r="Q12" s="40" t="s">
        <v>548</v>
      </c>
      <c r="R12" s="40" t="s">
        <v>544</v>
      </c>
      <c r="S12" s="40"/>
    </row>
    <row r="13" spans="1:19" ht="36" customHeight="1">
      <c r="A13" s="74">
        <v>9</v>
      </c>
      <c r="B13" s="64"/>
      <c r="C13" s="76" t="s">
        <v>313</v>
      </c>
      <c r="D13" s="76" t="s">
        <v>217</v>
      </c>
      <c r="E13" s="61" t="s">
        <v>292</v>
      </c>
      <c r="F13" s="61">
        <v>1.3</v>
      </c>
      <c r="G13" s="76" t="s">
        <v>191</v>
      </c>
      <c r="H13" s="76" t="s">
        <v>314</v>
      </c>
      <c r="I13" s="77" t="s">
        <v>315</v>
      </c>
      <c r="J13" s="2">
        <v>3</v>
      </c>
      <c r="K13" s="2">
        <v>3</v>
      </c>
      <c r="L13" s="75">
        <f t="shared" si="0"/>
        <v>9</v>
      </c>
      <c r="M13" s="77" t="s">
        <v>374</v>
      </c>
      <c r="N13" s="2">
        <v>1</v>
      </c>
      <c r="O13" s="2">
        <v>3</v>
      </c>
      <c r="P13" s="75">
        <f t="shared" si="1"/>
        <v>3</v>
      </c>
      <c r="Q13" s="40" t="s">
        <v>548</v>
      </c>
      <c r="R13" s="40" t="s">
        <v>544</v>
      </c>
      <c r="S13" s="40"/>
    </row>
    <row r="14" spans="1:19" ht="36" customHeight="1">
      <c r="A14" s="73">
        <v>10</v>
      </c>
      <c r="B14" s="64"/>
      <c r="C14" s="76" t="s">
        <v>316</v>
      </c>
      <c r="D14" s="76" t="s">
        <v>217</v>
      </c>
      <c r="E14" s="61" t="s">
        <v>292</v>
      </c>
      <c r="F14" s="61">
        <v>4.0999999999999996</v>
      </c>
      <c r="G14" s="76" t="s">
        <v>64</v>
      </c>
      <c r="H14" s="76" t="s">
        <v>317</v>
      </c>
      <c r="I14" s="77" t="s">
        <v>370</v>
      </c>
      <c r="J14" s="2">
        <v>3</v>
      </c>
      <c r="K14" s="2">
        <v>2</v>
      </c>
      <c r="L14" s="75">
        <f t="shared" si="0"/>
        <v>6</v>
      </c>
      <c r="M14" s="77" t="s">
        <v>371</v>
      </c>
      <c r="N14" s="2">
        <v>2</v>
      </c>
      <c r="O14" s="2">
        <v>2</v>
      </c>
      <c r="P14" s="75">
        <f t="shared" si="1"/>
        <v>4</v>
      </c>
      <c r="Q14" s="40" t="s">
        <v>548</v>
      </c>
      <c r="R14" s="40" t="s">
        <v>544</v>
      </c>
      <c r="S14" s="40"/>
    </row>
    <row r="15" spans="1:19" ht="36" customHeight="1">
      <c r="A15" s="74">
        <v>11</v>
      </c>
      <c r="B15" s="64"/>
      <c r="C15" s="76" t="s">
        <v>318</v>
      </c>
      <c r="D15" s="76" t="s">
        <v>217</v>
      </c>
      <c r="E15" s="61" t="s">
        <v>292</v>
      </c>
      <c r="F15" s="61">
        <v>1.6</v>
      </c>
      <c r="G15" s="76" t="s">
        <v>319</v>
      </c>
      <c r="H15" s="76" t="s">
        <v>320</v>
      </c>
      <c r="I15" s="61" t="s">
        <v>321</v>
      </c>
      <c r="J15" s="2">
        <v>3</v>
      </c>
      <c r="K15" s="2">
        <v>2</v>
      </c>
      <c r="L15" s="75">
        <f t="shared" si="0"/>
        <v>6</v>
      </c>
      <c r="M15" s="61" t="s">
        <v>322</v>
      </c>
      <c r="N15" s="2">
        <v>2</v>
      </c>
      <c r="O15" s="2">
        <v>2</v>
      </c>
      <c r="P15" s="75">
        <f t="shared" si="1"/>
        <v>4</v>
      </c>
      <c r="Q15" s="40" t="s">
        <v>548</v>
      </c>
      <c r="R15" s="40" t="s">
        <v>544</v>
      </c>
      <c r="S15" s="40"/>
    </row>
    <row r="16" spans="1:19" ht="36" customHeight="1">
      <c r="A16" s="73">
        <v>12</v>
      </c>
      <c r="B16" s="64"/>
      <c r="C16" s="76" t="s">
        <v>323</v>
      </c>
      <c r="D16" s="76" t="s">
        <v>217</v>
      </c>
      <c r="E16" s="61" t="s">
        <v>292</v>
      </c>
      <c r="F16" s="61">
        <v>3.4</v>
      </c>
      <c r="G16" s="76" t="s">
        <v>206</v>
      </c>
      <c r="H16" s="76" t="s">
        <v>208</v>
      </c>
      <c r="I16" s="77" t="s">
        <v>324</v>
      </c>
      <c r="J16" s="2">
        <v>2</v>
      </c>
      <c r="K16" s="2">
        <v>2</v>
      </c>
      <c r="L16" s="75">
        <f t="shared" si="0"/>
        <v>4</v>
      </c>
      <c r="M16" s="77" t="s">
        <v>325</v>
      </c>
      <c r="N16" s="2">
        <v>2</v>
      </c>
      <c r="O16" s="2">
        <v>1</v>
      </c>
      <c r="P16" s="75">
        <f t="shared" si="1"/>
        <v>2</v>
      </c>
      <c r="Q16" s="40" t="s">
        <v>548</v>
      </c>
      <c r="R16" s="40" t="s">
        <v>544</v>
      </c>
      <c r="S16" s="40"/>
    </row>
    <row r="17" spans="1:19" ht="36" customHeight="1">
      <c r="A17" s="74">
        <v>13</v>
      </c>
      <c r="B17" s="64"/>
      <c r="C17" s="76" t="s">
        <v>326</v>
      </c>
      <c r="D17" s="76" t="s">
        <v>217</v>
      </c>
      <c r="E17" s="61" t="s">
        <v>292</v>
      </c>
      <c r="F17" s="61">
        <v>4.0999999999999996</v>
      </c>
      <c r="G17" s="76" t="s">
        <v>64</v>
      </c>
      <c r="H17" s="76" t="s">
        <v>327</v>
      </c>
      <c r="I17" s="77" t="s">
        <v>372</v>
      </c>
      <c r="J17" s="2">
        <v>2</v>
      </c>
      <c r="K17" s="2">
        <v>2</v>
      </c>
      <c r="L17" s="75">
        <f t="shared" si="0"/>
        <v>4</v>
      </c>
      <c r="M17" s="77" t="s">
        <v>373</v>
      </c>
      <c r="N17" s="2">
        <v>2</v>
      </c>
      <c r="O17" s="2">
        <v>1</v>
      </c>
      <c r="P17" s="75">
        <f t="shared" si="1"/>
        <v>2</v>
      </c>
      <c r="Q17" s="40" t="s">
        <v>548</v>
      </c>
      <c r="R17" s="40" t="s">
        <v>544</v>
      </c>
      <c r="S17" s="40"/>
    </row>
    <row r="18" spans="1:19" ht="36" customHeight="1">
      <c r="A18" s="73"/>
      <c r="B18" s="64"/>
      <c r="C18" s="76" t="s">
        <v>328</v>
      </c>
      <c r="D18" s="76" t="s">
        <v>217</v>
      </c>
      <c r="E18" s="61" t="s">
        <v>292</v>
      </c>
      <c r="F18" s="61">
        <v>6.4</v>
      </c>
      <c r="G18" s="76" t="s">
        <v>83</v>
      </c>
      <c r="H18" s="76" t="s">
        <v>218</v>
      </c>
      <c r="I18" s="77" t="s">
        <v>329</v>
      </c>
      <c r="J18" s="2">
        <v>2</v>
      </c>
      <c r="K18" s="2">
        <v>2</v>
      </c>
      <c r="L18" s="75">
        <f t="shared" si="0"/>
        <v>4</v>
      </c>
      <c r="M18" s="77" t="s">
        <v>552</v>
      </c>
      <c r="N18" s="2">
        <v>2</v>
      </c>
      <c r="O18" s="2">
        <v>1</v>
      </c>
      <c r="P18" s="75">
        <f t="shared" si="1"/>
        <v>2</v>
      </c>
      <c r="Q18" s="40" t="s">
        <v>548</v>
      </c>
      <c r="R18" s="40" t="s">
        <v>544</v>
      </c>
      <c r="S18" s="40"/>
    </row>
    <row r="19" spans="1:19" ht="25.2" customHeight="1">
      <c r="A19" s="407" t="s">
        <v>185</v>
      </c>
      <c r="B19" s="408"/>
      <c r="C19" s="409"/>
      <c r="D19" s="416" t="s">
        <v>186</v>
      </c>
      <c r="E19" s="417"/>
      <c r="F19" s="418"/>
      <c r="G19" s="419"/>
      <c r="H19" s="419"/>
      <c r="I19" s="419"/>
      <c r="J19" s="419"/>
      <c r="K19" s="419"/>
      <c r="L19" s="419"/>
      <c r="M19" s="420"/>
      <c r="N19" s="47" t="s">
        <v>187</v>
      </c>
      <c r="O19" s="48" t="s">
        <v>394</v>
      </c>
      <c r="P19" s="48"/>
      <c r="Q19" s="48"/>
      <c r="R19" s="48"/>
      <c r="S19" s="49"/>
    </row>
    <row r="20" spans="1:19" ht="25.2" customHeight="1">
      <c r="A20" s="410"/>
      <c r="B20" s="411"/>
      <c r="C20" s="412"/>
      <c r="D20" s="416" t="s">
        <v>188</v>
      </c>
      <c r="E20" s="417"/>
      <c r="F20" s="418"/>
      <c r="G20" s="419"/>
      <c r="H20" s="419"/>
      <c r="I20" s="419"/>
      <c r="J20" s="419"/>
      <c r="K20" s="419"/>
      <c r="L20" s="419"/>
      <c r="M20" s="420"/>
      <c r="N20" s="47" t="s">
        <v>187</v>
      </c>
      <c r="O20" s="48" t="s">
        <v>395</v>
      </c>
      <c r="P20" s="48"/>
      <c r="Q20" s="48"/>
      <c r="R20" s="48"/>
      <c r="S20" s="49"/>
    </row>
    <row r="21" spans="1:19" ht="25.2" customHeight="1">
      <c r="A21" s="410"/>
      <c r="B21" s="411"/>
      <c r="C21" s="412"/>
      <c r="D21" s="416" t="s">
        <v>130</v>
      </c>
      <c r="E21" s="417"/>
      <c r="F21" s="418"/>
      <c r="G21" s="419"/>
      <c r="H21" s="419"/>
      <c r="I21" s="419"/>
      <c r="J21" s="419"/>
      <c r="K21" s="419"/>
      <c r="L21" s="419"/>
      <c r="M21" s="420"/>
      <c r="N21" s="47" t="s">
        <v>187</v>
      </c>
      <c r="O21" s="48" t="s">
        <v>396</v>
      </c>
      <c r="P21" s="48"/>
      <c r="Q21" s="48"/>
      <c r="R21" s="48"/>
      <c r="S21" s="49"/>
    </row>
    <row r="22" spans="1:19" ht="25.2" customHeight="1">
      <c r="A22" s="410"/>
      <c r="B22" s="411"/>
      <c r="C22" s="412"/>
      <c r="D22" s="416" t="s">
        <v>189</v>
      </c>
      <c r="E22" s="417"/>
      <c r="F22" s="418"/>
      <c r="G22" s="419"/>
      <c r="H22" s="419"/>
      <c r="I22" s="419"/>
      <c r="J22" s="419"/>
      <c r="K22" s="419"/>
      <c r="L22" s="419"/>
      <c r="M22" s="420"/>
      <c r="N22" s="47" t="s">
        <v>187</v>
      </c>
      <c r="O22" s="48" t="s">
        <v>393</v>
      </c>
      <c r="P22" s="48"/>
      <c r="Q22" s="48"/>
      <c r="R22" s="48"/>
      <c r="S22" s="49"/>
    </row>
    <row r="23" spans="1:19" ht="25.2" customHeight="1">
      <c r="A23" s="413"/>
      <c r="B23" s="414"/>
      <c r="C23" s="415"/>
      <c r="D23" s="416" t="s">
        <v>190</v>
      </c>
      <c r="E23" s="417"/>
      <c r="F23" s="418"/>
      <c r="G23" s="419"/>
      <c r="H23" s="419"/>
      <c r="I23" s="419"/>
      <c r="J23" s="419"/>
      <c r="K23" s="419"/>
      <c r="L23" s="419"/>
      <c r="M23" s="419"/>
      <c r="N23" s="419"/>
      <c r="O23" s="419"/>
      <c r="P23" s="419"/>
      <c r="Q23" s="419"/>
      <c r="R23" s="419"/>
      <c r="S23" s="420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18 O5:O18">
      <formula1>"1, 2, 3, 4"</formula1>
    </dataValidation>
    <dataValidation type="list" allowBlank="1" showInputMessage="1" showErrorMessage="1" sqref="J5:J18 N5:N18">
      <formula1>"1, 2, 3, 4, 5"</formula1>
    </dataValidation>
    <dataValidation type="list" allowBlank="1" showInputMessage="1" showErrorMessage="1" sqref="B5:B18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8" scale="59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2"/>
  <sheetViews>
    <sheetView showGridLines="0" topLeftCell="C1" zoomScale="70" zoomScaleNormal="70" zoomScaleSheetLayoutView="85" workbookViewId="0">
      <selection activeCell="G16" sqref="G16"/>
    </sheetView>
  </sheetViews>
  <sheetFormatPr defaultColWidth="9" defaultRowHeight="14.4"/>
  <cols>
    <col min="1" max="1" width="4.5" style="1" bestFit="1" customWidth="1"/>
    <col min="2" max="2" width="11.3984375" style="1" customWidth="1"/>
    <col min="3" max="3" width="27.5" style="1" customWidth="1"/>
    <col min="4" max="4" width="16.09765625" style="1" bestFit="1" customWidth="1"/>
    <col min="5" max="5" width="10.69921875" style="1" customWidth="1"/>
    <col min="6" max="6" width="5.3984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>
      <c r="A1" s="398" t="s">
        <v>388</v>
      </c>
      <c r="B1" s="399"/>
      <c r="C1" s="400"/>
      <c r="D1" s="401" t="s">
        <v>201</v>
      </c>
      <c r="E1" s="402"/>
      <c r="F1" s="402"/>
      <c r="G1" s="402"/>
      <c r="H1" s="402"/>
      <c r="I1" s="402"/>
      <c r="J1" s="402"/>
      <c r="K1" s="402"/>
      <c r="L1" s="402"/>
      <c r="M1" s="403"/>
      <c r="N1" s="395" t="s">
        <v>12</v>
      </c>
      <c r="O1" s="395"/>
      <c r="P1" s="395"/>
      <c r="Q1" s="56" t="s">
        <v>195</v>
      </c>
      <c r="R1" s="56" t="s">
        <v>123</v>
      </c>
      <c r="S1" s="56" t="s">
        <v>124</v>
      </c>
    </row>
    <row r="2" spans="1:19" ht="33" customHeight="1">
      <c r="A2" s="398" t="s">
        <v>11</v>
      </c>
      <c r="B2" s="399"/>
      <c r="C2" s="400"/>
      <c r="D2" s="404"/>
      <c r="E2" s="405"/>
      <c r="F2" s="405"/>
      <c r="G2" s="405"/>
      <c r="H2" s="405"/>
      <c r="I2" s="405"/>
      <c r="J2" s="405"/>
      <c r="K2" s="405"/>
      <c r="L2" s="405"/>
      <c r="M2" s="406"/>
      <c r="N2" s="395" t="s">
        <v>543</v>
      </c>
      <c r="O2" s="395"/>
      <c r="P2" s="395"/>
      <c r="Q2" s="64" t="s">
        <v>545</v>
      </c>
      <c r="R2" s="64" t="s">
        <v>546</v>
      </c>
      <c r="S2" s="64" t="s">
        <v>547</v>
      </c>
    </row>
    <row r="3" spans="1:19" ht="33" customHeight="1">
      <c r="A3" s="393" t="s">
        <v>4</v>
      </c>
      <c r="B3" s="393" t="s">
        <v>16</v>
      </c>
      <c r="C3" s="395" t="s">
        <v>0</v>
      </c>
      <c r="D3" s="396" t="s">
        <v>182</v>
      </c>
      <c r="E3" s="396" t="s">
        <v>183</v>
      </c>
      <c r="F3" s="423" t="s">
        <v>203</v>
      </c>
      <c r="G3" s="424"/>
      <c r="H3" s="424"/>
      <c r="I3" s="396" t="s">
        <v>14</v>
      </c>
      <c r="J3" s="426" t="s">
        <v>8</v>
      </c>
      <c r="K3" s="426"/>
      <c r="L3" s="426"/>
      <c r="M3" s="427" t="s">
        <v>204</v>
      </c>
      <c r="N3" s="423" t="s">
        <v>10</v>
      </c>
      <c r="O3" s="424"/>
      <c r="P3" s="429"/>
      <c r="Q3" s="421" t="s">
        <v>2</v>
      </c>
      <c r="R3" s="395" t="s">
        <v>1</v>
      </c>
      <c r="S3" s="421" t="s">
        <v>13</v>
      </c>
    </row>
    <row r="4" spans="1:19" ht="33" customHeight="1">
      <c r="A4" s="394"/>
      <c r="B4" s="394"/>
      <c r="C4" s="395"/>
      <c r="D4" s="397"/>
      <c r="E4" s="397"/>
      <c r="F4" s="57" t="s">
        <v>15</v>
      </c>
      <c r="G4" s="59" t="s">
        <v>7</v>
      </c>
      <c r="H4" s="60" t="s">
        <v>3</v>
      </c>
      <c r="I4" s="425"/>
      <c r="J4" s="58" t="s">
        <v>5</v>
      </c>
      <c r="K4" s="58" t="s">
        <v>6</v>
      </c>
      <c r="L4" s="58" t="s">
        <v>9</v>
      </c>
      <c r="M4" s="428"/>
      <c r="N4" s="57" t="s">
        <v>5</v>
      </c>
      <c r="O4" s="57" t="s">
        <v>6</v>
      </c>
      <c r="P4" s="57" t="s">
        <v>9</v>
      </c>
      <c r="Q4" s="422"/>
      <c r="R4" s="395"/>
      <c r="S4" s="422"/>
    </row>
    <row r="5" spans="1:19" ht="40.200000000000003" customHeight="1">
      <c r="A5" s="74">
        <v>1</v>
      </c>
      <c r="B5" s="64" t="s">
        <v>210</v>
      </c>
      <c r="C5" s="78" t="s">
        <v>330</v>
      </c>
      <c r="D5" s="78" t="s">
        <v>211</v>
      </c>
      <c r="E5" s="78" t="s">
        <v>331</v>
      </c>
      <c r="F5" s="78">
        <v>4.2</v>
      </c>
      <c r="G5" s="78" t="s">
        <v>209</v>
      </c>
      <c r="H5" s="78" t="s">
        <v>332</v>
      </c>
      <c r="I5" s="61" t="s">
        <v>295</v>
      </c>
      <c r="J5" s="2">
        <v>2</v>
      </c>
      <c r="K5" s="2">
        <v>3</v>
      </c>
      <c r="L5" s="75">
        <f>J5*K5</f>
        <v>6</v>
      </c>
      <c r="M5" s="61" t="s">
        <v>376</v>
      </c>
      <c r="N5" s="2">
        <v>1</v>
      </c>
      <c r="O5" s="2">
        <v>3</v>
      </c>
      <c r="P5" s="75">
        <f>N5*O5</f>
        <v>3</v>
      </c>
      <c r="Q5" s="40" t="s">
        <v>548</v>
      </c>
      <c r="R5" s="40" t="s">
        <v>544</v>
      </c>
      <c r="S5" s="40"/>
    </row>
    <row r="6" spans="1:19" ht="40.200000000000003" customHeight="1">
      <c r="A6" s="73">
        <v>2</v>
      </c>
      <c r="B6" s="64"/>
      <c r="C6" s="78" t="s">
        <v>333</v>
      </c>
      <c r="D6" s="78" t="s">
        <v>215</v>
      </c>
      <c r="E6" s="78" t="s">
        <v>331</v>
      </c>
      <c r="F6" s="78">
        <v>1.3</v>
      </c>
      <c r="G6" s="76" t="s">
        <v>191</v>
      </c>
      <c r="H6" s="78" t="s">
        <v>334</v>
      </c>
      <c r="I6" s="61" t="s">
        <v>381</v>
      </c>
      <c r="J6" s="2">
        <v>2</v>
      </c>
      <c r="K6" s="2">
        <v>3</v>
      </c>
      <c r="L6" s="75">
        <f t="shared" ref="L6:L17" si="0">J6*K6</f>
        <v>6</v>
      </c>
      <c r="M6" s="61" t="s">
        <v>369</v>
      </c>
      <c r="N6" s="2">
        <v>1</v>
      </c>
      <c r="O6" s="2">
        <v>3</v>
      </c>
      <c r="P6" s="75">
        <f t="shared" ref="P6:P17" si="1">N6*O6</f>
        <v>3</v>
      </c>
      <c r="Q6" s="40" t="s">
        <v>548</v>
      </c>
      <c r="R6" s="40" t="s">
        <v>544</v>
      </c>
      <c r="S6" s="40"/>
    </row>
    <row r="7" spans="1:19" ht="40.200000000000003" customHeight="1">
      <c r="A7" s="74">
        <v>3</v>
      </c>
      <c r="B7" s="64"/>
      <c r="C7" s="78" t="s">
        <v>335</v>
      </c>
      <c r="D7" s="78" t="s">
        <v>336</v>
      </c>
      <c r="E7" s="78" t="s">
        <v>331</v>
      </c>
      <c r="F7" s="78">
        <v>3.4</v>
      </c>
      <c r="G7" s="78" t="s">
        <v>206</v>
      </c>
      <c r="H7" s="78" t="s">
        <v>337</v>
      </c>
      <c r="I7" s="61" t="s">
        <v>384</v>
      </c>
      <c r="J7" s="2">
        <v>2</v>
      </c>
      <c r="K7" s="2">
        <v>2</v>
      </c>
      <c r="L7" s="75">
        <f t="shared" si="0"/>
        <v>4</v>
      </c>
      <c r="M7" s="61" t="s">
        <v>553</v>
      </c>
      <c r="N7" s="2">
        <v>2</v>
      </c>
      <c r="O7" s="2">
        <v>2</v>
      </c>
      <c r="P7" s="75">
        <f t="shared" si="1"/>
        <v>4</v>
      </c>
      <c r="Q7" s="40" t="s">
        <v>548</v>
      </c>
      <c r="R7" s="40" t="s">
        <v>544</v>
      </c>
      <c r="S7" s="40"/>
    </row>
    <row r="8" spans="1:19" ht="40.200000000000003" customHeight="1">
      <c r="A8" s="73">
        <v>4</v>
      </c>
      <c r="B8" s="64" t="s">
        <v>338</v>
      </c>
      <c r="C8" s="78" t="s">
        <v>339</v>
      </c>
      <c r="D8" s="78" t="s">
        <v>340</v>
      </c>
      <c r="E8" s="78" t="s">
        <v>331</v>
      </c>
      <c r="F8" s="78">
        <v>3.4</v>
      </c>
      <c r="G8" s="78" t="s">
        <v>206</v>
      </c>
      <c r="H8" s="78" t="s">
        <v>341</v>
      </c>
      <c r="I8" s="61"/>
      <c r="J8" s="2">
        <v>2</v>
      </c>
      <c r="K8" s="2">
        <v>2</v>
      </c>
      <c r="L8" s="75">
        <f t="shared" si="0"/>
        <v>4</v>
      </c>
      <c r="M8" s="61" t="s">
        <v>554</v>
      </c>
      <c r="N8" s="2">
        <v>2</v>
      </c>
      <c r="O8" s="2">
        <v>2</v>
      </c>
      <c r="P8" s="75">
        <f t="shared" si="1"/>
        <v>4</v>
      </c>
      <c r="Q8" s="40" t="s">
        <v>548</v>
      </c>
      <c r="R8" s="40" t="s">
        <v>544</v>
      </c>
      <c r="S8" s="40"/>
    </row>
    <row r="9" spans="1:19" ht="40.200000000000003" customHeight="1">
      <c r="A9" s="74">
        <v>5</v>
      </c>
      <c r="B9" s="64"/>
      <c r="C9" s="78" t="s">
        <v>343</v>
      </c>
      <c r="D9" s="78" t="s">
        <v>344</v>
      </c>
      <c r="E9" s="78" t="s">
        <v>331</v>
      </c>
      <c r="F9" s="78">
        <v>1.3</v>
      </c>
      <c r="G9" s="78" t="s">
        <v>191</v>
      </c>
      <c r="H9" s="78" t="s">
        <v>345</v>
      </c>
      <c r="I9" s="61" t="s">
        <v>346</v>
      </c>
      <c r="J9" s="2">
        <v>2</v>
      </c>
      <c r="K9" s="2">
        <v>2</v>
      </c>
      <c r="L9" s="75">
        <f t="shared" si="0"/>
        <v>4</v>
      </c>
      <c r="M9" s="61" t="s">
        <v>385</v>
      </c>
      <c r="N9" s="2">
        <v>1</v>
      </c>
      <c r="O9" s="2">
        <v>2</v>
      </c>
      <c r="P9" s="75">
        <f t="shared" si="1"/>
        <v>2</v>
      </c>
      <c r="Q9" s="40" t="s">
        <v>548</v>
      </c>
      <c r="R9" s="40" t="s">
        <v>544</v>
      </c>
      <c r="S9" s="40"/>
    </row>
    <row r="10" spans="1:19" ht="40.200000000000003" customHeight="1">
      <c r="A10" s="73">
        <v>6</v>
      </c>
      <c r="B10" s="64"/>
      <c r="C10" s="78" t="s">
        <v>347</v>
      </c>
      <c r="D10" s="78" t="s">
        <v>344</v>
      </c>
      <c r="E10" s="78" t="s">
        <v>331</v>
      </c>
      <c r="F10" s="78">
        <v>4.0999999999999996</v>
      </c>
      <c r="G10" s="78" t="s">
        <v>64</v>
      </c>
      <c r="H10" s="78" t="s">
        <v>348</v>
      </c>
      <c r="I10" s="77" t="s">
        <v>349</v>
      </c>
      <c r="J10" s="2">
        <v>2</v>
      </c>
      <c r="K10" s="2">
        <v>3</v>
      </c>
      <c r="L10" s="75">
        <f t="shared" si="0"/>
        <v>6</v>
      </c>
      <c r="M10" s="77" t="s">
        <v>386</v>
      </c>
      <c r="N10" s="2">
        <v>1</v>
      </c>
      <c r="O10" s="2">
        <v>3</v>
      </c>
      <c r="P10" s="75">
        <f t="shared" si="1"/>
        <v>3</v>
      </c>
      <c r="Q10" s="40" t="s">
        <v>548</v>
      </c>
      <c r="R10" s="40" t="s">
        <v>544</v>
      </c>
      <c r="S10" s="40"/>
    </row>
    <row r="11" spans="1:19" ht="40.200000000000003" customHeight="1">
      <c r="A11" s="74">
        <v>7</v>
      </c>
      <c r="B11" s="64"/>
      <c r="C11" s="78" t="s">
        <v>350</v>
      </c>
      <c r="D11" s="78" t="s">
        <v>344</v>
      </c>
      <c r="E11" s="78" t="s">
        <v>331</v>
      </c>
      <c r="F11" s="78">
        <v>1.3</v>
      </c>
      <c r="G11" s="78" t="s">
        <v>191</v>
      </c>
      <c r="H11" s="78" t="s">
        <v>345</v>
      </c>
      <c r="I11" s="77" t="s">
        <v>295</v>
      </c>
      <c r="J11" s="2">
        <v>2</v>
      </c>
      <c r="K11" s="2">
        <v>2</v>
      </c>
      <c r="L11" s="75">
        <f t="shared" si="0"/>
        <v>4</v>
      </c>
      <c r="M11" s="77" t="s">
        <v>351</v>
      </c>
      <c r="N11" s="2">
        <v>1</v>
      </c>
      <c r="O11" s="2">
        <v>2</v>
      </c>
      <c r="P11" s="75">
        <f t="shared" si="1"/>
        <v>2</v>
      </c>
      <c r="Q11" s="40" t="s">
        <v>548</v>
      </c>
      <c r="R11" s="40" t="s">
        <v>544</v>
      </c>
      <c r="S11" s="40"/>
    </row>
    <row r="12" spans="1:19" ht="40.200000000000003" customHeight="1">
      <c r="A12" s="73">
        <v>8</v>
      </c>
      <c r="B12" s="64"/>
      <c r="C12" s="78" t="s">
        <v>352</v>
      </c>
      <c r="D12" s="78" t="s">
        <v>344</v>
      </c>
      <c r="E12" s="78" t="s">
        <v>331</v>
      </c>
      <c r="F12" s="78">
        <v>4.0999999999999996</v>
      </c>
      <c r="G12" s="78" t="s">
        <v>64</v>
      </c>
      <c r="H12" s="78" t="s">
        <v>348</v>
      </c>
      <c r="I12" s="77" t="s">
        <v>349</v>
      </c>
      <c r="J12" s="2">
        <v>2</v>
      </c>
      <c r="K12" s="2">
        <v>3</v>
      </c>
      <c r="L12" s="75">
        <f t="shared" si="0"/>
        <v>6</v>
      </c>
      <c r="M12" s="77" t="s">
        <v>386</v>
      </c>
      <c r="N12" s="2">
        <v>1</v>
      </c>
      <c r="O12" s="2">
        <v>3</v>
      </c>
      <c r="P12" s="75">
        <f t="shared" si="1"/>
        <v>3</v>
      </c>
      <c r="Q12" s="40" t="s">
        <v>548</v>
      </c>
      <c r="R12" s="40" t="s">
        <v>544</v>
      </c>
      <c r="S12" s="40"/>
    </row>
    <row r="13" spans="1:19" ht="40.200000000000003" customHeight="1">
      <c r="A13" s="74">
        <v>9</v>
      </c>
      <c r="B13" s="64"/>
      <c r="C13" s="78" t="s">
        <v>353</v>
      </c>
      <c r="D13" s="78" t="s">
        <v>344</v>
      </c>
      <c r="E13" s="78" t="s">
        <v>331</v>
      </c>
      <c r="F13" s="78">
        <v>4.0999999999999996</v>
      </c>
      <c r="G13" s="78" t="s">
        <v>64</v>
      </c>
      <c r="H13" s="78" t="s">
        <v>348</v>
      </c>
      <c r="I13" s="77" t="s">
        <v>349</v>
      </c>
      <c r="J13" s="2">
        <v>2</v>
      </c>
      <c r="K13" s="2">
        <v>3</v>
      </c>
      <c r="L13" s="75">
        <f t="shared" si="0"/>
        <v>6</v>
      </c>
      <c r="M13" s="77" t="s">
        <v>386</v>
      </c>
      <c r="N13" s="2">
        <v>1</v>
      </c>
      <c r="O13" s="2">
        <v>3</v>
      </c>
      <c r="P13" s="75">
        <f t="shared" si="1"/>
        <v>3</v>
      </c>
      <c r="Q13" s="40" t="s">
        <v>548</v>
      </c>
      <c r="R13" s="40" t="s">
        <v>544</v>
      </c>
      <c r="S13" s="40"/>
    </row>
    <row r="14" spans="1:19" ht="40.200000000000003" customHeight="1">
      <c r="A14" s="73">
        <v>10</v>
      </c>
      <c r="B14" s="64"/>
      <c r="C14" s="78" t="s">
        <v>354</v>
      </c>
      <c r="D14" s="78" t="s">
        <v>221</v>
      </c>
      <c r="E14" s="78" t="s">
        <v>331</v>
      </c>
      <c r="F14" s="78">
        <v>3.4</v>
      </c>
      <c r="G14" s="78" t="s">
        <v>206</v>
      </c>
      <c r="H14" s="78" t="s">
        <v>341</v>
      </c>
      <c r="I14" s="77" t="s">
        <v>342</v>
      </c>
      <c r="J14" s="2">
        <v>2</v>
      </c>
      <c r="K14" s="2">
        <v>2</v>
      </c>
      <c r="L14" s="75">
        <f t="shared" si="0"/>
        <v>4</v>
      </c>
      <c r="M14" s="61" t="s">
        <v>555</v>
      </c>
      <c r="N14" s="2">
        <v>2</v>
      </c>
      <c r="O14" s="2">
        <v>1</v>
      </c>
      <c r="P14" s="75">
        <f t="shared" si="1"/>
        <v>2</v>
      </c>
      <c r="Q14" s="40" t="s">
        <v>548</v>
      </c>
      <c r="R14" s="40" t="s">
        <v>549</v>
      </c>
      <c r="S14" s="40"/>
    </row>
    <row r="15" spans="1:19" ht="40.200000000000003" customHeight="1">
      <c r="A15" s="74">
        <v>11</v>
      </c>
      <c r="B15" s="64" t="s">
        <v>220</v>
      </c>
      <c r="C15" s="78" t="s">
        <v>355</v>
      </c>
      <c r="D15" s="78" t="s">
        <v>221</v>
      </c>
      <c r="E15" s="78" t="s">
        <v>331</v>
      </c>
      <c r="F15" s="78">
        <v>2.1</v>
      </c>
      <c r="G15" s="78" t="s">
        <v>224</v>
      </c>
      <c r="H15" s="78" t="s">
        <v>356</v>
      </c>
      <c r="I15" s="77" t="s">
        <v>357</v>
      </c>
      <c r="J15" s="2">
        <v>2</v>
      </c>
      <c r="K15" s="2">
        <v>2</v>
      </c>
      <c r="L15" s="75">
        <f t="shared" si="0"/>
        <v>4</v>
      </c>
      <c r="M15" s="61" t="s">
        <v>387</v>
      </c>
      <c r="N15" s="2">
        <v>2</v>
      </c>
      <c r="O15" s="2">
        <v>1</v>
      </c>
      <c r="P15" s="75">
        <f t="shared" si="1"/>
        <v>2</v>
      </c>
      <c r="Q15" s="40" t="s">
        <v>548</v>
      </c>
      <c r="R15" s="40" t="s">
        <v>549</v>
      </c>
      <c r="S15" s="40"/>
    </row>
    <row r="16" spans="1:19" ht="40.200000000000003" customHeight="1">
      <c r="A16" s="73">
        <v>12</v>
      </c>
      <c r="B16" s="64" t="s">
        <v>192</v>
      </c>
      <c r="C16" s="78" t="s">
        <v>358</v>
      </c>
      <c r="D16" s="78" t="s">
        <v>221</v>
      </c>
      <c r="E16" s="78" t="s">
        <v>331</v>
      </c>
      <c r="F16" s="78">
        <v>1.4</v>
      </c>
      <c r="G16" s="78" t="s">
        <v>223</v>
      </c>
      <c r="H16" s="78" t="s">
        <v>359</v>
      </c>
      <c r="I16" s="77" t="s">
        <v>382</v>
      </c>
      <c r="J16" s="2">
        <v>2</v>
      </c>
      <c r="K16" s="2">
        <v>2</v>
      </c>
      <c r="L16" s="75">
        <f t="shared" si="0"/>
        <v>4</v>
      </c>
      <c r="M16" s="61" t="s">
        <v>383</v>
      </c>
      <c r="N16" s="2">
        <v>2</v>
      </c>
      <c r="O16" s="2">
        <v>1</v>
      </c>
      <c r="P16" s="75">
        <f t="shared" si="1"/>
        <v>2</v>
      </c>
      <c r="Q16" s="40" t="s">
        <v>548</v>
      </c>
      <c r="R16" s="40" t="s">
        <v>549</v>
      </c>
      <c r="S16" s="40"/>
    </row>
    <row r="17" spans="1:19" ht="40.200000000000003" customHeight="1">
      <c r="A17" s="74">
        <v>13</v>
      </c>
      <c r="B17" s="64"/>
      <c r="C17" s="78" t="s">
        <v>360</v>
      </c>
      <c r="D17" s="78" t="s">
        <v>361</v>
      </c>
      <c r="E17" s="78" t="s">
        <v>331</v>
      </c>
      <c r="F17" s="78">
        <v>1.4</v>
      </c>
      <c r="G17" s="78" t="s">
        <v>223</v>
      </c>
      <c r="H17" s="78" t="s">
        <v>362</v>
      </c>
      <c r="I17" s="77" t="s">
        <v>382</v>
      </c>
      <c r="J17" s="2">
        <v>2</v>
      </c>
      <c r="K17" s="2">
        <v>2</v>
      </c>
      <c r="L17" s="75">
        <f t="shared" si="0"/>
        <v>4</v>
      </c>
      <c r="M17" s="61" t="s">
        <v>383</v>
      </c>
      <c r="N17" s="2">
        <v>2</v>
      </c>
      <c r="O17" s="2">
        <v>1</v>
      </c>
      <c r="P17" s="75">
        <f t="shared" si="1"/>
        <v>2</v>
      </c>
      <c r="Q17" s="40" t="s">
        <v>548</v>
      </c>
      <c r="R17" s="40" t="s">
        <v>549</v>
      </c>
      <c r="S17" s="40"/>
    </row>
    <row r="18" spans="1:19" ht="25.2" customHeight="1">
      <c r="A18" s="407" t="s">
        <v>185</v>
      </c>
      <c r="B18" s="408"/>
      <c r="C18" s="409"/>
      <c r="D18" s="416" t="s">
        <v>186</v>
      </c>
      <c r="E18" s="417"/>
      <c r="F18" s="418"/>
      <c r="G18" s="419"/>
      <c r="H18" s="419"/>
      <c r="I18" s="419"/>
      <c r="J18" s="419"/>
      <c r="K18" s="419"/>
      <c r="L18" s="419"/>
      <c r="M18" s="420"/>
      <c r="N18" s="47" t="s">
        <v>187</v>
      </c>
      <c r="O18" s="48" t="s">
        <v>394</v>
      </c>
      <c r="P18" s="48"/>
      <c r="Q18" s="48"/>
      <c r="R18" s="48"/>
      <c r="S18" s="49"/>
    </row>
    <row r="19" spans="1:19" ht="25.2" customHeight="1">
      <c r="A19" s="410"/>
      <c r="B19" s="411"/>
      <c r="C19" s="412"/>
      <c r="D19" s="416" t="s">
        <v>188</v>
      </c>
      <c r="E19" s="417"/>
      <c r="F19" s="418"/>
      <c r="G19" s="419"/>
      <c r="H19" s="419"/>
      <c r="I19" s="419"/>
      <c r="J19" s="419"/>
      <c r="K19" s="419"/>
      <c r="L19" s="419"/>
      <c r="M19" s="420"/>
      <c r="N19" s="47" t="s">
        <v>187</v>
      </c>
      <c r="O19" s="48" t="s">
        <v>395</v>
      </c>
      <c r="P19" s="48"/>
      <c r="Q19" s="48"/>
      <c r="R19" s="48"/>
      <c r="S19" s="49"/>
    </row>
    <row r="20" spans="1:19" ht="25.2" customHeight="1">
      <c r="A20" s="410"/>
      <c r="B20" s="411"/>
      <c r="C20" s="412"/>
      <c r="D20" s="416" t="s">
        <v>130</v>
      </c>
      <c r="E20" s="417"/>
      <c r="F20" s="418"/>
      <c r="G20" s="419"/>
      <c r="H20" s="419"/>
      <c r="I20" s="419"/>
      <c r="J20" s="419"/>
      <c r="K20" s="419"/>
      <c r="L20" s="419"/>
      <c r="M20" s="420"/>
      <c r="N20" s="47" t="s">
        <v>187</v>
      </c>
      <c r="O20" s="48" t="s">
        <v>396</v>
      </c>
      <c r="P20" s="48"/>
      <c r="Q20" s="48"/>
      <c r="R20" s="48"/>
      <c r="S20" s="49"/>
    </row>
    <row r="21" spans="1:19" ht="25.2" customHeight="1">
      <c r="A21" s="410"/>
      <c r="B21" s="411"/>
      <c r="C21" s="412"/>
      <c r="D21" s="416" t="s">
        <v>189</v>
      </c>
      <c r="E21" s="417"/>
      <c r="F21" s="418"/>
      <c r="G21" s="419"/>
      <c r="H21" s="419"/>
      <c r="I21" s="419"/>
      <c r="J21" s="419"/>
      <c r="K21" s="419"/>
      <c r="L21" s="419"/>
      <c r="M21" s="420"/>
      <c r="N21" s="47" t="s">
        <v>187</v>
      </c>
      <c r="O21" s="48" t="s">
        <v>393</v>
      </c>
      <c r="P21" s="48"/>
      <c r="Q21" s="48"/>
      <c r="R21" s="48"/>
      <c r="S21" s="49"/>
    </row>
    <row r="22" spans="1:19" ht="25.2" customHeight="1">
      <c r="A22" s="413"/>
      <c r="B22" s="414"/>
      <c r="C22" s="415"/>
      <c r="D22" s="416" t="s">
        <v>190</v>
      </c>
      <c r="E22" s="417"/>
      <c r="F22" s="418"/>
      <c r="G22" s="419"/>
      <c r="H22" s="419"/>
      <c r="I22" s="419"/>
      <c r="J22" s="419"/>
      <c r="K22" s="419"/>
      <c r="L22" s="419"/>
      <c r="M22" s="419"/>
      <c r="N22" s="419"/>
      <c r="O22" s="419"/>
      <c r="P22" s="419"/>
      <c r="Q22" s="419"/>
      <c r="R22" s="419"/>
      <c r="S22" s="420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D22:E22"/>
    <mergeCell ref="F22:S22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5:B1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N5:N17 J5:J17">
      <formula1>"1, 2, 3, 4, 5"</formula1>
    </dataValidation>
    <dataValidation type="list" allowBlank="1" showInputMessage="1" showErrorMessage="1" sqref="O5:O17 K5:K17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topLeftCell="A22" zoomScale="80" zoomScaleNormal="70" zoomScaleSheetLayoutView="80" workbookViewId="0">
      <selection activeCell="M27" sqref="M27"/>
    </sheetView>
  </sheetViews>
  <sheetFormatPr defaultColWidth="9" defaultRowHeight="14.4"/>
  <cols>
    <col min="1" max="1" width="4.5" style="1" bestFit="1" customWidth="1"/>
    <col min="2" max="2" width="14.89843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19.29687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>
      <c r="A1" s="398" t="s">
        <v>289</v>
      </c>
      <c r="B1" s="399"/>
      <c r="C1" s="400"/>
      <c r="D1" s="401" t="s">
        <v>201</v>
      </c>
      <c r="E1" s="402"/>
      <c r="F1" s="402"/>
      <c r="G1" s="402"/>
      <c r="H1" s="402"/>
      <c r="I1" s="402"/>
      <c r="J1" s="402"/>
      <c r="K1" s="402"/>
      <c r="L1" s="402"/>
      <c r="M1" s="403"/>
      <c r="N1" s="395" t="s">
        <v>12</v>
      </c>
      <c r="O1" s="395"/>
      <c r="P1" s="395"/>
      <c r="Q1" s="56" t="s">
        <v>195</v>
      </c>
      <c r="R1" s="56" t="s">
        <v>123</v>
      </c>
      <c r="S1" s="56" t="s">
        <v>124</v>
      </c>
    </row>
    <row r="2" spans="1:19" ht="33" customHeight="1">
      <c r="A2" s="398" t="s">
        <v>11</v>
      </c>
      <c r="B2" s="399"/>
      <c r="C2" s="400"/>
      <c r="D2" s="404"/>
      <c r="E2" s="405"/>
      <c r="F2" s="405"/>
      <c r="G2" s="405"/>
      <c r="H2" s="405"/>
      <c r="I2" s="405"/>
      <c r="J2" s="405"/>
      <c r="K2" s="405"/>
      <c r="L2" s="405"/>
      <c r="M2" s="406"/>
      <c r="N2" s="395" t="s">
        <v>207</v>
      </c>
      <c r="O2" s="395"/>
      <c r="P2" s="395"/>
      <c r="Q2" s="64" t="s">
        <v>545</v>
      </c>
      <c r="R2" s="64" t="s">
        <v>546</v>
      </c>
      <c r="S2" s="64" t="s">
        <v>547</v>
      </c>
    </row>
    <row r="3" spans="1:19" ht="33" customHeight="1">
      <c r="A3" s="393" t="s">
        <v>4</v>
      </c>
      <c r="B3" s="393" t="s">
        <v>16</v>
      </c>
      <c r="C3" s="395" t="s">
        <v>0</v>
      </c>
      <c r="D3" s="396" t="s">
        <v>182</v>
      </c>
      <c r="E3" s="396" t="s">
        <v>183</v>
      </c>
      <c r="F3" s="423" t="s">
        <v>203</v>
      </c>
      <c r="G3" s="424"/>
      <c r="H3" s="424"/>
      <c r="I3" s="396" t="s">
        <v>14</v>
      </c>
      <c r="J3" s="426" t="s">
        <v>8</v>
      </c>
      <c r="K3" s="426"/>
      <c r="L3" s="426"/>
      <c r="M3" s="427" t="s">
        <v>204</v>
      </c>
      <c r="N3" s="423" t="s">
        <v>10</v>
      </c>
      <c r="O3" s="424"/>
      <c r="P3" s="429"/>
      <c r="Q3" s="421" t="s">
        <v>2</v>
      </c>
      <c r="R3" s="395" t="s">
        <v>1</v>
      </c>
      <c r="S3" s="421" t="s">
        <v>13</v>
      </c>
    </row>
    <row r="4" spans="1:19" ht="33" customHeight="1">
      <c r="A4" s="394"/>
      <c r="B4" s="394"/>
      <c r="C4" s="395"/>
      <c r="D4" s="397"/>
      <c r="E4" s="397"/>
      <c r="F4" s="57" t="s">
        <v>15</v>
      </c>
      <c r="G4" s="59" t="s">
        <v>7</v>
      </c>
      <c r="H4" s="60" t="s">
        <v>3</v>
      </c>
      <c r="I4" s="425"/>
      <c r="J4" s="58" t="s">
        <v>5</v>
      </c>
      <c r="K4" s="58" t="s">
        <v>6</v>
      </c>
      <c r="L4" s="58" t="s">
        <v>9</v>
      </c>
      <c r="M4" s="428"/>
      <c r="N4" s="57" t="s">
        <v>5</v>
      </c>
      <c r="O4" s="57" t="s">
        <v>6</v>
      </c>
      <c r="P4" s="57" t="s">
        <v>9</v>
      </c>
      <c r="Q4" s="422"/>
      <c r="R4" s="395"/>
      <c r="S4" s="422"/>
    </row>
    <row r="5" spans="1:19" ht="52.95" hidden="1" customHeight="1">
      <c r="A5" s="41">
        <v>1</v>
      </c>
      <c r="B5" s="41"/>
      <c r="C5" s="42" t="s">
        <v>175</v>
      </c>
      <c r="D5" s="44" t="s">
        <v>184</v>
      </c>
      <c r="E5" s="44"/>
      <c r="F5" s="43">
        <v>1.3</v>
      </c>
      <c r="G5" s="42" t="s">
        <v>53</v>
      </c>
      <c r="H5" s="51" t="s">
        <v>179</v>
      </c>
      <c r="I5" s="45" t="s">
        <v>176</v>
      </c>
      <c r="J5" s="46">
        <v>4</v>
      </c>
      <c r="K5" s="46">
        <v>4</v>
      </c>
      <c r="L5" s="43">
        <f>J5*K5</f>
        <v>16</v>
      </c>
      <c r="M5" s="45" t="s">
        <v>177</v>
      </c>
      <c r="N5" s="43">
        <v>2</v>
      </c>
      <c r="O5" s="43">
        <v>4</v>
      </c>
      <c r="P5" s="43">
        <f>N5*O5</f>
        <v>8</v>
      </c>
      <c r="Q5" s="43" t="s">
        <v>180</v>
      </c>
      <c r="R5" s="43" t="s">
        <v>181</v>
      </c>
      <c r="S5" s="45"/>
    </row>
    <row r="6" spans="1:19" ht="52.95" customHeight="1">
      <c r="A6" s="2">
        <v>1</v>
      </c>
      <c r="B6" s="64" t="s">
        <v>17</v>
      </c>
      <c r="C6" s="66" t="s">
        <v>225</v>
      </c>
      <c r="D6" s="40" t="s">
        <v>211</v>
      </c>
      <c r="E6" s="40" t="s">
        <v>205</v>
      </c>
      <c r="F6" s="40">
        <v>1.3</v>
      </c>
      <c r="G6" s="67" t="s">
        <v>226</v>
      </c>
      <c r="H6" s="52" t="s">
        <v>227</v>
      </c>
      <c r="I6" s="50" t="s">
        <v>228</v>
      </c>
      <c r="J6" s="40">
        <v>2</v>
      </c>
      <c r="K6" s="40">
        <v>3</v>
      </c>
      <c r="L6" s="40">
        <f t="shared" ref="L6:L21" si="0">J6*K6</f>
        <v>6</v>
      </c>
      <c r="M6" s="68" t="s">
        <v>229</v>
      </c>
      <c r="N6" s="62">
        <v>1</v>
      </c>
      <c r="O6" s="62">
        <v>3</v>
      </c>
      <c r="P6" s="40">
        <f t="shared" ref="P6:P21" si="1">N6*O6</f>
        <v>3</v>
      </c>
      <c r="Q6" s="40" t="s">
        <v>548</v>
      </c>
      <c r="R6" s="40" t="s">
        <v>550</v>
      </c>
      <c r="S6" s="40"/>
    </row>
    <row r="7" spans="1:19" ht="52.95" customHeight="1">
      <c r="A7" s="2">
        <v>2</v>
      </c>
      <c r="B7" s="64" t="s">
        <v>17</v>
      </c>
      <c r="C7" s="66" t="s">
        <v>230</v>
      </c>
      <c r="D7" s="40" t="s">
        <v>231</v>
      </c>
      <c r="E7" s="40" t="s">
        <v>205</v>
      </c>
      <c r="F7" s="40">
        <v>1.3</v>
      </c>
      <c r="G7" s="68" t="s">
        <v>226</v>
      </c>
      <c r="H7" s="72" t="s">
        <v>232</v>
      </c>
      <c r="I7" s="50" t="s">
        <v>228</v>
      </c>
      <c r="J7" s="40">
        <v>2</v>
      </c>
      <c r="K7" s="40">
        <v>3</v>
      </c>
      <c r="L7" s="40">
        <f t="shared" si="0"/>
        <v>6</v>
      </c>
      <c r="M7" s="68" t="s">
        <v>233</v>
      </c>
      <c r="N7" s="62">
        <v>2</v>
      </c>
      <c r="O7" s="62">
        <v>2</v>
      </c>
      <c r="P7" s="40">
        <f t="shared" si="1"/>
        <v>4</v>
      </c>
      <c r="Q7" s="40" t="s">
        <v>548</v>
      </c>
      <c r="R7" s="40" t="s">
        <v>550</v>
      </c>
      <c r="S7" s="63"/>
    </row>
    <row r="8" spans="1:19" ht="52.95" customHeight="1">
      <c r="A8" s="2">
        <v>3</v>
      </c>
      <c r="B8" s="64" t="s">
        <v>17</v>
      </c>
      <c r="C8" s="66" t="s">
        <v>234</v>
      </c>
      <c r="D8" s="40" t="s">
        <v>205</v>
      </c>
      <c r="E8" s="40" t="s">
        <v>205</v>
      </c>
      <c r="F8" s="40">
        <v>4.0999999999999996</v>
      </c>
      <c r="G8" s="68" t="s">
        <v>235</v>
      </c>
      <c r="H8" s="72" t="s">
        <v>236</v>
      </c>
      <c r="I8" s="50" t="s">
        <v>237</v>
      </c>
      <c r="J8" s="40">
        <v>2</v>
      </c>
      <c r="K8" s="40">
        <v>2</v>
      </c>
      <c r="L8" s="40">
        <f t="shared" si="0"/>
        <v>4</v>
      </c>
      <c r="M8" s="68" t="s">
        <v>238</v>
      </c>
      <c r="N8" s="62">
        <v>2</v>
      </c>
      <c r="O8" s="62">
        <v>1</v>
      </c>
      <c r="P8" s="40">
        <f t="shared" si="1"/>
        <v>2</v>
      </c>
      <c r="Q8" s="40" t="s">
        <v>548</v>
      </c>
      <c r="R8" s="40" t="s">
        <v>550</v>
      </c>
      <c r="S8" s="63"/>
    </row>
    <row r="9" spans="1:19" ht="52.95" customHeight="1">
      <c r="A9" s="2">
        <v>4</v>
      </c>
      <c r="B9" s="64" t="s">
        <v>17</v>
      </c>
      <c r="C9" s="66" t="s">
        <v>239</v>
      </c>
      <c r="D9" s="40" t="s">
        <v>205</v>
      </c>
      <c r="E9" s="40" t="s">
        <v>205</v>
      </c>
      <c r="F9" s="40">
        <v>4.2</v>
      </c>
      <c r="G9" s="68" t="s">
        <v>235</v>
      </c>
      <c r="H9" s="72" t="s">
        <v>240</v>
      </c>
      <c r="I9" s="50" t="s">
        <v>237</v>
      </c>
      <c r="J9" s="40">
        <v>2</v>
      </c>
      <c r="K9" s="40">
        <v>2</v>
      </c>
      <c r="L9" s="40">
        <f t="shared" si="0"/>
        <v>4</v>
      </c>
      <c r="M9" s="68" t="s">
        <v>241</v>
      </c>
      <c r="N9" s="62">
        <v>2</v>
      </c>
      <c r="O9" s="62">
        <v>1</v>
      </c>
      <c r="P9" s="40">
        <f t="shared" si="1"/>
        <v>2</v>
      </c>
      <c r="Q9" s="40" t="s">
        <v>548</v>
      </c>
      <c r="R9" s="40" t="s">
        <v>550</v>
      </c>
      <c r="S9" s="63"/>
    </row>
    <row r="10" spans="1:19" ht="52.95" customHeight="1">
      <c r="A10" s="2">
        <v>5</v>
      </c>
      <c r="B10" s="64" t="s">
        <v>193</v>
      </c>
      <c r="C10" s="66" t="s">
        <v>242</v>
      </c>
      <c r="D10" s="40" t="s">
        <v>221</v>
      </c>
      <c r="E10" s="40" t="s">
        <v>205</v>
      </c>
      <c r="F10" s="40">
        <v>3.4</v>
      </c>
      <c r="G10" s="68" t="s">
        <v>243</v>
      </c>
      <c r="H10" s="72" t="s">
        <v>244</v>
      </c>
      <c r="I10" s="50" t="s">
        <v>245</v>
      </c>
      <c r="J10" s="40">
        <v>3</v>
      </c>
      <c r="K10" s="40">
        <v>1</v>
      </c>
      <c r="L10" s="40">
        <f t="shared" si="0"/>
        <v>3</v>
      </c>
      <c r="M10" s="68" t="s">
        <v>246</v>
      </c>
      <c r="N10" s="62">
        <v>1</v>
      </c>
      <c r="O10" s="62">
        <v>2</v>
      </c>
      <c r="P10" s="40">
        <f t="shared" si="1"/>
        <v>2</v>
      </c>
      <c r="Q10" s="40" t="s">
        <v>548</v>
      </c>
      <c r="R10" s="40" t="s">
        <v>550</v>
      </c>
      <c r="S10" s="63"/>
    </row>
    <row r="11" spans="1:19" ht="52.95" customHeight="1">
      <c r="A11" s="2">
        <v>6</v>
      </c>
      <c r="B11" s="64" t="s">
        <v>193</v>
      </c>
      <c r="C11" s="66" t="s">
        <v>247</v>
      </c>
      <c r="D11" s="40" t="s">
        <v>248</v>
      </c>
      <c r="E11" s="40" t="s">
        <v>205</v>
      </c>
      <c r="F11" s="40">
        <v>1.3</v>
      </c>
      <c r="G11" s="68" t="s">
        <v>226</v>
      </c>
      <c r="H11" s="72" t="s">
        <v>249</v>
      </c>
      <c r="I11" s="50" t="s">
        <v>245</v>
      </c>
      <c r="J11" s="40">
        <v>2</v>
      </c>
      <c r="K11" s="40">
        <v>3</v>
      </c>
      <c r="L11" s="40">
        <f t="shared" si="0"/>
        <v>6</v>
      </c>
      <c r="M11" s="68" t="s">
        <v>250</v>
      </c>
      <c r="N11" s="62">
        <v>2</v>
      </c>
      <c r="O11" s="62">
        <v>1</v>
      </c>
      <c r="P11" s="40">
        <f t="shared" si="1"/>
        <v>2</v>
      </c>
      <c r="Q11" s="40" t="s">
        <v>548</v>
      </c>
      <c r="R11" s="40" t="s">
        <v>550</v>
      </c>
      <c r="S11" s="63"/>
    </row>
    <row r="12" spans="1:19" ht="52.95" customHeight="1">
      <c r="A12" s="2">
        <v>7</v>
      </c>
      <c r="B12" s="64" t="s">
        <v>193</v>
      </c>
      <c r="C12" s="66" t="s">
        <v>251</v>
      </c>
      <c r="D12" s="40" t="s">
        <v>221</v>
      </c>
      <c r="E12" s="40" t="s">
        <v>205</v>
      </c>
      <c r="F12" s="40">
        <v>7.3</v>
      </c>
      <c r="G12" s="68" t="s">
        <v>252</v>
      </c>
      <c r="H12" s="72" t="s">
        <v>253</v>
      </c>
      <c r="I12" s="50" t="s">
        <v>245</v>
      </c>
      <c r="J12" s="40">
        <v>3</v>
      </c>
      <c r="K12" s="40">
        <v>1</v>
      </c>
      <c r="L12" s="40">
        <f t="shared" si="0"/>
        <v>3</v>
      </c>
      <c r="M12" s="68" t="s">
        <v>254</v>
      </c>
      <c r="N12" s="62">
        <v>2</v>
      </c>
      <c r="O12" s="62">
        <v>1</v>
      </c>
      <c r="P12" s="40">
        <f t="shared" si="1"/>
        <v>2</v>
      </c>
      <c r="Q12" s="40" t="s">
        <v>548</v>
      </c>
      <c r="R12" s="40" t="s">
        <v>550</v>
      </c>
      <c r="S12" s="63"/>
    </row>
    <row r="13" spans="1:19" ht="52.95" customHeight="1">
      <c r="A13" s="2">
        <v>8</v>
      </c>
      <c r="B13" s="64" t="s">
        <v>193</v>
      </c>
      <c r="C13" s="66" t="s">
        <v>255</v>
      </c>
      <c r="D13" s="40" t="s">
        <v>221</v>
      </c>
      <c r="E13" s="40" t="s">
        <v>205</v>
      </c>
      <c r="F13" s="40">
        <v>3.4</v>
      </c>
      <c r="G13" s="68" t="s">
        <v>243</v>
      </c>
      <c r="H13" s="72" t="s">
        <v>256</v>
      </c>
      <c r="I13" s="50" t="s">
        <v>245</v>
      </c>
      <c r="J13" s="40">
        <v>2</v>
      </c>
      <c r="K13" s="40">
        <v>2</v>
      </c>
      <c r="L13" s="40">
        <f t="shared" si="0"/>
        <v>4</v>
      </c>
      <c r="M13" s="68" t="s">
        <v>257</v>
      </c>
      <c r="N13" s="62">
        <v>1</v>
      </c>
      <c r="O13" s="62">
        <v>2</v>
      </c>
      <c r="P13" s="40">
        <f t="shared" si="1"/>
        <v>2</v>
      </c>
      <c r="Q13" s="40" t="s">
        <v>548</v>
      </c>
      <c r="R13" s="40" t="s">
        <v>550</v>
      </c>
      <c r="S13" s="63"/>
    </row>
    <row r="14" spans="1:19" ht="52.95" customHeight="1">
      <c r="A14" s="2">
        <v>9</v>
      </c>
      <c r="B14" s="64" t="s">
        <v>193</v>
      </c>
      <c r="C14" s="66" t="s">
        <v>258</v>
      </c>
      <c r="D14" s="40" t="s">
        <v>259</v>
      </c>
      <c r="E14" s="40" t="s">
        <v>205</v>
      </c>
      <c r="F14" s="40">
        <v>1.3</v>
      </c>
      <c r="G14" s="68" t="s">
        <v>226</v>
      </c>
      <c r="H14" s="72" t="s">
        <v>260</v>
      </c>
      <c r="I14" s="50" t="s">
        <v>261</v>
      </c>
      <c r="J14" s="40">
        <v>2</v>
      </c>
      <c r="K14" s="40">
        <v>2</v>
      </c>
      <c r="L14" s="40">
        <f t="shared" si="0"/>
        <v>4</v>
      </c>
      <c r="M14" s="68" t="s">
        <v>262</v>
      </c>
      <c r="N14" s="65">
        <v>1</v>
      </c>
      <c r="O14" s="65">
        <v>3</v>
      </c>
      <c r="P14" s="40">
        <f t="shared" si="1"/>
        <v>3</v>
      </c>
      <c r="Q14" s="40" t="s">
        <v>548</v>
      </c>
      <c r="R14" s="40" t="s">
        <v>550</v>
      </c>
      <c r="S14" s="63"/>
    </row>
    <row r="15" spans="1:19" ht="52.95" customHeight="1">
      <c r="A15" s="2">
        <v>10</v>
      </c>
      <c r="B15" s="64" t="s">
        <v>193</v>
      </c>
      <c r="C15" s="66" t="s">
        <v>263</v>
      </c>
      <c r="D15" s="40" t="s">
        <v>264</v>
      </c>
      <c r="E15" s="40" t="s">
        <v>205</v>
      </c>
      <c r="F15" s="40">
        <v>1.1000000000000001</v>
      </c>
      <c r="G15" s="68" t="s">
        <v>226</v>
      </c>
      <c r="H15" s="72" t="s">
        <v>265</v>
      </c>
      <c r="I15" s="50" t="s">
        <v>245</v>
      </c>
      <c r="J15" s="40">
        <v>3</v>
      </c>
      <c r="K15" s="40">
        <v>1</v>
      </c>
      <c r="L15" s="40">
        <f t="shared" si="0"/>
        <v>3</v>
      </c>
      <c r="M15" s="68" t="s">
        <v>266</v>
      </c>
      <c r="N15" s="62">
        <v>2</v>
      </c>
      <c r="O15" s="62">
        <v>1</v>
      </c>
      <c r="P15" s="40">
        <f t="shared" si="1"/>
        <v>2</v>
      </c>
      <c r="Q15" s="40" t="s">
        <v>548</v>
      </c>
      <c r="R15" s="40" t="s">
        <v>550</v>
      </c>
      <c r="S15" s="63"/>
    </row>
    <row r="16" spans="1:19" ht="52.95" customHeight="1">
      <c r="A16" s="2">
        <v>11</v>
      </c>
      <c r="B16" s="64" t="s">
        <v>193</v>
      </c>
      <c r="C16" s="66" t="s">
        <v>267</v>
      </c>
      <c r="D16" s="40" t="s">
        <v>264</v>
      </c>
      <c r="E16" s="40" t="s">
        <v>205</v>
      </c>
      <c r="F16" s="40">
        <v>5.5</v>
      </c>
      <c r="G16" s="68" t="s">
        <v>268</v>
      </c>
      <c r="H16" s="72" t="s">
        <v>269</v>
      </c>
      <c r="I16" s="50" t="s">
        <v>270</v>
      </c>
      <c r="J16" s="40">
        <v>3</v>
      </c>
      <c r="K16" s="40">
        <v>1</v>
      </c>
      <c r="L16" s="40">
        <f t="shared" si="0"/>
        <v>3</v>
      </c>
      <c r="M16" s="68" t="s">
        <v>271</v>
      </c>
      <c r="N16" s="65">
        <v>2</v>
      </c>
      <c r="O16" s="65">
        <v>1</v>
      </c>
      <c r="P16" s="40">
        <f t="shared" si="1"/>
        <v>2</v>
      </c>
      <c r="Q16" s="40" t="s">
        <v>548</v>
      </c>
      <c r="R16" s="40" t="s">
        <v>550</v>
      </c>
      <c r="S16" s="63"/>
    </row>
    <row r="17" spans="1:19" ht="52.95" customHeight="1">
      <c r="A17" s="2">
        <v>12</v>
      </c>
      <c r="B17" s="64" t="s">
        <v>193</v>
      </c>
      <c r="C17" s="66" t="s">
        <v>272</v>
      </c>
      <c r="D17" s="40" t="s">
        <v>259</v>
      </c>
      <c r="E17" s="40" t="s">
        <v>205</v>
      </c>
      <c r="F17" s="40">
        <v>1.3</v>
      </c>
      <c r="G17" s="68" t="s">
        <v>226</v>
      </c>
      <c r="H17" s="72" t="s">
        <v>260</v>
      </c>
      <c r="I17" s="50" t="s">
        <v>261</v>
      </c>
      <c r="J17" s="40">
        <v>2</v>
      </c>
      <c r="K17" s="40">
        <v>2</v>
      </c>
      <c r="L17" s="40">
        <f t="shared" si="0"/>
        <v>4</v>
      </c>
      <c r="M17" s="68" t="s">
        <v>262</v>
      </c>
      <c r="N17" s="65">
        <v>1</v>
      </c>
      <c r="O17" s="65">
        <v>2</v>
      </c>
      <c r="P17" s="40">
        <f t="shared" si="1"/>
        <v>2</v>
      </c>
      <c r="Q17" s="40" t="s">
        <v>548</v>
      </c>
      <c r="R17" s="40" t="s">
        <v>550</v>
      </c>
      <c r="S17" s="63"/>
    </row>
    <row r="18" spans="1:19" ht="52.95" customHeight="1">
      <c r="A18" s="2">
        <v>13</v>
      </c>
      <c r="B18" s="64" t="s">
        <v>193</v>
      </c>
      <c r="C18" s="66" t="s">
        <v>273</v>
      </c>
      <c r="D18" s="40" t="s">
        <v>221</v>
      </c>
      <c r="E18" s="40" t="s">
        <v>205</v>
      </c>
      <c r="F18" s="40">
        <v>7.2</v>
      </c>
      <c r="G18" s="67" t="s">
        <v>252</v>
      </c>
      <c r="H18" s="72" t="s">
        <v>274</v>
      </c>
      <c r="I18" s="50" t="s">
        <v>275</v>
      </c>
      <c r="J18" s="40">
        <v>3</v>
      </c>
      <c r="K18" s="40">
        <v>1</v>
      </c>
      <c r="L18" s="40">
        <f t="shared" si="0"/>
        <v>3</v>
      </c>
      <c r="M18" s="67" t="s">
        <v>276</v>
      </c>
      <c r="N18" s="65">
        <v>2</v>
      </c>
      <c r="O18" s="65">
        <v>1</v>
      </c>
      <c r="P18" s="40">
        <f t="shared" si="1"/>
        <v>2</v>
      </c>
      <c r="Q18" s="40" t="s">
        <v>548</v>
      </c>
      <c r="R18" s="40" t="s">
        <v>550</v>
      </c>
      <c r="S18" s="63"/>
    </row>
    <row r="19" spans="1:19" ht="52.95" customHeight="1">
      <c r="A19" s="2">
        <v>14</v>
      </c>
      <c r="B19" s="64" t="s">
        <v>193</v>
      </c>
      <c r="C19" s="66" t="s">
        <v>277</v>
      </c>
      <c r="D19" s="40" t="s">
        <v>221</v>
      </c>
      <c r="E19" s="40" t="s">
        <v>205</v>
      </c>
      <c r="F19" s="2">
        <v>3.4</v>
      </c>
      <c r="G19" s="70" t="s">
        <v>243</v>
      </c>
      <c r="H19" s="72" t="s">
        <v>278</v>
      </c>
      <c r="I19" s="71" t="s">
        <v>245</v>
      </c>
      <c r="J19" s="2">
        <v>3</v>
      </c>
      <c r="K19" s="40">
        <v>1</v>
      </c>
      <c r="L19" s="40">
        <f t="shared" si="0"/>
        <v>3</v>
      </c>
      <c r="M19" s="67" t="s">
        <v>279</v>
      </c>
      <c r="N19" s="65">
        <v>2</v>
      </c>
      <c r="O19" s="65">
        <v>1</v>
      </c>
      <c r="P19" s="40">
        <f t="shared" si="1"/>
        <v>2</v>
      </c>
      <c r="Q19" s="40" t="s">
        <v>548</v>
      </c>
      <c r="R19" s="40" t="s">
        <v>550</v>
      </c>
      <c r="S19" s="63"/>
    </row>
    <row r="20" spans="1:19" ht="52.95" customHeight="1">
      <c r="A20" s="2">
        <v>15</v>
      </c>
      <c r="B20" s="64" t="s">
        <v>193</v>
      </c>
      <c r="C20" s="66" t="s">
        <v>280</v>
      </c>
      <c r="D20" s="40" t="s">
        <v>221</v>
      </c>
      <c r="E20" s="40" t="s">
        <v>205</v>
      </c>
      <c r="F20" s="40">
        <v>3.2</v>
      </c>
      <c r="G20" s="67" t="s">
        <v>243</v>
      </c>
      <c r="H20" s="72" t="s">
        <v>281</v>
      </c>
      <c r="I20" s="50" t="s">
        <v>245</v>
      </c>
      <c r="J20" s="40">
        <v>3</v>
      </c>
      <c r="K20" s="40">
        <v>1</v>
      </c>
      <c r="L20" s="40">
        <f t="shared" si="0"/>
        <v>3</v>
      </c>
      <c r="M20" s="67" t="s">
        <v>282</v>
      </c>
      <c r="N20" s="65">
        <v>2</v>
      </c>
      <c r="O20" s="65">
        <v>1</v>
      </c>
      <c r="P20" s="40">
        <f t="shared" si="1"/>
        <v>2</v>
      </c>
      <c r="Q20" s="40" t="s">
        <v>548</v>
      </c>
      <c r="R20" s="40" t="s">
        <v>550</v>
      </c>
      <c r="S20" s="63"/>
    </row>
    <row r="21" spans="1:19" ht="52.95" customHeight="1">
      <c r="A21" s="2">
        <v>16</v>
      </c>
      <c r="B21" s="64" t="s">
        <v>193</v>
      </c>
      <c r="C21" s="66" t="s">
        <v>377</v>
      </c>
      <c r="D21" s="40" t="s">
        <v>205</v>
      </c>
      <c r="E21" s="40" t="s">
        <v>205</v>
      </c>
      <c r="F21" s="40">
        <v>3.3</v>
      </c>
      <c r="G21" s="68" t="s">
        <v>243</v>
      </c>
      <c r="H21" s="72" t="s">
        <v>283</v>
      </c>
      <c r="I21" s="50" t="s">
        <v>284</v>
      </c>
      <c r="J21" s="40">
        <v>3</v>
      </c>
      <c r="K21" s="40">
        <v>1</v>
      </c>
      <c r="L21" s="40">
        <f t="shared" si="0"/>
        <v>3</v>
      </c>
      <c r="M21" s="68" t="s">
        <v>285</v>
      </c>
      <c r="N21" s="65">
        <v>2</v>
      </c>
      <c r="O21" s="65">
        <v>1</v>
      </c>
      <c r="P21" s="40">
        <f t="shared" si="1"/>
        <v>2</v>
      </c>
      <c r="Q21" s="40" t="s">
        <v>548</v>
      </c>
      <c r="R21" s="40" t="s">
        <v>550</v>
      </c>
      <c r="S21" s="63"/>
    </row>
    <row r="22" spans="1:19" ht="52.95" customHeight="1">
      <c r="A22" s="73">
        <v>17</v>
      </c>
      <c r="B22" s="64" t="s">
        <v>193</v>
      </c>
      <c r="C22" s="66" t="s">
        <v>286</v>
      </c>
      <c r="D22" s="40" t="s">
        <v>205</v>
      </c>
      <c r="E22" s="40" t="s">
        <v>205</v>
      </c>
      <c r="F22" s="40">
        <v>1.5</v>
      </c>
      <c r="G22" s="67" t="s">
        <v>226</v>
      </c>
      <c r="H22" s="52" t="s">
        <v>287</v>
      </c>
      <c r="I22" s="50" t="s">
        <v>245</v>
      </c>
      <c r="J22" s="40">
        <v>2</v>
      </c>
      <c r="K22" s="40">
        <v>2</v>
      </c>
      <c r="L22" s="40">
        <f>J22*K22</f>
        <v>4</v>
      </c>
      <c r="M22" s="67" t="s">
        <v>288</v>
      </c>
      <c r="N22" s="53">
        <v>2</v>
      </c>
      <c r="O22" s="53">
        <v>1</v>
      </c>
      <c r="P22" s="40">
        <f>N22*O22</f>
        <v>2</v>
      </c>
      <c r="Q22" s="40" t="s">
        <v>548</v>
      </c>
      <c r="R22" s="40" t="s">
        <v>550</v>
      </c>
      <c r="S22" s="63"/>
    </row>
    <row r="23" spans="1:19" ht="52.95" customHeight="1">
      <c r="A23" s="73">
        <v>18</v>
      </c>
      <c r="B23" s="64" t="s">
        <v>220</v>
      </c>
      <c r="C23" s="78" t="s">
        <v>363</v>
      </c>
      <c r="D23" s="78" t="s">
        <v>221</v>
      </c>
      <c r="E23" s="78" t="s">
        <v>331</v>
      </c>
      <c r="F23" s="78">
        <v>3.4</v>
      </c>
      <c r="G23" s="78" t="s">
        <v>206</v>
      </c>
      <c r="H23" s="78" t="s">
        <v>341</v>
      </c>
      <c r="I23" s="77" t="s">
        <v>378</v>
      </c>
      <c r="J23" s="2">
        <v>2</v>
      </c>
      <c r="K23" s="2">
        <v>1</v>
      </c>
      <c r="L23" s="75">
        <f t="shared" ref="L23:L27" si="2">J23*K23</f>
        <v>2</v>
      </c>
      <c r="M23" s="61" t="s">
        <v>380</v>
      </c>
      <c r="N23" s="2">
        <v>2</v>
      </c>
      <c r="O23" s="2">
        <v>1</v>
      </c>
      <c r="P23" s="75">
        <f t="shared" ref="P23:P27" si="3">N23*O23</f>
        <v>2</v>
      </c>
      <c r="Q23" s="40" t="s">
        <v>548</v>
      </c>
      <c r="R23" s="40" t="s">
        <v>413</v>
      </c>
      <c r="S23" s="40"/>
    </row>
    <row r="24" spans="1:19" ht="52.95" customHeight="1">
      <c r="A24" s="73">
        <v>19</v>
      </c>
      <c r="B24" s="64"/>
      <c r="C24" s="78" t="s">
        <v>364</v>
      </c>
      <c r="D24" s="78" t="s">
        <v>221</v>
      </c>
      <c r="E24" s="78" t="s">
        <v>331</v>
      </c>
      <c r="F24" s="78">
        <v>3.4</v>
      </c>
      <c r="G24" s="78" t="s">
        <v>206</v>
      </c>
      <c r="H24" s="78" t="s">
        <v>341</v>
      </c>
      <c r="I24" s="77" t="s">
        <v>378</v>
      </c>
      <c r="J24" s="2">
        <v>2</v>
      </c>
      <c r="K24" s="2">
        <v>1</v>
      </c>
      <c r="L24" s="75">
        <f t="shared" si="2"/>
        <v>2</v>
      </c>
      <c r="M24" s="61" t="s">
        <v>380</v>
      </c>
      <c r="N24" s="2">
        <v>2</v>
      </c>
      <c r="O24" s="2">
        <v>1</v>
      </c>
      <c r="P24" s="75">
        <f t="shared" si="3"/>
        <v>2</v>
      </c>
      <c r="Q24" s="40" t="s">
        <v>548</v>
      </c>
      <c r="R24" s="40" t="s">
        <v>413</v>
      </c>
      <c r="S24" s="40"/>
    </row>
    <row r="25" spans="1:19" ht="52.95" customHeight="1">
      <c r="A25" s="73">
        <v>20</v>
      </c>
      <c r="B25" s="64"/>
      <c r="C25" s="78" t="s">
        <v>365</v>
      </c>
      <c r="D25" s="78" t="s">
        <v>221</v>
      </c>
      <c r="E25" s="78" t="s">
        <v>331</v>
      </c>
      <c r="F25" s="78">
        <v>2.1</v>
      </c>
      <c r="G25" s="78" t="s">
        <v>224</v>
      </c>
      <c r="H25" s="78" t="s">
        <v>356</v>
      </c>
      <c r="I25" s="77" t="s">
        <v>366</v>
      </c>
      <c r="J25" s="2">
        <v>2</v>
      </c>
      <c r="K25" s="2">
        <v>1</v>
      </c>
      <c r="L25" s="75">
        <f t="shared" si="2"/>
        <v>2</v>
      </c>
      <c r="M25" s="77" t="s">
        <v>379</v>
      </c>
      <c r="N25" s="2">
        <v>2</v>
      </c>
      <c r="O25" s="2">
        <v>1</v>
      </c>
      <c r="P25" s="75">
        <f t="shared" si="3"/>
        <v>2</v>
      </c>
      <c r="Q25" s="40" t="s">
        <v>548</v>
      </c>
      <c r="R25" s="40" t="s">
        <v>413</v>
      </c>
      <c r="S25" s="40"/>
    </row>
    <row r="26" spans="1:19" ht="52.95" customHeight="1">
      <c r="A26" s="73">
        <v>21</v>
      </c>
      <c r="B26" s="64" t="s">
        <v>192</v>
      </c>
      <c r="C26" s="78" t="s">
        <v>367</v>
      </c>
      <c r="D26" s="78" t="s">
        <v>221</v>
      </c>
      <c r="E26" s="78" t="s">
        <v>331</v>
      </c>
      <c r="F26" s="78">
        <v>1.4</v>
      </c>
      <c r="G26" s="78" t="s">
        <v>223</v>
      </c>
      <c r="H26" s="78" t="s">
        <v>359</v>
      </c>
      <c r="I26" s="77" t="s">
        <v>382</v>
      </c>
      <c r="J26" s="2">
        <v>2</v>
      </c>
      <c r="K26" s="2">
        <v>1</v>
      </c>
      <c r="L26" s="75">
        <f t="shared" si="2"/>
        <v>2</v>
      </c>
      <c r="M26" s="61" t="s">
        <v>383</v>
      </c>
      <c r="N26" s="2">
        <v>1</v>
      </c>
      <c r="O26" s="2">
        <v>1</v>
      </c>
      <c r="P26" s="75">
        <f t="shared" si="3"/>
        <v>1</v>
      </c>
      <c r="Q26" s="40" t="s">
        <v>548</v>
      </c>
      <c r="R26" s="40" t="s">
        <v>413</v>
      </c>
      <c r="S26" s="40"/>
    </row>
    <row r="27" spans="1:19" ht="52.95" customHeight="1">
      <c r="A27" s="73">
        <v>22</v>
      </c>
      <c r="B27" s="64"/>
      <c r="C27" s="78" t="s">
        <v>360</v>
      </c>
      <c r="D27" s="78" t="s">
        <v>361</v>
      </c>
      <c r="E27" s="78" t="s">
        <v>331</v>
      </c>
      <c r="F27" s="78">
        <v>1.4</v>
      </c>
      <c r="G27" s="78" t="s">
        <v>223</v>
      </c>
      <c r="H27" s="78" t="s">
        <v>362</v>
      </c>
      <c r="I27" s="77" t="s">
        <v>382</v>
      </c>
      <c r="J27" s="2">
        <v>2</v>
      </c>
      <c r="K27" s="2">
        <v>1</v>
      </c>
      <c r="L27" s="75">
        <f t="shared" si="2"/>
        <v>2</v>
      </c>
      <c r="M27" s="61" t="s">
        <v>383</v>
      </c>
      <c r="N27" s="2">
        <v>1</v>
      </c>
      <c r="O27" s="2">
        <v>1</v>
      </c>
      <c r="P27" s="75">
        <f t="shared" si="3"/>
        <v>1</v>
      </c>
      <c r="Q27" s="40" t="s">
        <v>548</v>
      </c>
      <c r="R27" s="40" t="s">
        <v>413</v>
      </c>
      <c r="S27" s="40"/>
    </row>
    <row r="28" spans="1:19" ht="52.95" customHeight="1">
      <c r="A28" s="2">
        <v>23</v>
      </c>
      <c r="B28" s="64"/>
      <c r="C28" s="66"/>
      <c r="D28" s="40"/>
      <c r="E28" s="40"/>
      <c r="F28" s="40"/>
      <c r="G28" s="68"/>
      <c r="H28" s="52"/>
      <c r="I28" s="50"/>
      <c r="J28" s="40"/>
      <c r="K28" s="40"/>
      <c r="L28" s="40"/>
      <c r="M28" s="68"/>
      <c r="N28" s="40"/>
      <c r="O28" s="40"/>
      <c r="P28" s="40"/>
      <c r="Q28" s="69"/>
      <c r="R28" s="63"/>
      <c r="S28" s="63"/>
    </row>
    <row r="29" spans="1:19" ht="25.2" customHeight="1">
      <c r="A29" s="407" t="s">
        <v>185</v>
      </c>
      <c r="B29" s="408"/>
      <c r="C29" s="409"/>
      <c r="D29" s="416" t="s">
        <v>186</v>
      </c>
      <c r="E29" s="417"/>
      <c r="F29" s="418"/>
      <c r="G29" s="419"/>
      <c r="H29" s="419"/>
      <c r="I29" s="419"/>
      <c r="J29" s="419"/>
      <c r="K29" s="419"/>
      <c r="L29" s="419"/>
      <c r="M29" s="420"/>
      <c r="N29" s="47" t="s">
        <v>187</v>
      </c>
      <c r="O29" s="48" t="s">
        <v>551</v>
      </c>
      <c r="P29" s="48"/>
      <c r="Q29" s="48"/>
      <c r="R29" s="48"/>
      <c r="S29" s="49"/>
    </row>
    <row r="30" spans="1:19" ht="25.2" customHeight="1">
      <c r="A30" s="410"/>
      <c r="B30" s="411"/>
      <c r="C30" s="412"/>
      <c r="D30" s="416" t="s">
        <v>188</v>
      </c>
      <c r="E30" s="417"/>
      <c r="F30" s="418"/>
      <c r="G30" s="419"/>
      <c r="H30" s="419"/>
      <c r="I30" s="419"/>
      <c r="J30" s="419"/>
      <c r="K30" s="419"/>
      <c r="L30" s="419"/>
      <c r="M30" s="420"/>
      <c r="N30" s="47" t="s">
        <v>187</v>
      </c>
      <c r="O30" s="48" t="s">
        <v>395</v>
      </c>
      <c r="P30" s="48"/>
      <c r="Q30" s="48"/>
      <c r="R30" s="48"/>
      <c r="S30" s="49"/>
    </row>
    <row r="31" spans="1:19" ht="25.2" customHeight="1">
      <c r="A31" s="410"/>
      <c r="B31" s="411"/>
      <c r="C31" s="412"/>
      <c r="D31" s="416" t="s">
        <v>130</v>
      </c>
      <c r="E31" s="417"/>
      <c r="F31" s="418"/>
      <c r="G31" s="419"/>
      <c r="H31" s="419"/>
      <c r="I31" s="419"/>
      <c r="J31" s="419"/>
      <c r="K31" s="419"/>
      <c r="L31" s="419"/>
      <c r="M31" s="420"/>
      <c r="N31" s="47" t="s">
        <v>187</v>
      </c>
      <c r="O31" s="48" t="s">
        <v>396</v>
      </c>
      <c r="P31" s="48"/>
      <c r="Q31" s="48"/>
      <c r="R31" s="48"/>
      <c r="S31" s="49"/>
    </row>
    <row r="32" spans="1:19" ht="25.2" customHeight="1">
      <c r="A32" s="410"/>
      <c r="B32" s="411"/>
      <c r="C32" s="412"/>
      <c r="D32" s="416" t="s">
        <v>189</v>
      </c>
      <c r="E32" s="417"/>
      <c r="F32" s="418"/>
      <c r="G32" s="419"/>
      <c r="H32" s="419"/>
      <c r="I32" s="419"/>
      <c r="J32" s="419"/>
      <c r="K32" s="419"/>
      <c r="L32" s="419"/>
      <c r="M32" s="420"/>
      <c r="N32" s="47" t="s">
        <v>187</v>
      </c>
      <c r="O32" s="48" t="s">
        <v>393</v>
      </c>
      <c r="P32" s="48"/>
      <c r="Q32" s="48"/>
      <c r="R32" s="48"/>
      <c r="S32" s="49"/>
    </row>
    <row r="33" spans="1:19" ht="25.2" customHeight="1">
      <c r="A33" s="413"/>
      <c r="B33" s="414"/>
      <c r="C33" s="415"/>
      <c r="D33" s="416" t="s">
        <v>190</v>
      </c>
      <c r="E33" s="417"/>
      <c r="F33" s="418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20"/>
    </row>
  </sheetData>
  <mergeCells count="29">
    <mergeCell ref="A29:C33"/>
    <mergeCell ref="D29:E29"/>
    <mergeCell ref="F29:M29"/>
    <mergeCell ref="D30:E30"/>
    <mergeCell ref="F30:M30"/>
    <mergeCell ref="D31:E31"/>
    <mergeCell ref="F31:M31"/>
    <mergeCell ref="D32:E32"/>
    <mergeCell ref="F32:M32"/>
    <mergeCell ref="D33:E33"/>
    <mergeCell ref="F33:S33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4">
    <dataValidation type="list" allowBlank="1" showInputMessage="1" showErrorMessage="1" sqref="B6:B22 B28">
      <formula1>"자재반입(입고), 설비(장비)설치_기구, 설비(장비)설치_전장, 시운전"</formula1>
    </dataValidation>
    <dataValidation type="list" allowBlank="1" showInputMessage="1" showErrorMessage="1" sqref="J5 J23:J27 N23:N27">
      <formula1>"1, 2, 3, 4, 5"</formula1>
    </dataValidation>
    <dataValidation type="list" allowBlank="1" showInputMessage="1" showErrorMessage="1" sqref="K5 K23:K27 O23:O27">
      <formula1>"1, 2, 3, 4"</formula1>
    </dataValidation>
    <dataValidation type="list" allowBlank="1" showInputMessage="1" showErrorMessage="1" sqref="B23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T18" sqref="T18"/>
    </sheetView>
  </sheetViews>
  <sheetFormatPr defaultRowHeight="17.399999999999999"/>
  <cols>
    <col min="1" max="1" width="3.19921875" customWidth="1"/>
  </cols>
  <sheetData>
    <row r="1" spans="2:18" ht="25.2">
      <c r="B1" s="475" t="s">
        <v>43</v>
      </c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</row>
    <row r="2" spans="2:18" ht="21.6" thickBot="1">
      <c r="B2" s="476" t="s">
        <v>68</v>
      </c>
      <c r="C2" s="476"/>
      <c r="D2" s="476"/>
      <c r="E2" s="476"/>
      <c r="F2" s="476"/>
      <c r="G2" s="476"/>
      <c r="H2" s="476"/>
      <c r="J2" s="476" t="s">
        <v>69</v>
      </c>
      <c r="K2" s="476"/>
      <c r="L2" s="476"/>
      <c r="M2" s="476"/>
      <c r="N2" s="476"/>
      <c r="O2" s="476"/>
      <c r="P2" s="476"/>
      <c r="Q2" s="476"/>
      <c r="R2" s="476"/>
    </row>
    <row r="3" spans="2:18" ht="27" customHeight="1" thickBot="1">
      <c r="B3" s="15" t="s">
        <v>44</v>
      </c>
      <c r="C3" s="16" t="s">
        <v>46</v>
      </c>
      <c r="D3" s="443" t="s">
        <v>47</v>
      </c>
      <c r="E3" s="443"/>
      <c r="F3" s="443"/>
      <c r="G3" s="443"/>
      <c r="H3" s="444"/>
      <c r="J3" s="15" t="s">
        <v>44</v>
      </c>
      <c r="K3" s="16" t="s">
        <v>46</v>
      </c>
      <c r="L3" s="443" t="s">
        <v>47</v>
      </c>
      <c r="M3" s="443"/>
      <c r="N3" s="443"/>
      <c r="O3" s="16" t="s">
        <v>46</v>
      </c>
      <c r="P3" s="443" t="s">
        <v>47</v>
      </c>
      <c r="Q3" s="443"/>
      <c r="R3" s="444"/>
    </row>
    <row r="4" spans="2:18" ht="18" thickTop="1">
      <c r="B4" s="430" t="s">
        <v>45</v>
      </c>
      <c r="C4" s="17">
        <v>1.1000000000000001</v>
      </c>
      <c r="D4" s="445" t="s">
        <v>51</v>
      </c>
      <c r="E4" s="445"/>
      <c r="F4" s="445"/>
      <c r="G4" s="445"/>
      <c r="H4" s="446"/>
      <c r="J4" s="451" t="s">
        <v>70</v>
      </c>
      <c r="K4" s="17">
        <v>5.0999999999999996</v>
      </c>
      <c r="L4" s="445" t="s">
        <v>74</v>
      </c>
      <c r="M4" s="445"/>
      <c r="N4" s="445"/>
      <c r="O4" s="17">
        <v>5.7</v>
      </c>
      <c r="P4" s="445" t="s">
        <v>90</v>
      </c>
      <c r="Q4" s="445"/>
      <c r="R4" s="446"/>
    </row>
    <row r="5" spans="2:18">
      <c r="B5" s="431"/>
      <c r="C5" s="12">
        <v>1.2</v>
      </c>
      <c r="D5" s="243" t="s">
        <v>52</v>
      </c>
      <c r="E5" s="243"/>
      <c r="F5" s="243"/>
      <c r="G5" s="243"/>
      <c r="H5" s="447"/>
      <c r="J5" s="431"/>
      <c r="K5" s="12">
        <v>5.2</v>
      </c>
      <c r="L5" s="243" t="s">
        <v>75</v>
      </c>
      <c r="M5" s="243"/>
      <c r="N5" s="243"/>
      <c r="O5" s="12">
        <v>5.8</v>
      </c>
      <c r="P5" s="243" t="s">
        <v>91</v>
      </c>
      <c r="Q5" s="243"/>
      <c r="R5" s="447"/>
    </row>
    <row r="6" spans="2:18">
      <c r="B6" s="431"/>
      <c r="C6" s="12">
        <v>1.3</v>
      </c>
      <c r="D6" s="435" t="s">
        <v>53</v>
      </c>
      <c r="E6" s="435"/>
      <c r="F6" s="435"/>
      <c r="G6" s="435"/>
      <c r="H6" s="436"/>
      <c r="J6" s="431"/>
      <c r="K6" s="12">
        <v>5.3</v>
      </c>
      <c r="L6" s="435" t="s">
        <v>76</v>
      </c>
      <c r="M6" s="435"/>
      <c r="N6" s="435"/>
      <c r="O6" s="12">
        <v>5.9</v>
      </c>
      <c r="P6" s="435" t="s">
        <v>92</v>
      </c>
      <c r="Q6" s="435"/>
      <c r="R6" s="436"/>
    </row>
    <row r="7" spans="2:18">
      <c r="B7" s="431"/>
      <c r="C7" s="12">
        <v>1.4</v>
      </c>
      <c r="D7" s="435" t="s">
        <v>54</v>
      </c>
      <c r="E7" s="435"/>
      <c r="F7" s="435"/>
      <c r="G7" s="435"/>
      <c r="H7" s="436"/>
      <c r="J7" s="431"/>
      <c r="K7" s="12">
        <v>5.4</v>
      </c>
      <c r="L7" s="435" t="s">
        <v>77</v>
      </c>
      <c r="M7" s="435"/>
      <c r="N7" s="435"/>
      <c r="O7" s="12"/>
      <c r="P7" s="435"/>
      <c r="Q7" s="435"/>
      <c r="R7" s="436"/>
    </row>
    <row r="8" spans="2:18">
      <c r="B8" s="431"/>
      <c r="C8" s="12">
        <v>1.5</v>
      </c>
      <c r="D8" s="435" t="s">
        <v>55</v>
      </c>
      <c r="E8" s="435"/>
      <c r="F8" s="435"/>
      <c r="G8" s="435"/>
      <c r="H8" s="436"/>
      <c r="J8" s="431"/>
      <c r="K8" s="12">
        <v>5.5</v>
      </c>
      <c r="L8" s="435" t="s">
        <v>78</v>
      </c>
      <c r="M8" s="435"/>
      <c r="N8" s="435"/>
      <c r="O8" s="12"/>
      <c r="P8" s="435"/>
      <c r="Q8" s="435"/>
      <c r="R8" s="436"/>
    </row>
    <row r="9" spans="2:18" ht="18" thickBot="1">
      <c r="B9" s="432"/>
      <c r="C9" s="13">
        <v>1.6</v>
      </c>
      <c r="D9" s="439" t="s">
        <v>56</v>
      </c>
      <c r="E9" s="439"/>
      <c r="F9" s="439"/>
      <c r="G9" s="439"/>
      <c r="H9" s="440"/>
      <c r="J9" s="432"/>
      <c r="K9" s="13">
        <v>5.6</v>
      </c>
      <c r="L9" s="439" t="s">
        <v>79</v>
      </c>
      <c r="M9" s="439"/>
      <c r="N9" s="439"/>
      <c r="O9" s="13"/>
      <c r="P9" s="439"/>
      <c r="Q9" s="439"/>
      <c r="R9" s="440"/>
    </row>
    <row r="10" spans="2:18">
      <c r="B10" s="433" t="s">
        <v>48</v>
      </c>
      <c r="C10" s="14">
        <v>2.1</v>
      </c>
      <c r="D10" s="437" t="s">
        <v>57</v>
      </c>
      <c r="E10" s="437"/>
      <c r="F10" s="437"/>
      <c r="G10" s="437"/>
      <c r="H10" s="438"/>
      <c r="J10" s="434" t="s">
        <v>71</v>
      </c>
      <c r="K10" s="18">
        <v>6.1</v>
      </c>
      <c r="L10" s="441" t="s">
        <v>80</v>
      </c>
      <c r="M10" s="441"/>
      <c r="N10" s="441"/>
      <c r="O10" s="18">
        <v>6.5</v>
      </c>
      <c r="P10" s="441" t="s">
        <v>93</v>
      </c>
      <c r="Q10" s="441"/>
      <c r="R10" s="442"/>
    </row>
    <row r="11" spans="2:18">
      <c r="B11" s="431"/>
      <c r="C11" s="12">
        <v>2.2000000000000002</v>
      </c>
      <c r="D11" s="435" t="s">
        <v>58</v>
      </c>
      <c r="E11" s="435"/>
      <c r="F11" s="435"/>
      <c r="G11" s="435"/>
      <c r="H11" s="436"/>
      <c r="J11" s="431"/>
      <c r="K11" s="12">
        <v>6.2</v>
      </c>
      <c r="L11" s="435" t="s">
        <v>81</v>
      </c>
      <c r="M11" s="435"/>
      <c r="N11" s="435"/>
      <c r="O11" s="12">
        <v>6.6</v>
      </c>
      <c r="P11" s="435" t="s">
        <v>90</v>
      </c>
      <c r="Q11" s="435"/>
      <c r="R11" s="436"/>
    </row>
    <row r="12" spans="2:18" ht="18" thickBot="1">
      <c r="B12" s="432"/>
      <c r="C12" s="13">
        <v>2.2999999999999998</v>
      </c>
      <c r="D12" s="439" t="s">
        <v>59</v>
      </c>
      <c r="E12" s="439"/>
      <c r="F12" s="439"/>
      <c r="G12" s="439"/>
      <c r="H12" s="440"/>
      <c r="J12" s="431"/>
      <c r="K12" s="12">
        <v>6.3</v>
      </c>
      <c r="L12" s="435" t="s">
        <v>82</v>
      </c>
      <c r="M12" s="435"/>
      <c r="N12" s="435"/>
      <c r="O12" s="12">
        <v>6.7</v>
      </c>
      <c r="P12" s="435" t="s">
        <v>94</v>
      </c>
      <c r="Q12" s="435"/>
      <c r="R12" s="436"/>
    </row>
    <row r="13" spans="2:18" ht="17.399999999999999" customHeight="1" thickBot="1">
      <c r="B13" s="434" t="s">
        <v>49</v>
      </c>
      <c r="C13" s="18">
        <v>3.1</v>
      </c>
      <c r="D13" s="441" t="s">
        <v>60</v>
      </c>
      <c r="E13" s="441"/>
      <c r="F13" s="441"/>
      <c r="G13" s="441"/>
      <c r="H13" s="442"/>
      <c r="J13" s="432"/>
      <c r="K13" s="13">
        <v>6.4</v>
      </c>
      <c r="L13" s="439" t="s">
        <v>83</v>
      </c>
      <c r="M13" s="439"/>
      <c r="N13" s="439"/>
      <c r="O13" s="13"/>
      <c r="P13" s="439"/>
      <c r="Q13" s="439"/>
      <c r="R13" s="440"/>
    </row>
    <row r="14" spans="2:18">
      <c r="B14" s="431"/>
      <c r="C14" s="12">
        <v>3.2</v>
      </c>
      <c r="D14" s="435" t="s">
        <v>61</v>
      </c>
      <c r="E14" s="435"/>
      <c r="F14" s="435"/>
      <c r="G14" s="435"/>
      <c r="H14" s="436"/>
      <c r="J14" s="448" t="s">
        <v>72</v>
      </c>
      <c r="K14" s="18">
        <v>7.1</v>
      </c>
      <c r="L14" s="441" t="s">
        <v>84</v>
      </c>
      <c r="M14" s="441"/>
      <c r="N14" s="441"/>
      <c r="O14" s="18">
        <v>7.4</v>
      </c>
      <c r="P14" s="441" t="s">
        <v>95</v>
      </c>
      <c r="Q14" s="441"/>
      <c r="R14" s="442"/>
    </row>
    <row r="15" spans="2:18">
      <c r="B15" s="431"/>
      <c r="C15" s="12">
        <v>3.3</v>
      </c>
      <c r="D15" s="435" t="s">
        <v>62</v>
      </c>
      <c r="E15" s="435"/>
      <c r="F15" s="435"/>
      <c r="G15" s="435"/>
      <c r="H15" s="436"/>
      <c r="J15" s="431"/>
      <c r="K15" s="12">
        <v>7.2</v>
      </c>
      <c r="L15" s="435" t="s">
        <v>85</v>
      </c>
      <c r="M15" s="435"/>
      <c r="N15" s="435"/>
      <c r="O15" s="12">
        <v>7.5</v>
      </c>
      <c r="P15" s="435" t="s">
        <v>96</v>
      </c>
      <c r="Q15" s="435"/>
      <c r="R15" s="436"/>
    </row>
    <row r="16" spans="2:18" ht="18" thickBot="1">
      <c r="B16" s="432"/>
      <c r="C16" s="13">
        <v>3.4</v>
      </c>
      <c r="D16" s="439" t="s">
        <v>63</v>
      </c>
      <c r="E16" s="439"/>
      <c r="F16" s="439"/>
      <c r="G16" s="439"/>
      <c r="H16" s="440"/>
      <c r="J16" s="432"/>
      <c r="K16" s="13">
        <v>7.3</v>
      </c>
      <c r="L16" s="439" t="s">
        <v>86</v>
      </c>
      <c r="M16" s="439"/>
      <c r="N16" s="439"/>
      <c r="O16" s="13"/>
      <c r="P16" s="439"/>
      <c r="Q16" s="439"/>
      <c r="R16" s="440"/>
    </row>
    <row r="17" spans="2:26">
      <c r="B17" s="433" t="s">
        <v>50</v>
      </c>
      <c r="C17" s="14">
        <v>4.0999999999999996</v>
      </c>
      <c r="D17" s="437" t="s">
        <v>64</v>
      </c>
      <c r="E17" s="437"/>
      <c r="F17" s="437"/>
      <c r="G17" s="437"/>
      <c r="H17" s="438"/>
      <c r="J17" s="433" t="s">
        <v>73</v>
      </c>
      <c r="K17" s="449">
        <v>8.1</v>
      </c>
      <c r="L17" s="450" t="s">
        <v>87</v>
      </c>
      <c r="M17" s="437"/>
      <c r="N17" s="437"/>
      <c r="O17" s="449">
        <v>8.4</v>
      </c>
      <c r="P17" s="450" t="s">
        <v>97</v>
      </c>
      <c r="Q17" s="437"/>
      <c r="R17" s="438"/>
    </row>
    <row r="18" spans="2:26">
      <c r="B18" s="431"/>
      <c r="C18" s="12">
        <v>4.2</v>
      </c>
      <c r="D18" s="435" t="s">
        <v>65</v>
      </c>
      <c r="E18" s="435"/>
      <c r="F18" s="435"/>
      <c r="G18" s="435"/>
      <c r="H18" s="436"/>
      <c r="J18" s="431"/>
      <c r="K18" s="243"/>
      <c r="L18" s="435"/>
      <c r="M18" s="435"/>
      <c r="N18" s="435"/>
      <c r="O18" s="243"/>
      <c r="P18" s="435"/>
      <c r="Q18" s="435"/>
      <c r="R18" s="436"/>
    </row>
    <row r="19" spans="2:26">
      <c r="B19" s="431"/>
      <c r="C19" s="12">
        <v>4.3</v>
      </c>
      <c r="D19" s="435" t="s">
        <v>66</v>
      </c>
      <c r="E19" s="435"/>
      <c r="F19" s="435"/>
      <c r="G19" s="435"/>
      <c r="H19" s="436"/>
      <c r="J19" s="431"/>
      <c r="K19" s="12">
        <v>8.1999999999999993</v>
      </c>
      <c r="L19" s="435" t="s">
        <v>88</v>
      </c>
      <c r="M19" s="435"/>
      <c r="N19" s="435"/>
      <c r="O19" s="12">
        <v>8.5</v>
      </c>
      <c r="P19" s="435" t="s">
        <v>98</v>
      </c>
      <c r="Q19" s="435"/>
      <c r="R19" s="436"/>
    </row>
    <row r="20" spans="2:26" ht="18" thickBot="1">
      <c r="B20" s="432"/>
      <c r="C20" s="13">
        <v>4.4000000000000004</v>
      </c>
      <c r="D20" s="439" t="s">
        <v>67</v>
      </c>
      <c r="E20" s="439"/>
      <c r="F20" s="439"/>
      <c r="G20" s="439"/>
      <c r="H20" s="440"/>
      <c r="J20" s="432"/>
      <c r="K20" s="13">
        <v>8.3000000000000007</v>
      </c>
      <c r="L20" s="439" t="s">
        <v>89</v>
      </c>
      <c r="M20" s="439"/>
      <c r="N20" s="439"/>
      <c r="O20" s="13"/>
      <c r="P20" s="439"/>
      <c r="Q20" s="439"/>
      <c r="R20" s="440"/>
    </row>
    <row r="23" spans="2:26" ht="25.8" thickBot="1">
      <c r="B23" s="472" t="s">
        <v>99</v>
      </c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  <c r="O23" s="472" t="s">
        <v>112</v>
      </c>
      <c r="P23" s="472"/>
      <c r="Q23" s="472"/>
      <c r="R23" s="472"/>
      <c r="S23" s="472"/>
      <c r="T23" s="472"/>
      <c r="U23" s="472"/>
      <c r="V23" s="472"/>
      <c r="W23" s="472"/>
      <c r="X23" s="472"/>
      <c r="Y23" s="472"/>
      <c r="Z23" s="472"/>
    </row>
    <row r="24" spans="2:26" ht="27.6" customHeight="1" thickBot="1">
      <c r="B24" s="471" t="s">
        <v>100</v>
      </c>
      <c r="C24" s="443"/>
      <c r="D24" s="443" t="s">
        <v>101</v>
      </c>
      <c r="E24" s="443"/>
      <c r="F24" s="443"/>
      <c r="G24" s="443"/>
      <c r="H24" s="443"/>
      <c r="I24" s="443"/>
      <c r="J24" s="443"/>
      <c r="K24" s="443"/>
      <c r="L24" s="443"/>
      <c r="M24" s="444"/>
      <c r="O24" s="454" t="s">
        <v>113</v>
      </c>
      <c r="P24" s="455"/>
      <c r="Q24" s="456"/>
      <c r="R24" s="457" t="s">
        <v>101</v>
      </c>
      <c r="S24" s="455"/>
      <c r="T24" s="455"/>
      <c r="U24" s="455"/>
      <c r="V24" s="455"/>
      <c r="W24" s="455"/>
      <c r="X24" s="455"/>
      <c r="Y24" s="455"/>
      <c r="Z24" s="458"/>
    </row>
    <row r="25" spans="2:26" ht="49.95" customHeight="1" thickTop="1">
      <c r="B25" s="28">
        <v>5</v>
      </c>
      <c r="C25" s="29" t="s">
        <v>102</v>
      </c>
      <c r="D25" s="473" t="s">
        <v>107</v>
      </c>
      <c r="E25" s="473"/>
      <c r="F25" s="473"/>
      <c r="G25" s="473"/>
      <c r="H25" s="473"/>
      <c r="I25" s="473"/>
      <c r="J25" s="473"/>
      <c r="K25" s="473"/>
      <c r="L25" s="473"/>
      <c r="M25" s="474"/>
      <c r="N25" s="19"/>
      <c r="O25" s="30">
        <v>4</v>
      </c>
      <c r="P25" s="469" t="s">
        <v>114</v>
      </c>
      <c r="Q25" s="470"/>
      <c r="R25" s="466" t="s">
        <v>121</v>
      </c>
      <c r="S25" s="467"/>
      <c r="T25" s="467"/>
      <c r="U25" s="467"/>
      <c r="V25" s="467"/>
      <c r="W25" s="467"/>
      <c r="X25" s="467"/>
      <c r="Y25" s="467"/>
      <c r="Z25" s="468"/>
    </row>
    <row r="26" spans="2:26" ht="49.95" customHeight="1">
      <c r="B26" s="22">
        <v>4</v>
      </c>
      <c r="C26" s="23" t="s">
        <v>103</v>
      </c>
      <c r="D26" s="452" t="s">
        <v>108</v>
      </c>
      <c r="E26" s="452"/>
      <c r="F26" s="452"/>
      <c r="G26" s="452"/>
      <c r="H26" s="452"/>
      <c r="I26" s="452"/>
      <c r="J26" s="452"/>
      <c r="K26" s="452"/>
      <c r="L26" s="452"/>
      <c r="M26" s="453"/>
      <c r="N26" s="19"/>
      <c r="O26" s="31">
        <v>3</v>
      </c>
      <c r="P26" s="459" t="s">
        <v>115</v>
      </c>
      <c r="Q26" s="460"/>
      <c r="R26" s="466" t="s">
        <v>120</v>
      </c>
      <c r="S26" s="467"/>
      <c r="T26" s="467"/>
      <c r="U26" s="467"/>
      <c r="V26" s="467"/>
      <c r="W26" s="467"/>
      <c r="X26" s="467"/>
      <c r="Y26" s="467"/>
      <c r="Z26" s="468"/>
    </row>
    <row r="27" spans="2:26" ht="49.95" customHeight="1">
      <c r="B27" s="20">
        <v>3</v>
      </c>
      <c r="C27" s="21" t="s">
        <v>104</v>
      </c>
      <c r="D27" s="452" t="s">
        <v>109</v>
      </c>
      <c r="E27" s="452"/>
      <c r="F27" s="452"/>
      <c r="G27" s="452"/>
      <c r="H27" s="452"/>
      <c r="I27" s="452"/>
      <c r="J27" s="452"/>
      <c r="K27" s="452"/>
      <c r="L27" s="452"/>
      <c r="M27" s="453"/>
      <c r="N27" s="19"/>
      <c r="O27" s="31">
        <v>2</v>
      </c>
      <c r="P27" s="459" t="s">
        <v>116</v>
      </c>
      <c r="Q27" s="460"/>
      <c r="R27" s="466" t="s">
        <v>119</v>
      </c>
      <c r="S27" s="467"/>
      <c r="T27" s="467"/>
      <c r="U27" s="467"/>
      <c r="V27" s="467"/>
      <c r="W27" s="467"/>
      <c r="X27" s="467"/>
      <c r="Y27" s="467"/>
      <c r="Z27" s="468"/>
    </row>
    <row r="28" spans="2:26" ht="49.95" customHeight="1" thickBot="1">
      <c r="B28" s="24">
        <v>2</v>
      </c>
      <c r="C28" s="25" t="s">
        <v>105</v>
      </c>
      <c r="D28" s="452" t="s">
        <v>110</v>
      </c>
      <c r="E28" s="452"/>
      <c r="F28" s="452"/>
      <c r="G28" s="452"/>
      <c r="H28" s="452"/>
      <c r="I28" s="452"/>
      <c r="J28" s="452"/>
      <c r="K28" s="452"/>
      <c r="L28" s="452"/>
      <c r="M28" s="453"/>
      <c r="N28" s="19"/>
      <c r="O28" s="32">
        <v>1</v>
      </c>
      <c r="P28" s="461" t="s">
        <v>117</v>
      </c>
      <c r="Q28" s="462"/>
      <c r="R28" s="463" t="s">
        <v>118</v>
      </c>
      <c r="S28" s="464"/>
      <c r="T28" s="464"/>
      <c r="U28" s="464"/>
      <c r="V28" s="464"/>
      <c r="W28" s="464"/>
      <c r="X28" s="464"/>
      <c r="Y28" s="464"/>
      <c r="Z28" s="465"/>
    </row>
    <row r="29" spans="2:26" ht="49.95" customHeight="1" thickBot="1">
      <c r="B29" s="26">
        <v>1</v>
      </c>
      <c r="C29" s="27" t="s">
        <v>106</v>
      </c>
      <c r="D29" s="463" t="s">
        <v>111</v>
      </c>
      <c r="E29" s="464"/>
      <c r="F29" s="464"/>
      <c r="G29" s="464"/>
      <c r="H29" s="464"/>
      <c r="I29" s="464"/>
      <c r="J29" s="464"/>
      <c r="K29" s="464"/>
      <c r="L29" s="464"/>
      <c r="M29" s="465"/>
      <c r="N29" s="19"/>
    </row>
    <row r="56" spans="2:9" hidden="1">
      <c r="B56" t="s">
        <v>45</v>
      </c>
      <c r="C56" t="s">
        <v>48</v>
      </c>
      <c r="D56" t="s">
        <v>49</v>
      </c>
      <c r="E56" t="s">
        <v>50</v>
      </c>
      <c r="F56" t="s">
        <v>174</v>
      </c>
      <c r="G56" t="s">
        <v>71</v>
      </c>
      <c r="H56" t="s">
        <v>173</v>
      </c>
      <c r="I56" t="s">
        <v>73</v>
      </c>
    </row>
    <row r="57" spans="2:9" ht="13.95" hidden="1" customHeight="1">
      <c r="B57" t="s">
        <v>172</v>
      </c>
      <c r="C57" t="s">
        <v>137</v>
      </c>
      <c r="D57" t="s">
        <v>140</v>
      </c>
      <c r="E57" t="s">
        <v>144</v>
      </c>
      <c r="F57" t="s">
        <v>148</v>
      </c>
      <c r="G57" t="s">
        <v>154</v>
      </c>
      <c r="H57" t="s">
        <v>158</v>
      </c>
      <c r="I57" s="39" t="s">
        <v>163</v>
      </c>
    </row>
    <row r="58" spans="2:9" hidden="1">
      <c r="B58" t="s">
        <v>132</v>
      </c>
      <c r="C58" t="s">
        <v>138</v>
      </c>
      <c r="D58" t="s">
        <v>141</v>
      </c>
      <c r="E58" t="s">
        <v>145</v>
      </c>
      <c r="F58" t="s">
        <v>149</v>
      </c>
      <c r="G58" t="s">
        <v>155</v>
      </c>
      <c r="H58" t="s">
        <v>159</v>
      </c>
      <c r="I58" t="s">
        <v>161</v>
      </c>
    </row>
    <row r="59" spans="2:9" hidden="1">
      <c r="B59" t="s">
        <v>133</v>
      </c>
      <c r="C59" t="s">
        <v>139</v>
      </c>
      <c r="D59" t="s">
        <v>142</v>
      </c>
      <c r="E59" t="s">
        <v>146</v>
      </c>
      <c r="F59" t="s">
        <v>150</v>
      </c>
      <c r="G59" t="s">
        <v>156</v>
      </c>
      <c r="H59" t="s">
        <v>160</v>
      </c>
      <c r="I59" t="s">
        <v>162</v>
      </c>
    </row>
    <row r="60" spans="2:9" hidden="1">
      <c r="B60" t="s">
        <v>134</v>
      </c>
      <c r="D60" t="s">
        <v>143</v>
      </c>
      <c r="E60" t="s">
        <v>147</v>
      </c>
      <c r="F60" t="s">
        <v>151</v>
      </c>
      <c r="G60" t="s">
        <v>157</v>
      </c>
      <c r="H60" t="s">
        <v>170</v>
      </c>
    </row>
    <row r="61" spans="2:9" hidden="1">
      <c r="B61" t="s">
        <v>135</v>
      </c>
      <c r="F61" t="s">
        <v>152</v>
      </c>
      <c r="G61" t="s">
        <v>167</v>
      </c>
      <c r="H61" t="s">
        <v>171</v>
      </c>
    </row>
    <row r="62" spans="2:9" hidden="1">
      <c r="B62" t="s">
        <v>136</v>
      </c>
      <c r="F62" t="s">
        <v>153</v>
      </c>
      <c r="G62" t="s">
        <v>168</v>
      </c>
    </row>
    <row r="63" spans="2:9" hidden="1">
      <c r="F63" t="s">
        <v>164</v>
      </c>
      <c r="G63" t="s">
        <v>169</v>
      </c>
    </row>
    <row r="64" spans="2:9" hidden="1">
      <c r="F64" t="s">
        <v>165</v>
      </c>
    </row>
    <row r="65" spans="6:6" hidden="1">
      <c r="F65" t="s">
        <v>166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1. 표지(최초, 정기)</vt:lpstr>
      <vt:lpstr>2. 위험성평가실시계획(공사개요)(최초, 정기)</vt:lpstr>
      <vt:lpstr>3. 위험성평가 조직도(최초, 정기)</vt:lpstr>
      <vt:lpstr>4. 전체공사일정표</vt:lpstr>
      <vt:lpstr>5. 위험성평가표(최초, 정기, 수시)-RACK</vt:lpstr>
      <vt:lpstr>5. 위험성평가표-Stacker Crane</vt:lpstr>
      <vt:lpstr>5. 위험성평가표(최초, 정기, 수시)-CV</vt:lpstr>
      <vt:lpstr>6. 참조자료(유해위험요인, 위험성추정)</vt:lpstr>
      <vt:lpstr>'4. 전체공사일정표'!Print_Area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이재혁(반도체PM팀/수석부장/-)</cp:lastModifiedBy>
  <cp:lastPrinted>2021-11-30T00:32:52Z</cp:lastPrinted>
  <dcterms:created xsi:type="dcterms:W3CDTF">2016-01-18T02:47:57Z</dcterms:created>
  <dcterms:modified xsi:type="dcterms:W3CDTF">2023-08-23T22:25:33Z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