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220901\Downloads\"/>
    </mc:Choice>
  </mc:AlternateContent>
  <bookViews>
    <workbookView xWindow="0" yWindow="0" windowWidth="28800" windowHeight="12348" tabRatio="761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." sheetId="120" r:id="rId4"/>
    <sheet name="5. 위험성평가." sheetId="119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FY01">{"'Sheet1'!$A$1:$D$15"}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FY01">{"'Sheet1'!$A$1:$D$15"}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aa1" localSheetId="4">'[1]98연계표'!#REF!</definedName>
    <definedName name="___aaa1">'[1]98연계표'!#REF!</definedName>
    <definedName name="___con13" localSheetId="4">'[3](3)Product mix'!#REF!</definedName>
    <definedName name="___con13">'[3](3)Product mix'!#REF!</definedName>
    <definedName name="___FY01">{"'Sheet1'!$A$1:$D$15"}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aaa1" localSheetId="4">'[1]98연계표'!#REF!</definedName>
    <definedName name="__aaa1">'[1]98연계표'!#REF!</definedName>
    <definedName name="__con13" localSheetId="4">'[3](3)Product mix'!#REF!</definedName>
    <definedName name="__con13">'[3](3)Product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 localSheetId="4">'[2]98연계표'!#REF!</definedName>
    <definedName name="__kgw1">'[2]98연계표'!#REF!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[4]P!$S$78:$AL$78</definedName>
    <definedName name="_1_0Print_Area" localSheetId="4">'[5]A-100전제'!#REF!</definedName>
    <definedName name="_1_0Print_Area">'[5]A-100전제'!#REF!</definedName>
    <definedName name="_10__123Graph_A차트_8" hidden="1">[6]A!$D$185:$D$186</definedName>
    <definedName name="_10x1_" localSheetId="4">#REF!</definedName>
    <definedName name="_10x1_">#REF!</definedName>
    <definedName name="_11__123Graph_B차트_1" hidden="1">[6]A!$C$79:$C$84</definedName>
    <definedName name="_11x2_" localSheetId="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4">#REF!</definedName>
    <definedName name="_1999_01_29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[7]P!#REF!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4">[8]제품별!#REF!</definedName>
    <definedName name="_27A11_">[8]제품별!#REF!</definedName>
    <definedName name="_2Print_Area" localSheetId="4">'[5]A-100전제'!#REF!</definedName>
    <definedName name="_2Print_Area">'[5]A-100전제'!#REF!</definedName>
    <definedName name="_3">#N/A</definedName>
    <definedName name="_3_?쨲?f" localSheetId="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4">#REF!</definedName>
    <definedName name="_4±aA¸A÷¹RA_A¡">#REF!</definedName>
    <definedName name="_5__123Graph_A차트_3" hidden="1">[6]A!$B$113:$B$119</definedName>
    <definedName name="_5±aA¸A÷¹RA_A¡" localSheetId="4">#REF!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 localSheetId="4">#REF!</definedName>
    <definedName name="_7AO¿a¹RA_A¡">#REF!</definedName>
    <definedName name="_8__123Graph_A차트_6" hidden="1">[6]A!$D$148:$D$156</definedName>
    <definedName name="_8B2_" localSheetId="4">#REF!</definedName>
    <definedName name="_8B2_">#REF!</definedName>
    <definedName name="_9__123Graph_A차트_7" hidden="1">[6]A!$B$185:$B$186</definedName>
    <definedName name="_9FF3_" localSheetId="4">#REF!</definedName>
    <definedName name="_9FF3_">#REF!</definedName>
    <definedName name="_Ａ４1">#N/A</definedName>
    <definedName name="_aaa1" localSheetId="4">'[1]98연계표'!#REF!</definedName>
    <definedName name="_aaa1">'[1]98연계표'!#REF!</definedName>
    <definedName name="_B2" localSheetId="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4">'[10](3)Product mix'!#REF!</definedName>
    <definedName name="_con13">'[10](3)Product mix'!#REF!</definedName>
    <definedName name="_din571" localSheetId="4">#REF!</definedName>
    <definedName name="_din571">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4">#REF!</definedName>
    <definedName name="_FF3">#REF!</definedName>
    <definedName name="_Fill" localSheetId="4" hidden="1">'[11]144'!#REF!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'[11]144'!#REF!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localSheetId="4" hidden="1">#REF!</definedName>
    <definedName name="_Key2" hidden="1">#REF!</definedName>
    <definedName name="_kgw1" localSheetId="4">'[2]98연계표'!#REF!</definedName>
    <definedName name="_kgw1">'[2]98연계표'!#REF!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>#REF!</definedName>
    <definedName name="\w" localSheetId="4">#REF!</definedName>
    <definedName name="\w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4">[13]제품별!#REF!</definedName>
    <definedName name="A">[13]제품별!#REF!</definedName>
    <definedName name="A?___R3_t" localSheetId="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4">'[1]98연계표'!#REF!</definedName>
    <definedName name="A2S">'[1]98연계표'!#REF!</definedName>
    <definedName name="aa" localSheetId="4">[15]제품별!#REF!</definedName>
    <definedName name="aa">[15]제품별!#REF!</definedName>
    <definedName name="aaa" localSheetId="4">'[16]98연계표'!#REF!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LTB" localSheetId="4">[17]MX628EX!#REF!</definedName>
    <definedName name="ALTB">[17]MX628EX!#REF!</definedName>
    <definedName name="APS4_12M_E" localSheetId="4">[18]성신!#REF!</definedName>
    <definedName name="APS4_12M_E">[18]성신!#REF!</definedName>
    <definedName name="area" localSheetId="4">#REF!</definedName>
    <definedName name="area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4">[20]제품별!#REF!</definedName>
    <definedName name="asfadfasdfsda">[20]제품별!#REF!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4">#REF!</definedName>
    <definedName name="awc">#REF!</definedName>
    <definedName name="A가뭐지" localSheetId="4">[8]제품별!#REF!</definedName>
    <definedName name="A가뭐지">[8]제품별!#REF!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nk_Level">[22]MS_Out!$B$145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P" localSheetId="4">#REF!</definedName>
    <definedName name="BP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[24]Add_Callout!#REF!</definedName>
    <definedName name="cb_Chart_23" hidden="1">[24]Add_Callout!#REF!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'[26]1997 IPO'!#REF!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[24]Scatter!#REF!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C" localSheetId="4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>#REF!</definedName>
    <definedName name="CX_411" localSheetId="4">[18]성신!#REF!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[28]견적입력!$AX$2:$AY$12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>'[1]98연계표'!#REF!</definedName>
    <definedName name="DDDDD" localSheetId="4">'[29]98연계표'!#REF!</definedName>
    <definedName name="DDDDD">'[29]98연계표'!#REF!</definedName>
    <definedName name="ddfd" localSheetId="4" hidden="1">#REF!</definedName>
    <definedName name="ddf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fdfds">{"'Sheet1'!$A$1:$D$15"}</definedName>
    <definedName name="DFYHJ" localSheetId="4">#REF!</definedName>
    <definedName name="DFYHJ">#REF!</definedName>
    <definedName name="dkg">{"'매출'!$A$1:$I$22"}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 localSheetId="4">[18]성신!#REF!</definedName>
    <definedName name="DP2_20">[18]성신!#REF!</definedName>
    <definedName name="DSA" localSheetId="4">#REF!</definedName>
    <definedName name="DSA">#REF!</definedName>
    <definedName name="E2EM_X4C1" localSheetId="4">[18]성신!#REF!</definedName>
    <definedName name="E2EM_X4C1">[18]성신!#REF!</definedName>
    <definedName name="E3Z_G61" localSheetId="4">[18]성신!#REF!</definedName>
    <definedName name="E3Z_G61">[18]성신!#REF!</definedName>
    <definedName name="E3Z_G62" localSheetId="4">[18]성신!#REF!</definedName>
    <definedName name="E3Z_G62">[18]성신!#REF!</definedName>
    <definedName name="EE" localSheetId="4">#REF!</definedName>
    <definedName name="EE">#REF!</definedName>
    <definedName name="EE_SX672" localSheetId="4">[18]성신!#REF!</definedName>
    <definedName name="EE_SX672">[18]성신!#REF!</definedName>
    <definedName name="EMG" localSheetId="4">#REF!</definedName>
    <definedName name="EMG">#REF!</definedName>
    <definedName name="EO" localSheetId="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4">[30]제품별!#REF!</definedName>
    <definedName name="er">[30]제품별!#REF!</definedName>
    <definedName name="erewr" localSheetId="4">[31]제품별!#REF!</definedName>
    <definedName name="erewr">[31]제품별!#REF!</definedName>
    <definedName name="esgfg" localSheetId="4">#REF!</definedName>
    <definedName name="esgfg">#REF!</definedName>
    <definedName name="EV__LASTREFTIME__">38292.6227083333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'[1]98연계표'!#REF!</definedName>
    <definedName name="F">'[1]98연계표'!#REF!</definedName>
    <definedName name="f0we0f0wef0w0f0we" localSheetId="4">#REF!</definedName>
    <definedName name="f0we0f0wef0w0f0we">#REF!</definedName>
    <definedName name="FAB">[23]기준정보!$H$3:$H$20</definedName>
    <definedName name="factor" localSheetId="4">#REF!</definedName>
    <definedName name="factor">#REF!</definedName>
    <definedName name="FF" localSheetId="4">#REF!</definedName>
    <definedName name="FF">#REF!</definedName>
    <definedName name="FFF" localSheetId="4">#REF!</definedName>
    <definedName name="FFF">#REF!</definedName>
    <definedName name="fgdg" localSheetId="4">#REF!</definedName>
    <definedName name="fgdg">#REF!</definedName>
    <definedName name="fgPRPRRKRKRKRKRKTBTB2RT" localSheetId="4">'[32]11'!#REF!</definedName>
    <definedName name="fgPRPRRKRKRKRKRKTBTB2RT">'[32]11'!#REF!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4">#REF!</definedName>
    <definedName name="GG">#REF!</definedName>
    <definedName name="ggg">#N/A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>#REF!</definedName>
    <definedName name="gjg">#N/A</definedName>
    <definedName name="H">"Text 853"</definedName>
    <definedName name="hbb" localSheetId="4">'[37]98연계표'!#REF!</definedName>
    <definedName name="hbb">'[37]98연계표'!#REF!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I" localSheetId="4">#REF!</definedName>
    <definedName name="II">#REF!</definedName>
    <definedName name="INV" localSheetId="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4">[17]MX628EX!#REF!</definedName>
    <definedName name="J2COUPE.EXT.ALTC">[17]MX628EX!#REF!</definedName>
    <definedName name="JIN" localSheetId="4">#REF!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4">#REF!</definedName>
    <definedName name="JKL">#REF!</definedName>
    <definedName name="jpr">[39]data!$B$2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mw" localSheetId="4">'[2]98연계표'!#REF!</definedName>
    <definedName name="kmw">'[2]98연계표'!#REF!</definedName>
    <definedName name="KTT" localSheetId="4">[17]MX628EX!#REF!</definedName>
    <definedName name="KTT">[17]MX628EX!#REF!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'[40]1단1열(S)'!#REF!</definedName>
    <definedName name="llll">'[40]1단1열(S)'!#REF!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intcost" localSheetId="4">#REF!</definedName>
    <definedName name="maintcost">#REF!</definedName>
    <definedName name="MCP" localSheetId="4">#REF!</definedName>
    <definedName name="MCP">#REF!</definedName>
    <definedName name="MMM" localSheetId="4">#REF!</definedName>
    <definedName name="MMM">#REF!</definedName>
    <definedName name="Model" localSheetId="4">#REF!</definedName>
    <definedName name="Model">#REF!</definedName>
    <definedName name="MONTH">#N/A</definedName>
    <definedName name="MS검사구" localSheetId="4">#REF!</definedName>
    <definedName name="MS검사구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[17]MX628EX!#REF!</definedName>
    <definedName name="N">[17]MX628EX!#REF!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O" localSheetId="4">#REF!</definedName>
    <definedName name="NO">#REF!</definedName>
    <definedName name="no_ups" localSheetId="4">#REF!</definedName>
    <definedName name="no_ups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utput">[22]MS_Out!$D$4</definedName>
    <definedName name="O행" localSheetId="4">#REF!</definedName>
    <definedName name="O행">#REF!</definedName>
    <definedName name="pbn" localSheetId="4">'[16]98연계표'!#REF!</definedName>
    <definedName name="pbn">'[16]98연계표'!#REF!</definedName>
    <definedName name="PCP" localSheetId="4">#REF!</definedName>
    <definedName name="PCP">#REF!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JT" localSheetId="4">#REF!</definedName>
    <definedName name="PJT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4">[17]MX628EX!#REF!</definedName>
    <definedName name="PM0tb0tb198tb2tb2rtOR34C122rtrt">[17]MX628EX!#REF!</definedName>
    <definedName name="PM0tb0tb198tb38tb44rtOR138C121r" localSheetId="4">[17]MX628EX!#REF!</definedName>
    <definedName name="PM0tb0tb198tb38tb44rtOR138C121r">[17]MX628EX!#REF!</definedName>
    <definedName name="PM0tb0tb198tb38tb44rtOR138C122r" localSheetId="4">[17]MX628EX!#REF!</definedName>
    <definedName name="PM0tb0tb198tb38tb44rtOR138C122r">[17]MX628EX!#REF!</definedName>
    <definedName name="PM2_LF10_C1" localSheetId="4">[18]성신!#REF!</definedName>
    <definedName name="PM2_LF10_C1">[18]성신!#REF!</definedName>
    <definedName name="PM2_LH10_C1" localSheetId="4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P" localSheetId="4">#REF!</definedName>
    <definedName name="PP">#REF!</definedName>
    <definedName name="PPP" hidden="1">{#N/A,#N/A,TRUE,"일정"}</definedName>
    <definedName name="_xlnm.Print_Area" localSheetId="2">'3. 위험성평가 조직도(최초, 정기)'!$A$1:$N$19</definedName>
    <definedName name="_xlnm.Print_Area" localSheetId="3">'4. 전체공사일정표(최초, 정기).'!$A$1:$IX$142</definedName>
    <definedName name="_xlnm.Print_Area" localSheetId="4">#REF!</definedName>
    <definedName name="_xlnm.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4">#REF!</definedName>
    <definedName name="QQQQ">#REF!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[23]기준정보!$A$3:$A$7</definedName>
    <definedName name="RMRMR" localSheetId="4">#REF!</definedName>
    <definedName name="RMRMR">#REF!</definedName>
    <definedName name="ROBOT1">'[41]BASE MC'!$A$2:$IV$5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T.RTDK" localSheetId="4">#REF!</definedName>
    <definedName name="RT.RTDK">#REF!</definedName>
    <definedName name="RTCLSPRT" localSheetId="4">'[32]11'!#REF!</definedName>
    <definedName name="RTCLSPRT">'[32]11'!#REF!</definedName>
    <definedName name="R행" localSheetId="4">#REF!</definedName>
    <definedName name="R행">#REF!</definedName>
    <definedName name="s" localSheetId="4">[42]제품별!#REF!</definedName>
    <definedName name="s">[42]제품별!#REF!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g" localSheetId="4">'[1]98연계표'!#REF!</definedName>
    <definedName name="sdg">'[1]98연계표'!#REF!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pace" hidden="1">{#N/A,#N/A,FALSE,"EXP97"}</definedName>
    <definedName name="Spec">'[33]color SR'!$C$51:$BQ$53</definedName>
    <definedName name="ss" localSheetId="4">#REF!,#REF!,#REF!,#REF!,#REF!,#REF!,#REF!,#REF!,#REF!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ummary" localSheetId="4">#REF!</definedName>
    <definedName name="Summary">#REF!</definedName>
    <definedName name="S행" localSheetId="4">#REF!</definedName>
    <definedName name="S행">#REF!</definedName>
    <definedName name="T" localSheetId="4">#REF!</definedName>
    <definedName name="T">#REF!</definedName>
    <definedName name="TableName">"Dummy"</definedName>
    <definedName name="TEST" localSheetId="4">[31]제품별!#REF!</definedName>
    <definedName name="TEST">[31]제품별!#REF!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4">#REF!</definedName>
    <definedName name="TIP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행" localSheetId="4">#REF!</definedName>
    <definedName name="T행">#REF!</definedName>
    <definedName name="UM_R3T" localSheetId="4">[18]성신!#REF!</definedName>
    <definedName name="UM_R3T">[18]성신!#REF!</definedName>
    <definedName name="USD">1050</definedName>
    <definedName name="uu" localSheetId="4">#REF!</definedName>
    <definedName name="uu">#REF!</definedName>
    <definedName name="U행" localSheetId="4">#REF!</definedName>
    <definedName name="U행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[44]Stacked_Column_w_labels!$B$5:$E$12</definedName>
    <definedName name="vcpu6" localSheetId="4" hidden="1">'[45]1997 IPO'!#REF!</definedName>
    <definedName name="vcpu6" hidden="1">'[45]1997 IPO'!#REF!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ELD" localSheetId="4">#REF!</definedName>
    <definedName name="WELD">#REF!</definedName>
    <definedName name="were" hidden="1">{#N/A,#N/A,FALSE,"EXP97"}</definedName>
    <definedName name="wewqe" localSheetId="4">'[2]98연계표'!#REF!</definedName>
    <definedName name="wewqe">'[2]98연계표'!#REF!</definedName>
    <definedName name="WKF__" localSheetId="4">'[46]98연계표'!#REF!</definedName>
    <definedName name="WKF__">'[46]98연계표'!#REF!</definedName>
    <definedName name="WKF\\" localSheetId="4">'[46]98연계표'!#REF!</definedName>
    <definedName name="WKF\\">'[46]98연계표'!#REF!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'[47]제조 경영'!#REF!</definedName>
    <definedName name="wpwh">'[47]제조 경영'!#REF!</definedName>
    <definedName name="wrn.2._.pagers." hidden="1">{"Cover",#N/A,FALSE,"Cover";"Summary",#N/A,FALSE,"Summarpage"}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4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'[48]2.대외공문'!#REF!</definedName>
    <definedName name="W행">'[48]2.대외공문'!#REF!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 localSheetId="4">'[1]98연계표'!#REF!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sss_din580" localSheetId="4">#REF!</definedName>
    <definedName name="zsss_din580">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'[49]부하_물류(팀별)'!#REF!</definedName>
    <definedName name="ㄱ6">'[49]부하_물류(팀별)'!#REF!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감가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 localSheetId="4">#REF!,#REF!</definedName>
    <definedName name="개">#REF!,#REF!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견적비" localSheetId="4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'[50]98연계표'!#REF!</definedName>
    <definedName name="공수">'[50]98연계표'!#REF!</definedName>
    <definedName name="공수아이" localSheetId="4">[30]제품별!#REF!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[23]기준정보!$D$3:$D$10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'[52]제조 경영'!#REF!</definedName>
    <definedName name="김용성">'[52]제조 경영'!#REF!</definedName>
    <definedName name="꽁당">#N/A</definedName>
    <definedName name="ㄴ" localSheetId="4">#REF!</definedName>
    <definedName name="ㄴ">#REF!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ㅇㄹ" localSheetId="4">#REF!</definedName>
    <definedName name="ㄴㅇㄹ">#REF!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'[53]법인세등 (2)'!$B$27</definedName>
    <definedName name="ㄷㄴ49" localSheetId="4">'[54]2012년 전용 수주계획'!#REF!</definedName>
    <definedName name="ㄷㄴ49">'[54]2012년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localSheetId="4" hidden="1">#REF!</definedName>
    <definedName name="디케이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'[1]98연계표'!#REF!</definedName>
    <definedName name="ㄹ5" localSheetId="4">[55]영업그룹!#REF!</definedName>
    <definedName name="ㄹ5">[55]영업그룹!#REF!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[20]제품별!#REF!</definedName>
    <definedName name="ㄹㄴㅁㄹㄴㅇㅁㄹㄴㅇㅁ">[20]제품별!#REF!</definedName>
    <definedName name="ㄹㄹ" localSheetId="4">'[1]98연계표'!#REF!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[31]제품별!#REF!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ㄻㄴㅇㄻ" localSheetId="4">[30]제품별!#REF!</definedName>
    <definedName name="ㅁㄴㅇㄻㄴㅇㄻ">[30]제품별!#REF!</definedName>
    <definedName name="ㅁㄹㄹㄹㄹ" localSheetId="4">[42]제품별!#REF!</definedName>
    <definedName name="ㅁㄹㄹㄹㄹ">[42]제품별!#REF!</definedName>
    <definedName name="ㅁㅁ" localSheetId="4">[53]제품별!#REF!</definedName>
    <definedName name="ㅁㅁ">[53]제품별!#REF!</definedName>
    <definedName name="ㅁㅁㅁ">#N/A</definedName>
    <definedName name="ㅁㅁㅁㅁㅁㅁㅁㅁㅁㅁ" localSheetId="4">#REF!</definedName>
    <definedName name="ㅁㅁㅁㅁㅁㅁㅁㅁㅁㅁ">#REF!</definedName>
    <definedName name="ㅁㅇㄹ" localSheetId="4">'[46]98연계표'!#REF!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 localSheetId="4">'[52]제조 경영'!#REF!</definedName>
    <definedName name="뫃ㅎ">'[52]제조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4">#REF!</definedName>
    <definedName name="민">#REF!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[31]제품별!#REF!</definedName>
    <definedName name="ㅂㅂㅂㅂㅂㅂ">[31]제품별!#REF!</definedName>
    <definedName name="ㅂㅈㄷㅌ" localSheetId="4">#REF!</definedName>
    <definedName name="ㅂㅈㄷㅌ">#REF!</definedName>
    <definedName name="바">[51]MAIN!$E$1</definedName>
    <definedName name="바1">[51]MAIN!$F$1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4">#REF!</definedName>
    <definedName name="발">#REF!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서병수">#N/A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4">[57]제품별!#REF!</definedName>
    <definedName name="손익">[57]제품별!#REF!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4">'[59]98연계표'!#REF!</definedName>
    <definedName name="ㅇ">'[59]98연계표'!#REF!</definedName>
    <definedName name="ㅇㄴ" localSheetId="4">#REF!</definedName>
    <definedName name="ㅇㄴ">#REF!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[20]제품별!#REF!</definedName>
    <definedName name="ㅇㄹㅇㄹ">[20]제품별!#REF!</definedName>
    <definedName name="ㅇㄻㄴㅇㄻㄴ" localSheetId="4">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4">'[29]98연계표'!#REF!</definedName>
    <definedName name="ㅇㅇㅇ">'[29]98연계표'!#REF!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'[58]97'!$I$3:$I$112,'[58]97'!$BC$3:$BS$112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[60]제품별!#REF!</definedName>
    <definedName name="업무계획">[60]제품별!#REF!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인" localSheetId="4" hidden="1">#REF!</definedName>
    <definedName name="요인" hidden="1">#REF!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>#REF!</definedName>
    <definedName name="유형">[61]설계개선!$S$5:$S$11</definedName>
    <definedName name="은행코드">[56]기초코드!$A$5:$A$46</definedName>
    <definedName name="의뢰" localSheetId="4">#REF!</definedName>
    <definedName name="의뢰">#REF!</definedName>
    <definedName name="이" localSheetId="4">[62]제품별!#REF!</definedName>
    <definedName name="이">[62]제품별!#REF!</definedName>
    <definedName name="이급" localSheetId="4">#REF!</definedName>
    <definedName name="이급">#REF!</definedName>
    <definedName name="이런">{"'보고양식'!$A$58:$K$111"}</definedName>
    <definedName name="이름" localSheetId="4">#REF!</definedName>
    <definedName name="이름">#REF!</definedName>
    <definedName name="이름1" localSheetId="4">IF([51]MAIN!$A$1=1,[0]!대표1,'5. 위험성평가.'!이름)</definedName>
    <definedName name="이름1">IF([51]MAIN!$A$1=1,대표1,[0]!이름)</definedName>
    <definedName name="이우">{"'통신지'!$A$1:$J$41"}</definedName>
    <definedName name="이차" localSheetId="4">#REF!*3-3</definedName>
    <definedName name="이차">#REF!*3-3</definedName>
    <definedName name="이천구">[63]정리!$A$1:$AH$354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[51]반입실적!$B$6:$G$91</definedName>
    <definedName name="임시" localSheetId="4">#REF!</definedName>
    <definedName name="임시">#REF!</definedName>
    <definedName name="입금계획">#N/A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ㅈ">#N/A</definedName>
    <definedName name="ㅈㅈㅈ" localSheetId="4">'[52]제조 경영'!#REF!</definedName>
    <definedName name="ㅈㅈㅈ">'[52]제조 경영'!#REF!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작성자">[23]기준정보!$K$3:$K$9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조하" localSheetId="4">'[64]제조 경영'!#REF!</definedName>
    <definedName name="제조하">'[64]제조 경영'!#REF!</definedName>
    <definedName name="제조하2" localSheetId="4">'[47]제조 경영'!#REF!</definedName>
    <definedName name="제조하2">'[47]제조 경영'!#REF!</definedName>
    <definedName name="제품.재공품" localSheetId="4">#REF!</definedName>
    <definedName name="제품.재공품">#REF!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'[65]제조 경영'!#REF!</definedName>
    <definedName name="주요추진업무">'[65]제조 경영'!#REF!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[23]기준정보!$G$3:$G$13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찡">#N/A</definedName>
    <definedName name="ㅊㄹㄷㄱ" localSheetId="4">#REF!</definedName>
    <definedName name="ㅊㄹㄷㄱ">#REF!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 localSheetId="4">#REF!</definedName>
    <definedName name="차종">#REF!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4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'[52]제조 경영'!#REF!</definedName>
    <definedName name="크린">'[52]제조 경영'!#REF!</definedName>
    <definedName name="크린부하">#N/A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'[66]2010년예상'!$B$8:$W$380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>#REF!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ㅍ127" localSheetId="4">[55]영업그룹!#REF!</definedName>
    <definedName name="ㅍ127">[55]영업그룹!#REF!</definedName>
    <definedName name="ㅍㅍㅍㅍ" localSheetId="4">'[1]98연계표'!#REF!</definedName>
    <definedName name="ㅍㅍㅍㅍ">'[1]98연계표'!#REF!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 localSheetId="4">[12]품의서!#REF!</definedName>
    <definedName name="품목">[12]품의서!#REF!</definedName>
    <definedName name="품목별" hidden="1">{"'사직서'!$A$1:$H$9"}</definedName>
    <definedName name="ㅎㅎㅎㅎㅎㅎ" localSheetId="4">#REF!</definedName>
    <definedName name="ㅎㅎㅎㅎㅎㅎ">#REF!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[8]제품별!#REF!</definedName>
    <definedName name="ㅏㅠㄴ">[8]제품별!#REF!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[55]영업그룹!#REF!</definedName>
    <definedName name="ㅑ130">[55]영업그룹!#REF!</definedName>
    <definedName name="ㅓㅓㅓ" localSheetId="4">#REF!</definedName>
    <definedName name="ㅓㅓㅓ">#REF!</definedName>
    <definedName name="ㅗㅗㅗ" localSheetId="4">[42]제품별!#REF!</definedName>
    <definedName name="ㅗㅗㅗ">[42]제품별!#REF!</definedName>
    <definedName name="ㅜ667" localSheetId="4">[67]수주PJT!#REF!</definedName>
    <definedName name="ㅜ667">[67]수주PJT!#REF!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[15]제품별!#REF!</definedName>
    <definedName name="ㅠㅠ">[15]제품별!#REF!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I139" i="120" l="1"/>
  <c r="I127" i="120"/>
  <c r="I124" i="120"/>
  <c r="I121" i="120"/>
  <c r="H121" i="120"/>
  <c r="H118" i="120"/>
  <c r="I118" i="120" s="1"/>
  <c r="I115" i="120"/>
  <c r="H115" i="120"/>
  <c r="I112" i="120"/>
  <c r="H112" i="120"/>
  <c r="I109" i="120"/>
  <c r="H109" i="120"/>
  <c r="H106" i="120"/>
  <c r="I106" i="120" s="1"/>
  <c r="I103" i="120"/>
  <c r="H103" i="120"/>
  <c r="I100" i="120"/>
  <c r="H100" i="120"/>
  <c r="I97" i="120"/>
  <c r="H97" i="120"/>
  <c r="H94" i="120"/>
  <c r="I94" i="120" s="1"/>
  <c r="I91" i="120"/>
  <c r="H91" i="120"/>
  <c r="I88" i="120"/>
  <c r="H88" i="120"/>
  <c r="I85" i="120"/>
  <c r="H85" i="120"/>
  <c r="I82" i="120"/>
  <c r="I79" i="120"/>
  <c r="I76" i="120"/>
  <c r="I73" i="120"/>
  <c r="I70" i="120"/>
  <c r="I67" i="120"/>
  <c r="I64" i="120"/>
  <c r="I61" i="120"/>
  <c r="I58" i="120"/>
  <c r="I55" i="120"/>
  <c r="I52" i="120"/>
  <c r="I49" i="120"/>
  <c r="I46" i="120"/>
  <c r="I43" i="120"/>
  <c r="I40" i="120"/>
  <c r="I37" i="120"/>
  <c r="I34" i="120"/>
  <c r="I31" i="120"/>
  <c r="I25" i="120"/>
  <c r="I22" i="120"/>
  <c r="I19" i="120"/>
  <c r="I16" i="120"/>
  <c r="I13" i="120"/>
  <c r="I10" i="120"/>
  <c r="IT8" i="120"/>
  <c r="IS8" i="120"/>
  <c r="IR8" i="120"/>
  <c r="IQ8" i="120"/>
  <c r="IP8" i="120"/>
  <c r="IO8" i="120"/>
  <c r="IN8" i="120"/>
  <c r="IM8" i="120"/>
  <c r="IL8" i="120"/>
  <c r="IK8" i="120"/>
  <c r="IJ8" i="120"/>
  <c r="II8" i="120"/>
  <c r="IH8" i="120"/>
  <c r="IG8" i="120"/>
  <c r="IF8" i="120"/>
  <c r="IE8" i="120"/>
  <c r="ID8" i="120"/>
  <c r="IC8" i="120"/>
  <c r="IB8" i="120"/>
  <c r="IA8" i="120"/>
  <c r="HZ8" i="120"/>
  <c r="HY8" i="120"/>
  <c r="HX8" i="120"/>
  <c r="HW8" i="120"/>
  <c r="HV8" i="120"/>
  <c r="HU8" i="120"/>
  <c r="HT8" i="120"/>
  <c r="HS8" i="120"/>
  <c r="HR8" i="120"/>
  <c r="HQ8" i="120"/>
  <c r="HP8" i="120"/>
  <c r="HO8" i="120"/>
  <c r="HN8" i="120"/>
  <c r="HM8" i="120"/>
  <c r="HL8" i="120"/>
  <c r="HK8" i="120"/>
  <c r="HJ8" i="120"/>
  <c r="HI8" i="120"/>
  <c r="HH8" i="120"/>
  <c r="HG8" i="120"/>
  <c r="HF8" i="120"/>
  <c r="HE8" i="120"/>
  <c r="HD8" i="120"/>
  <c r="HC8" i="120"/>
  <c r="HB8" i="120"/>
  <c r="HA8" i="120"/>
  <c r="GZ8" i="120"/>
  <c r="GY8" i="120"/>
  <c r="GX8" i="120"/>
  <c r="GW8" i="120"/>
  <c r="GV8" i="120"/>
  <c r="GU8" i="120"/>
  <c r="GT8" i="120"/>
  <c r="GS8" i="120"/>
  <c r="GR8" i="120"/>
  <c r="GQ8" i="120"/>
  <c r="GP8" i="120"/>
  <c r="GO8" i="120"/>
  <c r="GN8" i="120"/>
  <c r="GM8" i="120"/>
  <c r="GL8" i="120"/>
  <c r="GK8" i="120"/>
  <c r="GI8" i="120"/>
  <c r="GH8" i="120"/>
  <c r="GG8" i="120"/>
  <c r="GF8" i="120"/>
  <c r="GE8" i="120"/>
  <c r="GD8" i="120"/>
  <c r="GC8" i="120"/>
  <c r="GB8" i="120"/>
  <c r="GA8" i="120"/>
  <c r="FZ8" i="120"/>
  <c r="FY8" i="120"/>
  <c r="FX8" i="120"/>
  <c r="FW8" i="120"/>
  <c r="FV8" i="120"/>
  <c r="FU8" i="120"/>
  <c r="FT8" i="120"/>
  <c r="FS8" i="120"/>
  <c r="FR8" i="120"/>
  <c r="FQ8" i="120"/>
  <c r="FP8" i="120"/>
  <c r="FO8" i="120"/>
  <c r="FN8" i="120"/>
  <c r="FM8" i="120"/>
  <c r="FL8" i="120"/>
  <c r="FK8" i="120"/>
  <c r="FJ8" i="120"/>
  <c r="FI8" i="120"/>
  <c r="FH8" i="120"/>
  <c r="FG8" i="120"/>
  <c r="FF8" i="120"/>
  <c r="FE8" i="120"/>
  <c r="FD8" i="120"/>
  <c r="FC8" i="120"/>
  <c r="FB8" i="120"/>
  <c r="FA8" i="120"/>
  <c r="EZ8" i="120"/>
  <c r="EY8" i="120"/>
  <c r="EX8" i="120"/>
  <c r="EW8" i="120"/>
  <c r="EV8" i="120"/>
  <c r="EU8" i="120"/>
  <c r="ET8" i="120"/>
  <c r="ES8" i="120"/>
  <c r="ER8" i="120"/>
  <c r="EQ8" i="120"/>
  <c r="EP8" i="120"/>
  <c r="EO8" i="120"/>
  <c r="EN8" i="120"/>
  <c r="EM8" i="120"/>
  <c r="EL8" i="120"/>
  <c r="EK8" i="120"/>
  <c r="EJ8" i="120"/>
  <c r="EI8" i="120"/>
  <c r="EH8" i="120"/>
  <c r="EG8" i="120"/>
  <c r="EF8" i="120"/>
  <c r="EE8" i="120"/>
  <c r="ED8" i="120"/>
  <c r="EC8" i="120"/>
  <c r="EB8" i="120"/>
  <c r="EA8" i="120"/>
  <c r="DZ8" i="120"/>
  <c r="DY8" i="120"/>
  <c r="DX8" i="120"/>
  <c r="DW8" i="120"/>
  <c r="DV8" i="120"/>
  <c r="DU8" i="120"/>
  <c r="DT8" i="120"/>
  <c r="DS8" i="120"/>
  <c r="DR8" i="120"/>
  <c r="DQ8" i="120"/>
  <c r="DP8" i="120"/>
  <c r="DO8" i="120"/>
  <c r="DN8" i="120"/>
  <c r="DM8" i="120"/>
  <c r="DL8" i="120"/>
  <c r="DK8" i="120"/>
  <c r="DJ8" i="120"/>
  <c r="DI8" i="120"/>
  <c r="DH8" i="120"/>
  <c r="DG8" i="120"/>
  <c r="DF8" i="120"/>
  <c r="DE8" i="120"/>
  <c r="DD8" i="120"/>
  <c r="DC8" i="120"/>
  <c r="DB8" i="120"/>
  <c r="DA8" i="120"/>
  <c r="CZ8" i="120"/>
  <c r="CY8" i="120"/>
  <c r="CX8" i="120"/>
  <c r="CW8" i="120"/>
  <c r="CV8" i="120"/>
  <c r="CU8" i="120"/>
  <c r="CT8" i="120"/>
  <c r="CS8" i="120"/>
  <c r="CR8" i="120"/>
  <c r="CQ8" i="120"/>
  <c r="CP8" i="120"/>
  <c r="CO8" i="120"/>
  <c r="CN8" i="120"/>
  <c r="CM8" i="120"/>
  <c r="CL8" i="120"/>
  <c r="CK8" i="120"/>
  <c r="CJ8" i="120"/>
  <c r="CI8" i="120"/>
  <c r="CH8" i="120"/>
  <c r="CG8" i="120"/>
  <c r="CF8" i="120"/>
  <c r="CE8" i="120"/>
  <c r="CD8" i="120"/>
  <c r="CC8" i="120"/>
  <c r="CB8" i="120"/>
  <c r="CA8" i="120"/>
  <c r="BZ8" i="120"/>
  <c r="BY8" i="120"/>
  <c r="BX8" i="120"/>
  <c r="BW8" i="120"/>
  <c r="BV8" i="120"/>
  <c r="BU8" i="120"/>
  <c r="BT8" i="120"/>
  <c r="BS8" i="120"/>
  <c r="BR8" i="120"/>
  <c r="BQ8" i="120"/>
  <c r="BP8" i="120"/>
  <c r="BO8" i="120"/>
  <c r="BN8" i="120"/>
  <c r="BM8" i="120"/>
  <c r="BL8" i="120"/>
  <c r="BK8" i="120"/>
  <c r="BJ8" i="120"/>
  <c r="BI8" i="120"/>
  <c r="BH8" i="120"/>
  <c r="BG8" i="120"/>
  <c r="BF8" i="120"/>
  <c r="BE8" i="120"/>
  <c r="BD8" i="120"/>
  <c r="BC8" i="120"/>
  <c r="BB8" i="120"/>
  <c r="BA8" i="120"/>
  <c r="AZ8" i="120"/>
  <c r="AY8" i="120"/>
  <c r="AX8" i="120"/>
  <c r="AW8" i="120"/>
  <c r="AV8" i="120"/>
  <c r="AU8" i="120"/>
  <c r="AT8" i="120"/>
  <c r="AS8" i="120"/>
  <c r="AR8" i="120"/>
  <c r="AQ8" i="120"/>
  <c r="AP8" i="120"/>
  <c r="AO8" i="120"/>
  <c r="AN8" i="120"/>
  <c r="AM8" i="120"/>
  <c r="AL8" i="120"/>
  <c r="AK8" i="120"/>
  <c r="AJ8" i="120"/>
  <c r="AI8" i="120"/>
  <c r="AH8" i="120"/>
  <c r="AG8" i="120"/>
  <c r="AF8" i="120"/>
  <c r="AE8" i="120"/>
  <c r="AD8" i="120"/>
  <c r="AC8" i="120"/>
  <c r="AB8" i="120"/>
  <c r="AA8" i="120"/>
  <c r="Z8" i="120"/>
  <c r="Y8" i="120"/>
  <c r="X8" i="120"/>
  <c r="W8" i="120"/>
  <c r="V8" i="120"/>
  <c r="U8" i="120"/>
  <c r="T8" i="120"/>
  <c r="S8" i="120"/>
  <c r="R8" i="120"/>
  <c r="Q8" i="120"/>
  <c r="P8" i="120"/>
  <c r="O8" i="120"/>
  <c r="N8" i="120"/>
  <c r="M8" i="120"/>
  <c r="L8" i="120"/>
  <c r="K8" i="120"/>
  <c r="J8" i="120"/>
  <c r="IU2" i="120"/>
  <c r="P23" i="119" l="1"/>
  <c r="L23" i="119"/>
  <c r="P22" i="119"/>
  <c r="L22" i="119"/>
  <c r="P21" i="119"/>
  <c r="L21" i="119"/>
  <c r="P20" i="119"/>
  <c r="L20" i="119"/>
  <c r="P19" i="119"/>
  <c r="L19" i="119"/>
  <c r="P18" i="119"/>
  <c r="L18" i="119"/>
  <c r="P17" i="119"/>
  <c r="L17" i="119"/>
  <c r="P16" i="119"/>
  <c r="L16" i="119"/>
  <c r="P15" i="119"/>
  <c r="L15" i="119"/>
  <c r="P14" i="119"/>
  <c r="L14" i="119"/>
  <c r="P13" i="119"/>
  <c r="L13" i="119"/>
  <c r="P12" i="119"/>
  <c r="L12" i="119"/>
  <c r="P11" i="119"/>
  <c r="L11" i="119"/>
  <c r="P10" i="119"/>
  <c r="L10" i="119"/>
  <c r="P9" i="119"/>
  <c r="L9" i="119"/>
  <c r="P8" i="119"/>
  <c r="L8" i="119"/>
  <c r="P7" i="119"/>
  <c r="L7" i="119"/>
  <c r="P6" i="119"/>
  <c r="L6" i="119"/>
  <c r="P5" i="119"/>
  <c r="L5" i="119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<sst xmlns="http://schemas.openxmlformats.org/spreadsheetml/2006/main" count="8612" uniqueCount="1908">
  <si>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</si>
  <si>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</si>
  <si>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</si>
  <si>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</si>
  <si>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</si>
  <si>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</si>
  <si>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</si>
  <si>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</si>
  <si>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</si>
  <si>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</si>
  <si>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</si>
  <si>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</si>
  <si>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</si>
  <si>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</si>
  <si>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</si>
  <si>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</si>
  <si>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</si>
  <si>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</si>
  <si>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</si>
  <si>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</si>
  <si>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</si>
  <si>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</si>
  <si>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</si>
  <si>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</si>
  <si>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</si>
  <si>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</si>
  <si>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</si>
  <si>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</si>
  <si>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</si>
  <si>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</si>
  <si>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</si>
  <si>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</si>
  <si>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</si>
  <si>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</si>
  <si>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</si>
  <si>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</si>
  <si>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</si>
  <si>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</si>
  <si>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</si>
  <si>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</si>
  <si>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</si>
  <si>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</si>
  <si>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</si>
  <si>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</si>
  <si>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</si>
  <si>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</si>
  <si>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</si>
  <si>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</si>
  <si>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</si>
  <si>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</si>
  <si>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</si>
  <si>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</si>
  <si>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</si>
  <si>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</si>
  <si>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</si>
  <si>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</si>
  <si>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</si>
  <si>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</si>
  <si>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</si>
  <si>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</si>
  <si>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</si>
  <si>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</si>
  <si>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</si>
  <si>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</si>
  <si>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</si>
  <si>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</si>
  <si>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</si>
  <si>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</si>
  <si>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</si>
  <si>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</si>
  <si>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</si>
  <si>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</si>
  <si>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</si>
  <si>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</si>
  <si>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</si>
  <si>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</si>
  <si>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</si>
  <si>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</si>
  <si>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</si>
  <si>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</si>
  <si>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</si>
  <si>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</si>
  <si>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</si>
  <si>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</si>
  <si>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</si>
  <si>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</si>
  <si>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</si>
  <si>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</si>
  <si>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</si>
  <si>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</si>
  <si>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</si>
  <si>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</si>
  <si>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</si>
  <si>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</si>
  <si>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</si>
  <si>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</si>
  <si>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</si>
  <si>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</si>
  <si>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</si>
  <si>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</si>
  <si>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</si>
  <si>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</si>
  <si>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</si>
  <si>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</si>
  <si>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</si>
  <si>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</si>
  <si>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</si>
  <si>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</si>
  <si>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</si>
  <si>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</si>
  <si>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</si>
  <si>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</si>
  <si>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</si>
  <si>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</si>
  <si>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</si>
  <si>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</si>
  <si>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</si>
  <si>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</si>
  <si>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</si>
  <si>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</si>
  <si>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</si>
  <si>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</si>
  <si>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</si>
  <si>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</si>
  <si>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</si>
  <si>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</si>
  <si>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</si>
  <si>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</si>
  <si>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</si>
  <si>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</si>
  <si>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</si>
  <si>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</si>
  <si>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</si>
  <si>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</si>
  <si>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</si>
  <si>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</si>
  <si>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</si>
  <si>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</si>
  <si>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</si>
  <si>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</si>
  <si>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</si>
  <si>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</si>
  <si>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</si>
  <si>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</si>
  <si>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</si>
  <si>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</si>
  <si>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</si>
  <si>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</si>
  <si>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</si>
  <si>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</si>
  <si>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</si>
  <si>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</si>
  <si>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</si>
  <si>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</si>
  <si>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</si>
  <si>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</si>
  <si>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</si>
  <si>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</si>
  <si>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</si>
  <si>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</si>
  <si>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</si>
  <si>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</si>
  <si>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</si>
  <si>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</si>
  <si>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</si>
  <si>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</si>
  <si>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</si>
  <si>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</si>
  <si>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</si>
  <si>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</si>
  <si>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</si>
  <si>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</si>
  <si>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</si>
  <si>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</si>
  <si>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</si>
  <si>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</si>
  <si>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</si>
  <si>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</si>
  <si>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</si>
  <si>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</si>
  <si>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</si>
  <si>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</si>
  <si>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</si>
  <si>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</si>
  <si>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</si>
  <si>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</si>
  <si>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</si>
  <si>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</si>
  <si>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</si>
  <si>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</si>
  <si>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</si>
  <si>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</si>
  <si>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</si>
  <si>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</si>
  <si>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</si>
  <si>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</si>
  <si>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</si>
  <si>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</si>
  <si>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</si>
  <si>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</si>
  <si>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</si>
  <si>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</si>
  <si>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</si>
  <si>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</si>
  <si>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</si>
  <si>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</si>
  <si>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</si>
  <si>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</si>
  <si>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</si>
  <si>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</si>
  <si>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</si>
  <si>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</si>
  <si>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</si>
  <si>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</si>
  <si>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</si>
  <si>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</si>
  <si>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</si>
  <si>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</si>
  <si>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</si>
  <si>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</si>
  <si>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</si>
  <si>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</si>
  <si>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</si>
  <si>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</si>
  <si>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</si>
  <si>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</si>
  <si>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</si>
  <si>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</si>
  <si>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</si>
  <si>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</si>
  <si>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</si>
  <si>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</si>
  <si>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</si>
  <si>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</si>
  <si>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</si>
  <si>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</si>
  <si>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</si>
  <si>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</si>
  <si>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</si>
  <si>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</si>
  <si>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</si>
  <si>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</si>
  <si>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</si>
  <si>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</si>
  <si>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</si>
  <si>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</si>
  <si>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</si>
  <si>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</si>
  <si>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</si>
  <si>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</si>
  <si>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</si>
  <si>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</si>
  <si>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</si>
  <si>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</si>
  <si>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</si>
  <si>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</si>
  <si>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</si>
  <si>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</si>
  <si>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</si>
  <si>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</si>
  <si>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</si>
  <si>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</si>
  <si>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</si>
  <si>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</si>
  <si>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</si>
  <si>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</si>
  <si>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</si>
  <si>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</si>
  <si>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</si>
  <si>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</si>
  <si>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</si>
  <si>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</si>
  <si>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</si>
  <si>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</si>
  <si>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</si>
  <si>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</si>
  <si>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</si>
  <si>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</si>
  <si>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</si>
  <si>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</si>
  <si>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</si>
  <si>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</si>
  <si>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</si>
  <si>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</si>
  <si>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</si>
  <si>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</si>
  <si>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</si>
  <si>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</si>
  <si>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</si>
  <si>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</si>
  <si>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</si>
  <si>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</si>
  <si>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</si>
  <si>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</si>
  <si>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</si>
  <si>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</si>
  <si>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</si>
  <si>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</si>
  <si>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</si>
  <si>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</si>
  <si>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</si>
  <si>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</si>
  <si>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</si>
  <si>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</si>
  <si>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</si>
  <si>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</si>
  <si>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</si>
  <si>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</si>
  <si>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</si>
  <si>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</si>
  <si>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</si>
  <si>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</si>
  <si>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</si>
  <si>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</si>
  <si>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</si>
  <si>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</si>
  <si>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</si>
  <si>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</si>
  <si>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</si>
  <si>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</si>
  <si>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</si>
  <si>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</si>
  <si>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</si>
  <si>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</si>
  <si>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</si>
  <si>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</si>
  <si>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</si>
  <si>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</si>
  <si>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</si>
  <si>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</si>
  <si>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</si>
  <si>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</si>
  <si>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</si>
  <si>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</si>
  <si>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</si>
  <si>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</si>
  <si>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</si>
  <si>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</si>
  <si>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</si>
  <si>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</si>
  <si>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</si>
  <si>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</si>
  <si>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</si>
  <si>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</si>
  <si>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</si>
  <si>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</si>
  <si>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</si>
  <si>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</si>
  <si>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</si>
  <si>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</si>
  <si>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</si>
  <si>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</si>
  <si>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</si>
  <si>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</si>
  <si>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</si>
  <si>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</si>
  <si>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</si>
  <si>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</si>
  <si>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</si>
  <si>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</si>
  <si>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</si>
  <si>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</si>
  <si>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</si>
  <si>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</si>
  <si>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</si>
  <si>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</si>
  <si>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</si>
  <si>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</si>
  <si>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</si>
  <si>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</si>
  <si>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</si>
  <si>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</si>
  <si>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</si>
  <si>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</si>
  <si>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</si>
  <si>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</si>
  <si>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</si>
  <si>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</si>
  <si>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</si>
  <si>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</si>
  <si>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</si>
  <si>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</si>
  <si>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</si>
  <si>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</si>
  <si>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</si>
  <si>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</si>
  <si>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</si>
  <si>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</si>
  <si>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</si>
  <si>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</si>
  <si>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</si>
  <si>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</si>
  <si>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</si>
  <si>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</si>
  <si>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</si>
  <si>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</si>
  <si>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</si>
  <si>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</si>
  <si>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</si>
  <si>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</si>
  <si>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</si>
  <si>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</si>
  <si>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</si>
  <si>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</si>
  <si>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</si>
  <si>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</si>
  <si>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</si>
  <si>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</si>
  <si>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</si>
  <si>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</si>
  <si>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</si>
  <si>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</si>
  <si>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</si>
  <si>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</si>
  <si>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</si>
  <si>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</si>
  <si>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</si>
  <si>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</si>
  <si>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</si>
  <si>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</si>
  <si>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</si>
  <si>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</si>
  <si>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</si>
  <si>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</si>
  <si>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</si>
  <si>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</si>
  <si>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</si>
  <si>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</si>
  <si>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</si>
  <si>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</si>
  <si>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</si>
  <si>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</si>
  <si>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</si>
  <si>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</si>
  <si>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</si>
  <si>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</si>
  <si>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</si>
  <si>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</si>
  <si>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</si>
  <si>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</si>
  <si>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</si>
  <si>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</si>
  <si>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</si>
  <si>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</si>
  <si>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</si>
  <si>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</si>
  <si>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</si>
  <si>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</si>
  <si>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</si>
  <si>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</si>
  <si>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</si>
  <si>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</si>
  <si>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</si>
  <si>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</si>
  <si>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</si>
  <si>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</si>
  <si>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</si>
  <si>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</si>
  <si>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</si>
  <si>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</si>
  <si>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</si>
  <si>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</si>
  <si>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</si>
  <si>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</si>
  <si>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</si>
  <si>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</si>
  <si>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</si>
  <si>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</si>
  <si>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</si>
  <si>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</si>
  <si>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</si>
  <si>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</si>
  <si>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</si>
  <si>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</si>
  <si>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</si>
  <si>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</si>
  <si>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</si>
  <si>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</si>
  <si>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</si>
  <si>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</si>
  <si>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</si>
  <si>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</si>
  <si>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</si>
  <si>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</si>
  <si>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</si>
  <si>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</si>
  <si>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</si>
  <si>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</si>
  <si>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</si>
  <si>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</si>
  <si>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</si>
  <si>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</si>
  <si>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</si>
  <si>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</si>
  <si>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</si>
  <si>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</si>
  <si>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</si>
  <si>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</si>
  <si>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</si>
  <si>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</si>
  <si>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</si>
  <si>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</si>
  <si>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</si>
  <si>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</si>
  <si>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</si>
  <si>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</si>
  <si>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</si>
  <si>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</si>
  <si>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</si>
  <si>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</si>
  <si>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</si>
  <si>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</si>
  <si>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</si>
  <si>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</si>
  <si>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</si>
  <si>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</si>
  <si>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</si>
  <si>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</si>
  <si>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</si>
  <si>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</si>
  <si>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</si>
  <si>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</si>
  <si>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</si>
  <si>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</si>
  <si>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</si>
  <si>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</si>
  <si>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</si>
  <si>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</si>
  <si>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</si>
  <si>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</si>
  <si>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</si>
  <si>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</si>
  <si>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</si>
  <si>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</si>
  <si>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</si>
  <si>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</si>
  <si>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</si>
  <si>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</si>
  <si>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</si>
  <si>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</si>
  <si>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</si>
  <si>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</si>
  <si>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</si>
  <si>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</si>
  <si>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</si>
  <si>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</si>
  <si>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</si>
  <si>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</si>
  <si>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</si>
  <si>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</si>
  <si>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</si>
  <si>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</si>
  <si>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</si>
  <si>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</si>
  <si>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</si>
  <si>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</si>
  <si>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</si>
  <si>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</si>
  <si>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</si>
  <si>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</si>
  <si>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</si>
  <si>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</si>
  <si>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</si>
  <si>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</si>
  <si>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</si>
  <si>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</si>
  <si>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</si>
  <si>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</si>
  <si>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</si>
  <si>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</si>
  <si>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</si>
  <si>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</si>
  <si>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</si>
  <si>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</si>
  <si>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</si>
  <si>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</si>
  <si>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</si>
  <si>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</si>
  <si>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</si>
  <si>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</si>
  <si>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</si>
  <si>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</si>
  <si>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</si>
  <si>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</si>
  <si>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</si>
  <si>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</si>
  <si>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</si>
  <si>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</si>
  <si>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</si>
  <si>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</si>
  <si>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</si>
  <si>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</si>
  <si>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</si>
  <si>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</si>
  <si>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</si>
  <si>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</si>
  <si>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</si>
  <si>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</si>
  <si>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</si>
  <si>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</si>
  <si>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</si>
  <si>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</si>
  <si>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</si>
  <si>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</si>
  <si>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</si>
  <si>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</si>
  <si>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</si>
  <si>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</si>
  <si>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</si>
  <si>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</si>
  <si>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</si>
  <si>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</si>
  <si>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</si>
  <si>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</si>
  <si>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</si>
  <si>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</si>
  <si>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</si>
  <si>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</si>
  <si>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</si>
  <si>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</si>
  <si>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</si>
  <si>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</si>
  <si>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</si>
  <si>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</si>
  <si>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</si>
  <si>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</si>
  <si>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</si>
  <si>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</si>
  <si>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</si>
  <si>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</si>
  <si>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</si>
  <si>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</si>
  <si>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</si>
  <si>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</si>
  <si>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</si>
  <si>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</si>
  <si>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</si>
  <si>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</si>
  <si>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</si>
  <si>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</si>
  <si>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</si>
  <si>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</si>
  <si>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</si>
  <si>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</si>
  <si>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</si>
  <si>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</si>
  <si>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</si>
  <si>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</si>
  <si>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</si>
  <si>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</si>
  <si>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</si>
  <si>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</si>
  <si>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</si>
  <si>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</si>
  <si>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</si>
  <si>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</si>
  <si>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</si>
  <si>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</si>
  <si>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</si>
  <si>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</si>
  <si>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</si>
  <si>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</si>
  <si>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</si>
  <si>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</si>
  <si>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</si>
  <si>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</si>
  <si>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</si>
  <si>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</si>
  <si>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</si>
  <si>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</si>
  <si>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</si>
  <si>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</si>
  <si>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</si>
  <si>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</si>
  <si>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</si>
  <si>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</si>
  <si>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</si>
  <si>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</si>
  <si>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</si>
  <si>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</si>
  <si>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</si>
  <si>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</si>
  <si>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</si>
  <si>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</si>
  <si>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</si>
  <si>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</si>
  <si>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</si>
  <si>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</si>
  <si>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</si>
  <si>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</si>
  <si>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</si>
  <si>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</si>
  <si>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</si>
  <si>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</si>
  <si>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</si>
  <si>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</si>
  <si>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</si>
  <si>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</si>
  <si>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</si>
  <si>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</si>
  <si>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</si>
  <si>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</si>
  <si>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</si>
  <si>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</si>
  <si>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</si>
  <si>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</si>
  <si>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</si>
  <si>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</si>
  <si>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</si>
  <si>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</si>
  <si>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</si>
  <si>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</si>
  <si>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</si>
  <si>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</si>
  <si>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</si>
  <si>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</si>
  <si>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</si>
  <si>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</si>
  <si>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</si>
  <si>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</si>
  <si>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</si>
  <si>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</si>
  <si>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</si>
  <si>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</si>
  <si>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</si>
  <si>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</si>
  <si>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</si>
  <si>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</si>
  <si>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</si>
  <si>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</si>
  <si>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</si>
  <si>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</si>
  <si>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</si>
  <si>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</si>
  <si>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</si>
  <si>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</si>
  <si>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</si>
  <si>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</si>
  <si>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</si>
  <si>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</si>
  <si>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</si>
  <si>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</si>
  <si>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</si>
  <si>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</si>
  <si>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</si>
  <si>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</si>
  <si>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</si>
  <si>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</si>
  <si>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</si>
  <si>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</si>
  <si>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</si>
  <si>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</si>
  <si>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</si>
  <si>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</si>
  <si>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</si>
  <si>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</si>
  <si>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</si>
  <si>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</si>
  <si>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</si>
  <si>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</si>
  <si>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</si>
  <si>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</si>
  <si>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</si>
  <si>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</si>
  <si>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</si>
  <si>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</si>
  <si>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</si>
  <si>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</si>
  <si>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</si>
  <si>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</si>
  <si>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</si>
  <si>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</si>
  <si>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</si>
  <si>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</si>
  <si>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</si>
  <si>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</si>
  <si>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</si>
  <si>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</si>
  <si>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</si>
  <si>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</si>
  <si>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</si>
  <si>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</si>
  <si>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</si>
  <si>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</si>
  <si>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</si>
  <si>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</si>
  <si>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</si>
  <si>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</si>
  <si>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</si>
  <si>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</si>
  <si>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</si>
  <si>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</si>
  <si>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</si>
  <si>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</si>
  <si>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</si>
  <si>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</si>
  <si>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</si>
  <si>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</si>
  <si>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</si>
  <si>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</si>
  <si>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</si>
  <si>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</si>
  <si>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</si>
  <si>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</si>
  <si>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</si>
  <si>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</si>
  <si>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</si>
  <si>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</si>
  <si>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</si>
  <si>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</si>
  <si>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</si>
  <si>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</si>
  <si>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</si>
  <si>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</si>
  <si>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</si>
  <si>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</si>
  <si>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</si>
  <si>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</si>
  <si>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</si>
  <si>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</si>
  <si>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</si>
  <si>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</si>
  <si>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</si>
  <si>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</si>
  <si>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</si>
  <si>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</si>
  <si>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</si>
  <si>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</si>
  <si>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</si>
  <si>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</si>
  <si>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</si>
  <si>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</si>
  <si>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</si>
  <si>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</si>
  <si>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</si>
  <si>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</si>
  <si>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</si>
  <si>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</si>
  <si>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</si>
  <si>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</si>
  <si>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</si>
  <si>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</si>
  <si>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</si>
  <si>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</si>
  <si>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</si>
  <si>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</si>
  <si>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</si>
  <si>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</si>
  <si>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</si>
  <si>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</si>
  <si>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2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</si>
  <si>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</si>
  <si>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</si>
  <si>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2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</si>
  <si>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</si>
  <si>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</si>
  <si>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2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</si>
  <si>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</si>
  <si>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</si>
  <si>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</si>
  <si>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</si>
  <si>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</si>
  <si>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</si>
  <si>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</si>
  <si>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</si>
  <si>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</si>
  <si>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</si>
  <si>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</si>
  <si>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</si>
  <si>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</si>
  <si>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</si>
  <si>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</si>
  <si>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</si>
  <si>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</si>
  <si>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</si>
  <si>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</si>
  <si>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</si>
  <si>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</si>
  <si>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</si>
  <si>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2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</si>
  <si>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</si>
  <si>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</si>
  <si>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</si>
  <si>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</si>
  <si>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</si>
  <si>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</si>
  <si>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</si>
  <si>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</si>
  <si>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</si>
  <si>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</si>
  <si>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</si>
  <si>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</si>
  <si>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</si>
  <si>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</si>
  <si>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</si>
  <si>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2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</si>
  <si>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</si>
  <si>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</si>
  <si>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</si>
  <si>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</si>
  <si>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2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</si>
  <si>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</si>
  <si>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</si>
  <si>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</si>
  <si>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</si>
  <si>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</si>
  <si>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</si>
  <si>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</si>
  <si>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</si>
  <si>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2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</si>
  <si>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</si>
  <si>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</si>
  <si>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</si>
  <si>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</si>
  <si>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</si>
  <si>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</si>
  <si>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</si>
  <si>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</si>
  <si>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</si>
  <si>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</si>
  <si>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</si>
  <si>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</si>
  <si>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</si>
  <si>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</si>
  <si>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</si>
  <si>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</si>
  <si>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</si>
  <si>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</si>
  <si>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</si>
  <si>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</si>
  <si>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</si>
  <si>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</si>
  <si>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</si>
  <si>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</si>
  <si>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</si>
  <si>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</si>
  <si>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</si>
  <si>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</si>
  <si>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</si>
  <si>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</si>
  <si>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</si>
  <si>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</si>
  <si>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3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</si>
  <si>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</si>
  <si>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3" type="noConversion"/>
  </si>
  <si>
    <t>중량물 취급작업</t>
  </si>
  <si>
    <t>체인블럭 불량에 의한 작업 중 중량물 낙하 위험</t>
    <phoneticPr fontId="33" type="noConversion"/>
  </si>
  <si>
    <t>체인 블록 사용상 주의 인식 교육</t>
    <phoneticPr fontId="1" type="noConversion"/>
  </si>
  <si>
    <t>작업 전 체인블럭 이상유무 확인 실시</t>
    <phoneticPr fontId="33" type="noConversion"/>
  </si>
  <si>
    <t>체인블럭 설치 시 하부 작업자 진입으로 인한 안전사고 위험</t>
    <phoneticPr fontId="33" type="noConversion"/>
  </si>
  <si>
    <t>추락 위험 구역 구분 후 작업 실시</t>
    <phoneticPr fontId="1" type="noConversion"/>
  </si>
  <si>
    <t>체인블럭 설치 시 하부 작업 구역 설정 및 현장 통제 실시</t>
    <phoneticPr fontId="33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</si>
  <si>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</si>
  <si>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</si>
  <si>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3" type="noConversion"/>
  </si>
  <si>
    <t>렌탈 사용 교육 실시</t>
    <phoneticPr fontId="1" type="noConversion"/>
  </si>
  <si>
    <t>고소 작업 근로자는 안전벨트 착용 및 고리체결 실시</t>
    <phoneticPr fontId="33" type="noConversion"/>
  </si>
  <si>
    <t>렌치</t>
    <phoneticPr fontId="1" type="noConversion"/>
  </si>
  <si>
    <t>주변 근로자</t>
  </si>
  <si>
    <t>설비 연결시 볼트 및 수공구 낙하 위험</t>
    <phoneticPr fontId="33" type="noConversion"/>
  </si>
  <si>
    <t>수공구 낙하 방지 WIRE 설치</t>
    <phoneticPr fontId="1" type="noConversion"/>
  </si>
  <si>
    <t>작업 구역 설정 후 해당작업 하부 통제 실시</t>
    <phoneticPr fontId="33" type="noConversion"/>
  </si>
  <si>
    <t>TAM Platform 설치 작업</t>
  </si>
  <si>
    <t>과도한 힘</t>
  </si>
  <si>
    <t>중량물 취급 시 1인 작업으로 인한 안전사고 위험</t>
    <phoneticPr fontId="33" type="noConversion"/>
  </si>
  <si>
    <t>중량급 취급 안전 작업 교육 실시</t>
    <phoneticPr fontId="1" type="noConversion"/>
  </si>
  <si>
    <t>중량물 인력 취급은 최소 2인 1조로 작업 실시</t>
    <phoneticPr fontId="33" type="noConversion"/>
  </si>
  <si>
    <t>HAND LIFTER</t>
    <phoneticPr fontId="1" type="noConversion"/>
  </si>
  <si>
    <t>작업(조작) 도구</t>
  </si>
  <si>
    <t>작업자 부주의에 의한 협착 및 중량물 전도 위험</t>
    <phoneticPr fontId="33" type="noConversion"/>
  </si>
  <si>
    <t>작업 전 해당작업에 대한 리뷰 실시 및 소통방법 선정</t>
    <phoneticPr fontId="33" type="noConversion"/>
  </si>
  <si>
    <t>회전체 공도구 작업 시 보호구 가죽장갑 미착용에 의한 말림 위험</t>
    <phoneticPr fontId="33" type="noConversion"/>
  </si>
  <si>
    <t>회전체 공도구 작업은 가죽장갑 착용</t>
    <phoneticPr fontId="33" type="noConversion"/>
  </si>
  <si>
    <t>그레이팅 발판 미설치 구간 안전조치 미실시로 인한 근로자 추락 위험</t>
    <phoneticPr fontId="33" type="noConversion"/>
  </si>
  <si>
    <t>작업 발판 미설치 구간은 P.P로프와 추락주의 타포린을
사용하여 확실한 안전조치를 실시</t>
    <phoneticPr fontId="33" type="noConversion"/>
  </si>
  <si>
    <t>소음</t>
  </si>
  <si>
    <t>드릴작업(소음작업)시 귀마개 미착용으로 인한 난청 위험</t>
    <phoneticPr fontId="33" type="noConversion"/>
  </si>
  <si>
    <t>현장에 귀마개 배치</t>
    <phoneticPr fontId="1" type="noConversion"/>
  </si>
  <si>
    <t>80dB 이상 소음작업은 귀마개를 착용</t>
    <phoneticPr fontId="33" type="noConversion"/>
  </si>
  <si>
    <t>공정명: TAM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</si>
  <si>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</si>
  <si>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</si>
  <si>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</si>
  <si>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</si>
  <si>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</si>
  <si>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</si>
  <si>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</si>
  <si>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</si>
  <si>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</si>
  <si>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</si>
  <si>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</si>
  <si>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</si>
  <si>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</si>
  <si>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</si>
  <si>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</si>
  <si>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</si>
  <si>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</si>
  <si>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</si>
  <si>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</si>
  <si>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</si>
  <si>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</si>
  <si>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</si>
  <si>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</si>
  <si>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</si>
  <si>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</si>
  <si>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</si>
  <si>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</si>
  <si>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</si>
  <si>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</si>
  <si>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</si>
  <si>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</si>
  <si>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</si>
  <si>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</si>
  <si>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</si>
  <si>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</si>
  <si>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</si>
  <si>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</si>
  <si>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</si>
  <si>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</si>
  <si>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</si>
  <si>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</si>
  <si>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</si>
  <si>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</si>
  <si>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</si>
  <si>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</si>
  <si>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</si>
  <si>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</si>
  <si>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</si>
  <si>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</si>
  <si>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</si>
  <si>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</si>
  <si>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</si>
  <si>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</si>
  <si>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</si>
  <si>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</si>
  <si>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</si>
  <si>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</si>
  <si>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</si>
  <si>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</si>
  <si>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</si>
  <si>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</si>
  <si>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</si>
  <si>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</si>
  <si>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</si>
  <si>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</si>
  <si>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</si>
  <si>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</si>
  <si>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</si>
  <si>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</si>
  <si>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</si>
  <si>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</si>
  <si>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</si>
  <si>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</si>
  <si>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</si>
  <si>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</si>
  <si>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</si>
  <si>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</si>
  <si>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</si>
  <si>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</si>
  <si>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</si>
  <si>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</si>
  <si>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</si>
  <si>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</si>
  <si>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</si>
  <si>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</si>
  <si>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</si>
  <si>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</si>
  <si>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</si>
  <si>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</si>
  <si>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</si>
  <si>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</si>
  <si>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</si>
  <si>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</si>
  <si>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</si>
  <si>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</si>
  <si>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</si>
  <si>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</si>
  <si>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</si>
  <si>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</si>
  <si>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</si>
  <si>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</si>
  <si>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</si>
  <si>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</si>
  <si>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</si>
  <si>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</si>
  <si>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</si>
  <si>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</si>
  <si>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</si>
  <si>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</si>
  <si>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</si>
  <si>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</si>
  <si>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</si>
  <si>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</si>
  <si>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</si>
  <si>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</si>
  <si>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</si>
  <si>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</si>
  <si>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</si>
  <si>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</si>
  <si>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</si>
  <si>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</si>
  <si>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</si>
  <si>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</si>
  <si>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</si>
  <si>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</si>
  <si>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</si>
  <si>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</si>
  <si>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</si>
  <si>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</si>
  <si>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</si>
  <si>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</si>
  <si>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</si>
  <si>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</si>
  <si>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</si>
  <si>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</si>
  <si>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</si>
  <si>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</si>
  <si>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</si>
  <si>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</si>
  <si>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</si>
  <si>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</si>
  <si>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</si>
  <si>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</si>
  <si>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</si>
  <si>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</si>
  <si>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</si>
  <si>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</si>
  <si>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</si>
  <si>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</si>
  <si>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</si>
  <si>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</si>
  <si>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</si>
  <si>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</si>
  <si>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</si>
  <si>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</si>
  <si>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</si>
  <si>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</si>
  <si>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</si>
  <si>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</si>
  <si>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</si>
  <si>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</si>
  <si>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</si>
  <si>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</si>
  <si>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</si>
  <si>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</si>
  <si>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</si>
  <si>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</si>
  <si>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</si>
  <si>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</si>
  <si>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</si>
  <si>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</si>
  <si>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</si>
  <si>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</si>
  <si>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</si>
  <si>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</si>
  <si>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</si>
  <si>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</si>
  <si>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</si>
  <si>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</si>
  <si>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</si>
  <si>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</si>
  <si>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</si>
  <si>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</si>
  <si>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</si>
  <si>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</si>
  <si>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</si>
  <si>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</si>
  <si>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</si>
  <si>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</si>
  <si>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</si>
  <si>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</si>
  <si>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</si>
  <si>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</si>
  <si>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</si>
  <si>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</si>
  <si>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</si>
  <si>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</si>
  <si>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</si>
  <si>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</si>
  <si>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</si>
  <si>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</si>
  <si>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</si>
  <si>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</si>
  <si>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</si>
  <si>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</si>
  <si>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</si>
  <si>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</si>
  <si>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</si>
  <si>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</si>
  <si>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</si>
  <si>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</si>
  <si>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</si>
  <si>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</si>
  <si>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</si>
  <si>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</si>
  <si>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</si>
  <si>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</si>
  <si>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</si>
  <si>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</si>
  <si>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</si>
  <si>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</si>
  <si>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</si>
  <si>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</si>
  <si>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</si>
  <si>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</si>
  <si>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</si>
  <si>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</si>
  <si>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</si>
  <si>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</si>
  <si>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</si>
  <si>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</si>
  <si>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</si>
  <si>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</si>
  <si>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</si>
  <si>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</si>
  <si>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</si>
  <si>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</si>
  <si>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</si>
  <si>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</si>
  <si>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</si>
  <si>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</si>
  <si>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</si>
  <si>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</si>
  <si>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</si>
  <si>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</si>
  <si>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</si>
  <si>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</si>
  <si>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</si>
  <si>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</si>
  <si>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</si>
  <si>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</si>
  <si>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</si>
  <si>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</si>
  <si>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</si>
  <si>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</si>
  <si>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</si>
  <si>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</si>
  <si>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</si>
  <si>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</si>
  <si>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</si>
  <si>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</si>
  <si>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</si>
  <si>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</si>
  <si>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</si>
  <si>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</si>
  <si>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</si>
  <si>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</si>
  <si>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</si>
  <si>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</si>
  <si>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</si>
  <si>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</si>
  <si>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</si>
  <si>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</si>
  <si>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</si>
  <si>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</si>
  <si>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</si>
  <si>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</si>
  <si>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</si>
  <si>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</si>
  <si>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</si>
  <si>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</si>
  <si>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</si>
  <si>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</si>
  <si>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</si>
  <si>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</si>
  <si>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</si>
  <si>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</si>
  <si>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</si>
  <si>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</si>
  <si>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</si>
  <si>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</si>
  <si>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</si>
  <si>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</si>
  <si>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</si>
  <si>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</si>
  <si>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</si>
  <si>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</si>
  <si>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</si>
  <si>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</si>
  <si>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</si>
  <si>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</si>
  <si>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</si>
  <si>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</si>
  <si>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</si>
  <si>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</si>
  <si>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</si>
  <si>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</si>
  <si>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</si>
  <si>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</si>
  <si>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</si>
  <si>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</si>
  <si>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</si>
  <si>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</si>
  <si>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</si>
  <si>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</si>
  <si>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</si>
  <si>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</si>
  <si>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</si>
  <si>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</si>
  <si>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</si>
  <si>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</si>
  <si>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</si>
  <si>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</si>
  <si>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</si>
  <si>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</si>
  <si>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</si>
  <si>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</si>
  <si>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</si>
  <si>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</si>
  <si>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</si>
  <si>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</si>
  <si>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</si>
  <si>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</si>
  <si>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</si>
  <si>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</si>
  <si>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</si>
  <si>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</si>
  <si>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</si>
  <si>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</si>
  <si>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</si>
  <si>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</si>
  <si>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</si>
  <si>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</si>
  <si>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</si>
  <si>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</si>
  <si>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</si>
  <si>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</si>
  <si>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</si>
  <si>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</si>
  <si>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</si>
  <si>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</si>
  <si>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</si>
  <si>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</si>
  <si>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</si>
  <si>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</si>
  <si>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</si>
  <si>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</si>
  <si>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</si>
  <si>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</si>
  <si>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</si>
  <si>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</si>
  <si>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</si>
  <si>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</si>
  <si>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</si>
  <si>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</si>
  <si>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</si>
  <si>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</si>
  <si>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</si>
  <si>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</si>
  <si>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</si>
  <si>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</si>
  <si>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</si>
  <si>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</si>
  <si>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</si>
  <si>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</si>
  <si>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</si>
  <si>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</si>
  <si>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</si>
  <si>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</si>
  <si>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</si>
  <si>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</si>
  <si>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</si>
  <si>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</si>
  <si>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</si>
  <si>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</si>
  <si>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</si>
  <si>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</si>
  <si>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</si>
  <si>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</si>
  <si>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</si>
  <si>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</si>
  <si>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</si>
  <si>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</si>
  <si>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</si>
  <si>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</si>
  <si>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</si>
  <si>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</si>
  <si>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</si>
  <si>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</si>
  <si>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</si>
  <si>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</si>
  <si>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</si>
  <si>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</si>
  <si>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</si>
  <si>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</si>
  <si>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</si>
  <si>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</si>
  <si>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</si>
  <si>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</si>
  <si>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</si>
  <si>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</si>
  <si>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</si>
  <si>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</si>
  <si>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</si>
  <si>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</si>
  <si>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</si>
  <si>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</si>
  <si>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</si>
  <si>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</si>
  <si>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</si>
  <si>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</si>
  <si>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</si>
  <si>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</si>
  <si>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</si>
  <si>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</si>
  <si>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</si>
  <si>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</si>
  <si>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</si>
  <si>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</si>
  <si>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</si>
  <si>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</si>
  <si>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</si>
  <si>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</si>
  <si>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</si>
  <si>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</si>
  <si>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</si>
  <si>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</si>
  <si>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</si>
  <si>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</si>
  <si>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</si>
  <si>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</si>
  <si>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</si>
  <si>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</si>
  <si>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</si>
  <si>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</si>
  <si>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</si>
  <si>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</si>
  <si>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</si>
  <si>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</si>
  <si>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</si>
  <si>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</si>
  <si>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</si>
  <si>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</si>
  <si>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</si>
  <si>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</si>
  <si>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</si>
  <si>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</si>
  <si>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</si>
  <si>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</si>
  <si>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</si>
  <si>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</si>
  <si>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</si>
  <si>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</si>
  <si>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</si>
  <si>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</si>
  <si>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</si>
  <si>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</si>
  <si>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</si>
  <si>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</si>
  <si>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</si>
  <si>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</si>
  <si>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</si>
  <si>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</si>
  <si>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</si>
  <si>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</si>
  <si>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</si>
  <si>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</si>
  <si>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</si>
  <si>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</si>
  <si>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</si>
  <si>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</si>
  <si>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</si>
  <si>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</si>
  <si>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</si>
  <si>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</si>
  <si>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</si>
  <si>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</si>
  <si>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</si>
  <si>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</si>
  <si>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</si>
  <si>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</si>
  <si>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</si>
  <si>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</si>
  <si>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</si>
  <si>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</si>
  <si>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</si>
  <si>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</si>
  <si>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</si>
  <si>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</si>
  <si>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</si>
  <si>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</si>
  <si>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</si>
  <si>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</si>
  <si>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</si>
  <si>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</si>
  <si>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</si>
  <si>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</si>
  <si>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</si>
  <si>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</si>
  <si>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</si>
  <si>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</si>
  <si>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</si>
  <si>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</si>
  <si>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</si>
  <si>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</si>
  <si>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</si>
  <si>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</si>
  <si>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</si>
  <si>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</si>
  <si>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</si>
  <si>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</si>
  <si>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</si>
  <si>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</si>
  <si>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</si>
  <si>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</si>
  <si>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</si>
  <si>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</si>
  <si>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</si>
  <si>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</si>
  <si>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</si>
  <si>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</si>
  <si>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</si>
  <si>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</si>
  <si>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</si>
  <si>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</si>
  <si>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</si>
  <si>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</si>
  <si>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</si>
  <si>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</si>
  <si>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</si>
  <si>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</si>
  <si>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</si>
  <si>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</si>
  <si>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</si>
  <si>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</si>
  <si>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</si>
  <si>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</si>
  <si>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</si>
  <si>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</si>
  <si>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</si>
  <si>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</si>
  <si>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</si>
  <si>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</si>
  <si>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</si>
  <si>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</si>
  <si>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</si>
  <si>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</si>
  <si>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</si>
  <si>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</si>
  <si>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</si>
  <si>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</si>
  <si>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</si>
  <si>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</si>
  <si>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</si>
  <si>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</si>
  <si>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</si>
  <si>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</si>
  <si>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</si>
  <si>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</si>
  <si>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</si>
  <si>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</si>
  <si>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</si>
  <si>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</si>
  <si>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</si>
  <si>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</si>
  <si>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</si>
  <si>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</si>
  <si>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</si>
  <si>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</si>
  <si>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</si>
  <si>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</si>
  <si>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</si>
  <si>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</si>
  <si>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</si>
  <si>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</si>
  <si>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</si>
  <si>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</si>
  <si>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</si>
  <si>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</si>
  <si>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</si>
  <si>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</si>
  <si>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</si>
  <si>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</si>
  <si>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</si>
  <si>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</si>
  <si>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</si>
  <si>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</si>
  <si>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</si>
  <si>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</si>
  <si>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</si>
  <si>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</si>
  <si>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</si>
  <si>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</si>
  <si>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</si>
  <si>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</si>
  <si>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</si>
  <si>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</si>
  <si>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</si>
  <si>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</si>
  <si>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</si>
  <si>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</si>
  <si>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</si>
  <si>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</si>
  <si>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</si>
  <si>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</si>
  <si>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</si>
  <si>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</si>
  <si>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</si>
  <si>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</si>
  <si>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</si>
  <si>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</si>
  <si>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</si>
  <si>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</si>
  <si>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</si>
  <si>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</si>
  <si>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</si>
  <si>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</si>
  <si>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</si>
  <si>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</si>
  <si>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</si>
  <si>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</si>
  <si>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</si>
  <si>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</si>
  <si>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</si>
  <si>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</si>
  <si>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</si>
  <si>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</si>
  <si>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</si>
  <si>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</si>
  <si>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</si>
  <si>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</si>
  <si>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</si>
  <si>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</si>
  <si>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</si>
  <si>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</si>
  <si>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</si>
  <si>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</si>
  <si>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</si>
  <si>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</si>
  <si>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</si>
  <si>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</si>
  <si>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</si>
  <si>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</si>
  <si>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</si>
  <si>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</si>
  <si>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</si>
  <si>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</si>
  <si>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</si>
  <si>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</si>
  <si>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</si>
  <si>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</si>
  <si>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</si>
  <si>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</si>
  <si>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</si>
  <si>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</si>
  <si>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</si>
  <si>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</si>
  <si>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</si>
  <si>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</si>
  <si>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</si>
  <si>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</si>
  <si>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</si>
  <si>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</si>
  <si>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</si>
  <si>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</si>
  <si>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</si>
  <si>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</si>
  <si>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</si>
  <si>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</si>
  <si>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</si>
  <si>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</si>
  <si>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</si>
  <si>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</si>
  <si>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</si>
  <si>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</si>
  <si>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</si>
  <si>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</si>
  <si>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</si>
  <si>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</si>
  <si>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</si>
  <si>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</si>
  <si>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</si>
  <si>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</si>
  <si>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</si>
  <si>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</si>
  <si>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</si>
  <si>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</si>
  <si>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</si>
  <si>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</si>
  <si>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</si>
  <si>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</si>
  <si>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</si>
  <si>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</si>
  <si>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</si>
  <si>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</si>
  <si>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</si>
  <si>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</si>
  <si>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</si>
  <si>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</si>
  <si>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</si>
  <si>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</si>
  <si>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</si>
  <si>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</si>
  <si>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</si>
  <si>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</si>
  <si>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</si>
  <si>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</si>
  <si>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</si>
  <si>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</si>
  <si>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</si>
  <si>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</si>
  <si>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</si>
  <si>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</si>
  <si>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</si>
  <si>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</si>
  <si>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</si>
  <si>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</si>
  <si>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</si>
  <si>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</si>
  <si>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</si>
  <si>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</si>
  <si>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</si>
  <si>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</si>
  <si>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</si>
  <si>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</si>
  <si>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</si>
  <si>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</si>
  <si>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</si>
  <si>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</si>
  <si>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</si>
  <si>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</si>
  <si>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</si>
  <si>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</si>
  <si>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</si>
  <si>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</si>
  <si>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</si>
  <si>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</si>
  <si>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</si>
  <si>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</si>
  <si>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</si>
  <si>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</si>
  <si>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</si>
  <si>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</si>
  <si>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</si>
  <si>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</si>
  <si>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</si>
  <si>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</si>
  <si>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</si>
  <si>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</si>
  <si>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</si>
  <si>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</si>
  <si>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</si>
  <si>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</si>
  <si>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</si>
  <si>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</si>
  <si>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</si>
  <si>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</si>
  <si>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</si>
  <si>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</si>
  <si>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</si>
  <si>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</si>
  <si>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</si>
  <si>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</si>
  <si>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</si>
  <si>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</si>
  <si>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</si>
  <si>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</si>
  <si>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</si>
  <si>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</si>
  <si>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</si>
  <si>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</si>
  <si>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</si>
  <si>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</si>
  <si>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</si>
  <si>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</si>
  <si>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</si>
  <si>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</si>
  <si>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</si>
  <si>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</si>
  <si>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</si>
  <si>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</si>
  <si>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</si>
  <si>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</si>
  <si>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</si>
  <si>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</si>
  <si>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</si>
  <si>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</si>
  <si>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</si>
  <si>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</si>
  <si>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</si>
  <si>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</si>
  <si>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</si>
  <si>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</si>
  <si>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</si>
  <si>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</si>
  <si>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</si>
  <si>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</si>
  <si>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</si>
  <si>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</si>
  <si>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</si>
  <si>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</si>
  <si>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t>협력사명</t>
    <phoneticPr fontId="1" type="noConversion"/>
  </si>
  <si>
    <t>고병준 선임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</si>
  <si>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</si>
  <si>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</si>
  <si>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</si>
  <si>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</si>
  <si>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기구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</si>
  <si>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기구</t>
    </r>
    <phoneticPr fontId="1" type="noConversion"/>
  </si>
  <si>
    <t>SFA서비스</t>
    <phoneticPr fontId="1" type="noConversion"/>
  </si>
  <si>
    <t>SFA PM C 팀</t>
    <phoneticPr fontId="13" type="noConversion"/>
  </si>
  <si>
    <t>SFA서비스</t>
    <phoneticPr fontId="13" type="noConversion"/>
  </si>
  <si>
    <t>태양솔루션</t>
    <phoneticPr fontId="1" type="noConversion"/>
  </si>
  <si>
    <t>6명</t>
    <phoneticPr fontId="13" type="noConversion"/>
  </si>
  <si>
    <t>전복규 차장</t>
    <phoneticPr fontId="1" type="noConversion"/>
  </si>
  <si>
    <t>이일섭 대표</t>
    <phoneticPr fontId="1" type="noConversion"/>
  </si>
  <si>
    <t>충남 아산시 둔포면 윤보선로262 에스에프에이 아산사업장</t>
    <phoneticPr fontId="13" type="noConversion"/>
  </si>
  <si>
    <t>부서장</t>
    <phoneticPr fontId="1" type="noConversion"/>
  </si>
  <si>
    <t>최재준 팀장</t>
    <phoneticPr fontId="1" type="noConversion"/>
  </si>
  <si>
    <t>협력업체</t>
    <phoneticPr fontId="1" type="noConversion"/>
  </si>
  <si>
    <t>전장/제어</t>
    <phoneticPr fontId="13" type="noConversion"/>
  </si>
  <si>
    <t xml:space="preserve">2024.  05  .  21  </t>
    <phoneticPr fontId="1" type="noConversion"/>
  </si>
  <si>
    <t>2024. 05. 21</t>
    <phoneticPr fontId="1" type="noConversion"/>
  </si>
  <si>
    <t>2024.05.21</t>
    <phoneticPr fontId="1" type="noConversion"/>
  </si>
  <si>
    <t>2024.05.21</t>
    <phoneticPr fontId="13" type="noConversion"/>
  </si>
  <si>
    <t>코닝정밀소재</t>
    <phoneticPr fontId="13" type="noConversion"/>
  </si>
  <si>
    <t>대한이엔지</t>
    <phoneticPr fontId="13" type="noConversion"/>
  </si>
  <si>
    <t>태양솔루션</t>
    <phoneticPr fontId="13" type="noConversion"/>
  </si>
  <si>
    <t>창성이엔지</t>
    <phoneticPr fontId="13" type="noConversion"/>
  </si>
  <si>
    <t>현세NTI</t>
    <phoneticPr fontId="13" type="noConversion"/>
  </si>
  <si>
    <t>24.5.21 ~ 24.10.31</t>
    <phoneticPr fontId="13" type="noConversion"/>
  </si>
  <si>
    <t>TAM / 1대</t>
    <phoneticPr fontId="1" type="noConversion"/>
  </si>
  <si>
    <t>이상일 수석</t>
    <phoneticPr fontId="1" type="noConversion"/>
  </si>
  <si>
    <t>이상일 수석</t>
    <phoneticPr fontId="1" type="noConversion"/>
  </si>
  <si>
    <t>전복규 차장
송주환 차장
주경국 주임</t>
    <phoneticPr fontId="1" type="noConversion"/>
  </si>
  <si>
    <t xml:space="preserve">■ KC16 BOD Rebuild &amp; Repair Master Schedule </t>
    <phoneticPr fontId="52" type="noConversion"/>
  </si>
  <si>
    <t>Description</t>
    <phoneticPr fontId="52" type="noConversion"/>
  </si>
  <si>
    <t>DATE</t>
    <phoneticPr fontId="52" type="noConversion"/>
  </si>
  <si>
    <t>REMARKS</t>
    <phoneticPr fontId="52" type="noConversion"/>
  </si>
  <si>
    <t>May</t>
    <phoneticPr fontId="52" type="noConversion"/>
  </si>
  <si>
    <t>June</t>
    <phoneticPr fontId="52" type="noConversion"/>
  </si>
  <si>
    <t>July</t>
    <phoneticPr fontId="52" type="noConversion"/>
  </si>
  <si>
    <t>August</t>
    <phoneticPr fontId="52" type="noConversion"/>
  </si>
  <si>
    <t>September</t>
    <phoneticPr fontId="52" type="noConversion"/>
  </si>
  <si>
    <t>October</t>
    <phoneticPr fontId="52" type="noConversion"/>
  </si>
  <si>
    <t>November</t>
    <phoneticPr fontId="52" type="noConversion"/>
  </si>
  <si>
    <t>December</t>
    <phoneticPr fontId="52" type="noConversion"/>
  </si>
  <si>
    <t>START</t>
    <phoneticPr fontId="52" type="noConversion"/>
  </si>
  <si>
    <t>END</t>
    <phoneticPr fontId="52" type="noConversion"/>
  </si>
  <si>
    <t>PERIOD</t>
    <phoneticPr fontId="52" type="noConversion"/>
  </si>
  <si>
    <t>전체 일정 (CPM 포함)</t>
    <phoneticPr fontId="52" type="noConversion"/>
  </si>
  <si>
    <t>도면 작업 및 출도</t>
    <phoneticPr fontId="52" type="noConversion"/>
  </si>
  <si>
    <t xml:space="preserve">KC16 BOD Rebuild &amp; Repair Master Schedule </t>
    <phoneticPr fontId="52" type="noConversion"/>
  </si>
  <si>
    <t>CORNING SITE</t>
    <phoneticPr fontId="52" type="noConversion"/>
  </si>
  <si>
    <t>장납기품 발주</t>
    <phoneticPr fontId="52" type="noConversion"/>
  </si>
  <si>
    <t>기구도면 승인 Repair &amp; Rebuild Scope</t>
    <phoneticPr fontId="52" type="noConversion"/>
  </si>
  <si>
    <t>구매품 발주</t>
    <phoneticPr fontId="52" type="noConversion"/>
  </si>
  <si>
    <t>설비 철거 Repair</t>
    <phoneticPr fontId="52" type="noConversion"/>
  </si>
  <si>
    <t>설비 입고 및 설치 Rebuild</t>
    <phoneticPr fontId="52" type="noConversion"/>
  </si>
  <si>
    <t>TANK DRAIN (CPM)</t>
    <phoneticPr fontId="52" type="noConversion"/>
  </si>
  <si>
    <t>2023/07/01</t>
    <phoneticPr fontId="52" type="noConversion"/>
  </si>
  <si>
    <t>-</t>
    <phoneticPr fontId="52" type="noConversion"/>
  </si>
  <si>
    <t>TANK LIGHT (CPM)</t>
    <phoneticPr fontId="52" type="noConversion"/>
  </si>
  <si>
    <t>SHEET 형성 (CPM) -&gt; 예상일정</t>
    <phoneticPr fontId="52" type="noConversion"/>
  </si>
  <si>
    <t>PACKING START (CPM) -&gt; 예상일정</t>
    <phoneticPr fontId="52" type="noConversion"/>
  </si>
  <si>
    <t>제작 및 조립</t>
    <phoneticPr fontId="52" type="noConversion"/>
  </si>
  <si>
    <t>TAM 수정 및 Repair</t>
    <phoneticPr fontId="52" type="noConversion"/>
  </si>
  <si>
    <t>MECHANICAL</t>
    <phoneticPr fontId="52" type="noConversion"/>
  </si>
  <si>
    <t>가공물 제작 Rebuild</t>
    <phoneticPr fontId="52" type="noConversion"/>
  </si>
  <si>
    <t>SFA 사내 조립 (기구부) Repair &amp; Rebuild</t>
    <phoneticPr fontId="52" type="noConversion"/>
  </si>
  <si>
    <t>SFA 사내 검수 Repair &amp; Rebuild</t>
    <phoneticPr fontId="52" type="noConversion"/>
  </si>
  <si>
    <t>CPM 설비 철거</t>
    <phoneticPr fontId="52" type="noConversion"/>
  </si>
  <si>
    <t>TAM SAFETY FENCE 및 PLATFORM 철거</t>
    <phoneticPr fontId="52" type="noConversion"/>
  </si>
  <si>
    <t>TAM 설비 해체 및 이동</t>
    <phoneticPr fontId="52" type="noConversion"/>
  </si>
  <si>
    <t>FOUNDATION MARKING</t>
    <phoneticPr fontId="52" type="noConversion"/>
  </si>
  <si>
    <t>CONVEYOR Repair</t>
    <phoneticPr fontId="52" type="noConversion"/>
  </si>
  <si>
    <t>CPM 설비 입고 설치</t>
    <phoneticPr fontId="52" type="noConversion"/>
  </si>
  <si>
    <t>NVBS  Repair</t>
    <phoneticPr fontId="52" type="noConversion"/>
  </si>
  <si>
    <t>DOG EAR UNIT 철거</t>
    <phoneticPr fontId="52" type="noConversion"/>
  </si>
  <si>
    <t>COATER  Repair</t>
    <phoneticPr fontId="52" type="noConversion"/>
  </si>
  <si>
    <t>COATER Robot Repair</t>
    <phoneticPr fontId="52" type="noConversion"/>
  </si>
  <si>
    <t>CFMS II 설치</t>
    <phoneticPr fontId="52" type="noConversion"/>
  </si>
  <si>
    <t>TAM 설치</t>
    <phoneticPr fontId="52" type="noConversion"/>
  </si>
  <si>
    <t>TAM PLATFORM 구성</t>
    <phoneticPr fontId="52" type="noConversion"/>
  </si>
  <si>
    <t>HE ROBOT Repair</t>
    <phoneticPr fontId="52" type="noConversion"/>
  </si>
  <si>
    <t>Debugging</t>
    <phoneticPr fontId="52" type="noConversion"/>
  </si>
  <si>
    <t>TAM POWER 투입(HER 포함)</t>
    <phoneticPr fontId="52" type="noConversion"/>
  </si>
  <si>
    <t>ELECTRICAL</t>
    <phoneticPr fontId="52" type="noConversion"/>
  </si>
  <si>
    <t>VBS POWER 투입</t>
    <phoneticPr fontId="52" type="noConversion"/>
  </si>
  <si>
    <t>COATER POWER 투입</t>
    <phoneticPr fontId="52" type="noConversion"/>
  </si>
  <si>
    <t>C-BOD POWER 투입</t>
    <phoneticPr fontId="52" type="noConversion"/>
  </si>
  <si>
    <t>CONVEYOR POWER 투입</t>
    <phoneticPr fontId="52" type="noConversion"/>
  </si>
  <si>
    <t>TAM I/O CHECK</t>
    <phoneticPr fontId="52" type="noConversion"/>
  </si>
  <si>
    <t>VBS I/O CHECK</t>
    <phoneticPr fontId="52" type="noConversion"/>
  </si>
  <si>
    <t>COATER I/O CHECK</t>
    <phoneticPr fontId="52" type="noConversion"/>
  </si>
  <si>
    <t>C-BOD I/O CHECK</t>
    <phoneticPr fontId="52" type="noConversion"/>
  </si>
  <si>
    <t>CONVEYOR I/O CHECK</t>
    <phoneticPr fontId="52" type="noConversion"/>
  </si>
  <si>
    <t>연동 TEST</t>
    <phoneticPr fontId="52" type="noConversion"/>
  </si>
  <si>
    <t>ROBOT TEACHING</t>
    <phoneticPr fontId="52" type="noConversion"/>
  </si>
  <si>
    <t>COLD DEBUG</t>
    <phoneticPr fontId="52" type="noConversion"/>
  </si>
  <si>
    <t>HOT DEBUG</t>
    <phoneticPr fontId="52" type="noConversion"/>
  </si>
  <si>
    <t>REMARK</t>
    <phoneticPr fontId="52" type="noConversion"/>
  </si>
  <si>
    <t>SFA BUILDING &amp; SETUP</t>
    <phoneticPr fontId="52" type="noConversion"/>
  </si>
  <si>
    <t xml:space="preserve"> </t>
    <phoneticPr fontId="52" type="noConversion"/>
  </si>
  <si>
    <t>송주환 차장</t>
    <phoneticPr fontId="1" type="noConversion"/>
  </si>
  <si>
    <t>송주환</t>
  </si>
  <si>
    <t>송주환</t>
    <phoneticPr fontId="1" type="noConversion"/>
  </si>
  <si>
    <t>PJT :  (CPM)KC16 BOD_REBUILD &amp; COLD REPAIR 철거 설치</t>
    <phoneticPr fontId="1" type="noConversion"/>
  </si>
  <si>
    <t>(CPM)KC16 BOD_REBUILD &amp; COLD REPAIR</t>
    <phoneticPr fontId="13" type="noConversion"/>
  </si>
  <si>
    <t>(PJT Code : 7P240024ADFBO)</t>
    <phoneticPr fontId="1" type="noConversion"/>
  </si>
  <si>
    <t>전복규</t>
    <phoneticPr fontId="13" type="noConversion"/>
  </si>
  <si>
    <t>전복규 / 010-6894-1100</t>
    <phoneticPr fontId="13" type="noConversion"/>
  </si>
  <si>
    <t>전복규 차장</t>
    <phoneticPr fontId="13" type="noConversion"/>
  </si>
  <si>
    <t>팀원</t>
    <phoneticPr fontId="1" type="noConversion"/>
  </si>
  <si>
    <t>주경국 주임</t>
    <phoneticPr fontId="1" type="noConversion"/>
  </si>
  <si>
    <t>박대경 차장</t>
    <phoneticPr fontId="1" type="noConversion"/>
  </si>
  <si>
    <t>김승길 대표</t>
    <phoneticPr fontId="1" type="noConversion"/>
  </si>
  <si>
    <t>창성ENG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</si>
</sst>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mm&quot;월&quot;\ dd&quot;일&quot;"/>
    <numFmt numFmtId="177" formatCode="mm&quot;/&quot;dd;@"/>
    <numFmt numFmtId="178" formatCode="&quot;TODAY:&quot;\ yyyy/mm/dd"/>
    <numFmt numFmtId="179" formatCode="m&quot;/&quot;d;@"/>
    <numFmt numFmtId="180" formatCode="#\ &quot;days&quot;"/>
    <numFmt numFmtId="187" formatCode="_-[$₩-412]* #,##0_-;\-[$₩-412]* #,##0_-;_-[$₩-412]* &quot;-&quot;??_-;_-@_-"/>
  </numFmts>
  <fonts count="7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36"/>
      <name val="맑은 고딕"/>
      <family val="3"/>
      <charset val="129"/>
      <scheme val="major"/>
    </font>
    <font>
      <sz val="8"/>
      <name val="굴림체"/>
      <family val="3"/>
      <charset val="129"/>
    </font>
    <font>
      <b/>
      <sz val="16"/>
      <color theme="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2"/>
      <color rgb="FF00B050"/>
      <name val="맑은 고딕"/>
      <family val="3"/>
      <charset val="129"/>
      <scheme val="major"/>
    </font>
    <font>
      <b/>
      <sz val="11"/>
      <color rgb="FF00B050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2"/>
      <color rgb="FF0070C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b/>
      <sz val="10"/>
      <color rgb="FF0070C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2"/>
      <color rgb="FF1802BE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5"/>
      <color theme="1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48" fillId="0" borderId="0"/>
    <xf numFmtId="0" fontId="5" fillId="0" borderId="0"/>
    <xf numFmtId="0" fontId="48" fillId="0" borderId="0"/>
    <xf numFmtId="0" fontId="27" fillId="0" borderId="0"/>
    <xf numFmtId="41" fontId="48" fillId="0" borderId="0" applyFon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1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0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>
      <alignment vertical="center"/>
    </xf>
    <xf numFmtId="0" fontId="41" fillId="0" borderId="0" xfId="0" applyFont="1" applyFill="1">
      <alignment vertical="center"/>
    </xf>
    <xf numFmtId="0" fontId="41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0" fillId="9" borderId="5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38" xfId="0" applyFont="1" applyBorder="1">
      <alignment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44" xfId="1" applyFont="1" applyBorder="1" applyAlignment="1">
      <alignment horizontal="center" vertical="center" wrapText="1"/>
    </xf>
    <xf numFmtId="0" fontId="28" fillId="0" borderId="51" xfId="1" applyFont="1" applyBorder="1" applyAlignment="1">
      <alignment horizontal="center" vertical="center" wrapText="1"/>
    </xf>
    <xf numFmtId="0" fontId="28" fillId="0" borderId="82" xfId="1" applyFont="1" applyBorder="1" applyAlignment="1">
      <alignment horizontal="center" vertical="center" wrapText="1"/>
    </xf>
    <xf numFmtId="0" fontId="49" fillId="9" borderId="0" xfId="6" applyFont="1" applyFill="1"/>
    <xf numFmtId="177" fontId="49" fillId="9" borderId="0" xfId="6" applyNumberFormat="1" applyFont="1" applyFill="1"/>
    <xf numFmtId="0" fontId="50" fillId="9" borderId="0" xfId="6" applyFont="1" applyFill="1" applyAlignment="1">
      <alignment wrapText="1"/>
    </xf>
    <xf numFmtId="0" fontId="51" fillId="9" borderId="0" xfId="6" applyFont="1" applyFill="1" applyBorder="1" applyAlignment="1"/>
    <xf numFmtId="177" fontId="51" fillId="9" borderId="0" xfId="6" applyNumberFormat="1" applyFont="1" applyFill="1" applyBorder="1" applyAlignment="1"/>
    <xf numFmtId="0" fontId="51" fillId="9" borderId="0" xfId="6" applyFont="1" applyFill="1" applyBorder="1" applyAlignment="1">
      <alignment horizontal="left" vertical="center" indent="1"/>
    </xf>
    <xf numFmtId="178" fontId="53" fillId="10" borderId="0" xfId="6" applyNumberFormat="1" applyFont="1" applyFill="1" applyAlignment="1">
      <alignment horizontal="center" vertical="center"/>
    </xf>
    <xf numFmtId="0" fontId="54" fillId="9" borderId="0" xfId="6" applyFont="1" applyFill="1" applyBorder="1" applyAlignment="1">
      <alignment horizontal="left" vertical="center" indent="4"/>
    </xf>
    <xf numFmtId="177" fontId="54" fillId="9" borderId="0" xfId="6" applyNumberFormat="1" applyFont="1" applyFill="1" applyBorder="1" applyAlignment="1">
      <alignment horizontal="left" vertical="center" indent="4"/>
    </xf>
    <xf numFmtId="0" fontId="58" fillId="9" borderId="0" xfId="6" applyFont="1" applyFill="1" applyAlignment="1">
      <alignment vertical="top"/>
    </xf>
    <xf numFmtId="0" fontId="58" fillId="9" borderId="0" xfId="6" applyFont="1" applyFill="1" applyAlignment="1">
      <alignment horizontal="right"/>
    </xf>
    <xf numFmtId="0" fontId="58" fillId="9" borderId="0" xfId="6" applyFont="1" applyFill="1" applyAlignment="1">
      <alignment horizontal="right" vertical="center"/>
    </xf>
    <xf numFmtId="0" fontId="61" fillId="11" borderId="10" xfId="6" applyFont="1" applyFill="1" applyBorder="1" applyAlignment="1">
      <alignment horizontal="center" vertical="center"/>
    </xf>
    <xf numFmtId="0" fontId="62" fillId="9" borderId="0" xfId="6" applyFont="1" applyFill="1"/>
    <xf numFmtId="14" fontId="49" fillId="11" borderId="95" xfId="6" applyNumberFormat="1" applyFont="1" applyFill="1" applyBorder="1"/>
    <xf numFmtId="179" fontId="62" fillId="9" borderId="0" xfId="6" applyNumberFormat="1" applyFont="1" applyFill="1"/>
    <xf numFmtId="0" fontId="49" fillId="9" borderId="45" xfId="6" applyFont="1" applyFill="1" applyBorder="1"/>
    <xf numFmtId="0" fontId="55" fillId="9" borderId="37" xfId="6" applyFont="1" applyFill="1" applyBorder="1" applyAlignment="1">
      <alignment horizontal="center" vertical="center"/>
    </xf>
    <xf numFmtId="0" fontId="50" fillId="9" borderId="4" xfId="6" applyFont="1" applyFill="1" applyBorder="1" applyAlignment="1">
      <alignment horizontal="center" vertical="center" textRotation="90"/>
    </xf>
    <xf numFmtId="0" fontId="49" fillId="9" borderId="101" xfId="6" applyFont="1" applyFill="1" applyBorder="1"/>
    <xf numFmtId="0" fontId="49" fillId="9" borderId="102" xfId="6" applyFont="1" applyFill="1" applyBorder="1"/>
    <xf numFmtId="0" fontId="49" fillId="9" borderId="103" xfId="6" applyFont="1" applyFill="1" applyBorder="1"/>
    <xf numFmtId="0" fontId="61" fillId="12" borderId="0" xfId="8" applyFont="1" applyFill="1" applyBorder="1" applyAlignment="1">
      <alignment vertical="center"/>
    </xf>
    <xf numFmtId="0" fontId="49" fillId="4" borderId="0" xfId="6" applyFont="1" applyFill="1"/>
    <xf numFmtId="0" fontId="50" fillId="9" borderId="4" xfId="6" applyFont="1" applyFill="1" applyBorder="1" applyAlignment="1">
      <alignment horizontal="center" vertical="center"/>
    </xf>
    <xf numFmtId="0" fontId="49" fillId="9" borderId="0" xfId="6" applyFont="1" applyFill="1" applyBorder="1"/>
    <xf numFmtId="0" fontId="49" fillId="9" borderId="4" xfId="6" applyFont="1" applyFill="1" applyBorder="1"/>
    <xf numFmtId="0" fontId="49" fillId="9" borderId="38" xfId="6" applyFont="1" applyFill="1" applyBorder="1"/>
    <xf numFmtId="0" fontId="49" fillId="9" borderId="107" xfId="6" applyFont="1" applyFill="1" applyBorder="1"/>
    <xf numFmtId="0" fontId="49" fillId="9" borderId="108" xfId="6" applyFont="1" applyFill="1" applyBorder="1"/>
    <xf numFmtId="0" fontId="49" fillId="9" borderId="109" xfId="6" applyFont="1" applyFill="1" applyBorder="1"/>
    <xf numFmtId="0" fontId="49" fillId="9" borderId="110" xfId="6" applyFont="1" applyFill="1" applyBorder="1"/>
    <xf numFmtId="0" fontId="49" fillId="9" borderId="112" xfId="6" applyFont="1" applyFill="1" applyBorder="1"/>
    <xf numFmtId="0" fontId="49" fillId="9" borderId="111" xfId="6" applyFont="1" applyFill="1" applyBorder="1"/>
    <xf numFmtId="0" fontId="49" fillId="9" borderId="105" xfId="6" applyFont="1" applyFill="1" applyBorder="1"/>
    <xf numFmtId="0" fontId="49" fillId="9" borderId="113" xfId="6" applyFont="1" applyFill="1" applyBorder="1"/>
    <xf numFmtId="0" fontId="49" fillId="9" borderId="106" xfId="6" applyFont="1" applyFill="1" applyBorder="1"/>
    <xf numFmtId="0" fontId="50" fillId="9" borderId="116" xfId="6" applyFont="1" applyFill="1" applyBorder="1" applyAlignment="1">
      <alignment horizontal="center" vertical="center" textRotation="90"/>
    </xf>
    <xf numFmtId="0" fontId="49" fillId="9" borderId="2" xfId="6" applyFont="1" applyFill="1" applyBorder="1"/>
    <xf numFmtId="0" fontId="49" fillId="9" borderId="3" xfId="6" applyFont="1" applyFill="1" applyBorder="1"/>
    <xf numFmtId="0" fontId="49" fillId="9" borderId="33" xfId="6" applyFont="1" applyFill="1" applyBorder="1"/>
    <xf numFmtId="0" fontId="50" fillId="9" borderId="30" xfId="6" applyFont="1" applyFill="1" applyBorder="1" applyAlignment="1">
      <alignment horizontal="center" vertical="center"/>
    </xf>
    <xf numFmtId="0" fontId="50" fillId="9" borderId="30" xfId="6" applyFont="1" applyFill="1" applyBorder="1" applyAlignment="1">
      <alignment horizontal="center" vertical="center" textRotation="90"/>
    </xf>
    <xf numFmtId="0" fontId="50" fillId="9" borderId="31" xfId="6" applyFont="1" applyFill="1" applyBorder="1" applyAlignment="1">
      <alignment horizontal="center" vertical="center" textRotation="90"/>
    </xf>
    <xf numFmtId="0" fontId="49" fillId="9" borderId="51" xfId="6" applyFont="1" applyFill="1" applyBorder="1"/>
    <xf numFmtId="0" fontId="49" fillId="9" borderId="52" xfId="6" applyFont="1" applyFill="1" applyBorder="1"/>
    <xf numFmtId="0" fontId="49" fillId="9" borderId="43" xfId="6" applyFont="1" applyFill="1" applyBorder="1"/>
    <xf numFmtId="0" fontId="49" fillId="9" borderId="82" xfId="6" applyFont="1" applyFill="1" applyBorder="1"/>
    <xf numFmtId="0" fontId="49" fillId="4" borderId="52" xfId="6" applyFont="1" applyFill="1" applyBorder="1"/>
    <xf numFmtId="0" fontId="50" fillId="9" borderId="10" xfId="6" applyFont="1" applyFill="1" applyBorder="1" applyAlignment="1">
      <alignment vertical="center" textRotation="90" wrapText="1"/>
    </xf>
    <xf numFmtId="0" fontId="50" fillId="9" borderId="115" xfId="6" applyFont="1" applyFill="1" applyBorder="1" applyAlignment="1">
      <alignment horizontal="center" vertical="center" textRotation="90"/>
    </xf>
    <xf numFmtId="0" fontId="63" fillId="9" borderId="10" xfId="6" applyFont="1" applyFill="1" applyBorder="1" applyAlignment="1">
      <alignment horizontal="center" vertical="center"/>
    </xf>
    <xf numFmtId="0" fontId="49" fillId="9" borderId="119" xfId="6" applyFont="1" applyFill="1" applyBorder="1"/>
    <xf numFmtId="0" fontId="50" fillId="9" borderId="2" xfId="6" applyFont="1" applyFill="1" applyBorder="1" applyAlignment="1">
      <alignment horizontal="center" vertical="center" textRotation="90"/>
    </xf>
    <xf numFmtId="0" fontId="50" fillId="9" borderId="51" xfId="6" applyFont="1" applyFill="1" applyBorder="1" applyAlignment="1">
      <alignment horizontal="center" vertical="center" textRotation="90"/>
    </xf>
    <xf numFmtId="0" fontId="50" fillId="9" borderId="122" xfId="6" applyFont="1" applyFill="1" applyBorder="1" applyAlignment="1">
      <alignment horizontal="center" vertical="center" textRotation="90"/>
    </xf>
    <xf numFmtId="0" fontId="50" fillId="9" borderId="124" xfId="6" applyFont="1" applyFill="1" applyBorder="1" applyAlignment="1">
      <alignment horizontal="center" vertical="center"/>
    </xf>
    <xf numFmtId="0" fontId="50" fillId="9" borderId="124" xfId="6" applyFont="1" applyFill="1" applyBorder="1" applyAlignment="1">
      <alignment horizontal="center" vertical="center" textRotation="90"/>
    </xf>
    <xf numFmtId="0" fontId="50" fillId="9" borderId="126" xfId="6" applyFont="1" applyFill="1" applyBorder="1" applyAlignment="1">
      <alignment horizontal="center" vertical="center" textRotation="90"/>
    </xf>
    <xf numFmtId="0" fontId="50" fillId="9" borderId="2" xfId="6" applyFont="1" applyFill="1" applyBorder="1" applyAlignment="1">
      <alignment vertical="center"/>
    </xf>
    <xf numFmtId="0" fontId="66" fillId="9" borderId="3" xfId="6" applyFont="1" applyFill="1" applyBorder="1" applyAlignment="1">
      <alignment vertical="center"/>
    </xf>
    <xf numFmtId="177" fontId="73" fillId="9" borderId="3" xfId="7" applyNumberFormat="1" applyFont="1" applyFill="1" applyBorder="1" applyAlignment="1">
      <alignment vertical="center"/>
    </xf>
    <xf numFmtId="180" fontId="69" fillId="9" borderId="3" xfId="7" applyNumberFormat="1" applyFont="1" applyFill="1" applyBorder="1" applyAlignment="1">
      <alignment vertical="center"/>
    </xf>
    <xf numFmtId="0" fontId="49" fillId="9" borderId="44" xfId="6" applyFont="1" applyFill="1" applyBorder="1" applyAlignment="1">
      <alignment vertical="top"/>
    </xf>
    <xf numFmtId="0" fontId="74" fillId="9" borderId="4" xfId="6" applyFont="1" applyFill="1" applyBorder="1" applyAlignment="1">
      <alignment vertical="center"/>
    </xf>
    <xf numFmtId="0" fontId="66" fillId="9" borderId="0" xfId="6" quotePrefix="1" applyFont="1" applyFill="1" applyBorder="1" applyAlignment="1">
      <alignment vertical="center"/>
    </xf>
    <xf numFmtId="177" fontId="73" fillId="9" borderId="0" xfId="7" applyNumberFormat="1" applyFont="1" applyFill="1" applyBorder="1" applyAlignment="1">
      <alignment vertical="center"/>
    </xf>
    <xf numFmtId="180" fontId="69" fillId="9" borderId="0" xfId="7" applyNumberFormat="1" applyFont="1" applyFill="1" applyBorder="1" applyAlignment="1">
      <alignment vertical="center"/>
    </xf>
    <xf numFmtId="0" fontId="49" fillId="9" borderId="45" xfId="6" applyFont="1" applyFill="1" applyBorder="1" applyAlignment="1">
      <alignment vertical="top"/>
    </xf>
    <xf numFmtId="0" fontId="50" fillId="9" borderId="4" xfId="6" applyFont="1" applyFill="1" applyBorder="1" applyAlignment="1">
      <alignment vertical="center"/>
    </xf>
    <xf numFmtId="0" fontId="66" fillId="9" borderId="0" xfId="6" applyFont="1" applyFill="1" applyBorder="1" applyAlignment="1">
      <alignment vertical="center"/>
    </xf>
    <xf numFmtId="177" fontId="75" fillId="9" borderId="0" xfId="7" applyNumberFormat="1" applyFont="1" applyFill="1" applyBorder="1" applyAlignment="1">
      <alignment vertical="center"/>
    </xf>
    <xf numFmtId="180" fontId="76" fillId="9" borderId="0" xfId="7" applyNumberFormat="1" applyFont="1" applyFill="1" applyBorder="1" applyAlignment="1">
      <alignment vertical="center"/>
    </xf>
    <xf numFmtId="0" fontId="50" fillId="9" borderId="48" xfId="6" applyFont="1" applyFill="1" applyBorder="1" applyAlignment="1">
      <alignment horizontal="center" vertical="center" textRotation="90"/>
    </xf>
    <xf numFmtId="0" fontId="50" fillId="9" borderId="48" xfId="6" applyFont="1" applyFill="1" applyBorder="1" applyAlignment="1">
      <alignment vertical="center"/>
    </xf>
    <xf numFmtId="0" fontId="66" fillId="9" borderId="49" xfId="6" applyFont="1" applyFill="1" applyBorder="1" applyAlignment="1">
      <alignment vertical="center"/>
    </xf>
    <xf numFmtId="177" fontId="73" fillId="9" borderId="49" xfId="7" applyNumberFormat="1" applyFont="1" applyFill="1" applyBorder="1" applyAlignment="1">
      <alignment vertical="center"/>
    </xf>
    <xf numFmtId="177" fontId="75" fillId="9" borderId="49" xfId="7" applyNumberFormat="1" applyFont="1" applyFill="1" applyBorder="1" applyAlignment="1">
      <alignment vertical="center"/>
    </xf>
    <xf numFmtId="180" fontId="76" fillId="9" borderId="49" xfId="7" applyNumberFormat="1" applyFont="1" applyFill="1" applyBorder="1" applyAlignment="1">
      <alignment vertical="center"/>
    </xf>
    <xf numFmtId="0" fontId="49" fillId="9" borderId="49" xfId="6" applyFont="1" applyFill="1" applyBorder="1"/>
    <xf numFmtId="0" fontId="49" fillId="9" borderId="50" xfId="6" applyFont="1" applyFill="1" applyBorder="1" applyAlignment="1">
      <alignment vertical="top"/>
    </xf>
    <xf numFmtId="0" fontId="50" fillId="9" borderId="0" xfId="6" applyFont="1" applyFill="1"/>
    <xf numFmtId="0" fontId="77" fillId="0" borderId="0" xfId="9" applyFont="1" applyAlignment="1">
      <alignment vertical="center"/>
    </xf>
    <xf numFmtId="177" fontId="49" fillId="9" borderId="0" xfId="10" applyNumberFormat="1" applyFont="1" applyFill="1" applyAlignment="1"/>
    <xf numFmtId="0" fontId="78" fillId="9" borderId="0" xfId="6" applyFont="1" applyFill="1"/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47" fillId="0" borderId="75" xfId="1" applyFont="1" applyBorder="1" applyAlignment="1">
      <alignment horizontal="center" vertical="center" wrapText="1"/>
    </xf>
    <xf numFmtId="0" fontId="47" fillId="0" borderId="76" xfId="1" applyFont="1" applyBorder="1" applyAlignment="1">
      <alignment horizontal="center" vertical="center" wrapText="1"/>
    </xf>
    <xf numFmtId="0" fontId="47" fillId="0" borderId="77" xfId="1" applyFont="1" applyBorder="1" applyAlignment="1">
      <alignment horizontal="center" vertical="center" wrapText="1"/>
    </xf>
    <xf numFmtId="0" fontId="47" fillId="0" borderId="78" xfId="1" applyFont="1" applyBorder="1" applyAlignment="1">
      <alignment horizontal="center" vertical="center" wrapText="1"/>
    </xf>
    <xf numFmtId="0" fontId="47" fillId="0" borderId="79" xfId="1" applyFont="1" applyBorder="1" applyAlignment="1">
      <alignment horizontal="center" vertical="center" wrapText="1"/>
    </xf>
    <xf numFmtId="0" fontId="47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0" fillId="9" borderId="9" xfId="6" applyFont="1" applyFill="1" applyBorder="1" applyAlignment="1">
      <alignment horizontal="center" vertical="center" textRotation="90"/>
    </xf>
    <xf numFmtId="0" fontId="50" fillId="9" borderId="10" xfId="6" applyFont="1" applyFill="1" applyBorder="1" applyAlignment="1">
      <alignment horizontal="center" vertical="center" textRotation="90"/>
    </xf>
    <xf numFmtId="0" fontId="50" fillId="9" borderId="95" xfId="6" applyFont="1" applyFill="1" applyBorder="1" applyAlignment="1">
      <alignment horizontal="center" vertical="center" textRotation="90"/>
    </xf>
    <xf numFmtId="0" fontId="50" fillId="9" borderId="125" xfId="6" applyFont="1" applyFill="1" applyBorder="1" applyAlignment="1">
      <alignment horizontal="left" vertical="center"/>
    </xf>
    <xf numFmtId="0" fontId="50" fillId="9" borderId="127" xfId="6" applyFont="1" applyFill="1" applyBorder="1" applyAlignment="1">
      <alignment horizontal="left" vertical="center"/>
    </xf>
    <xf numFmtId="0" fontId="50" fillId="0" borderId="77" xfId="6" applyFont="1" applyFill="1" applyBorder="1" applyAlignment="1">
      <alignment horizontal="left" vertical="center"/>
    </xf>
    <xf numFmtId="0" fontId="50" fillId="0" borderId="80" xfId="6" applyFont="1" applyFill="1" applyBorder="1" applyAlignment="1">
      <alignment horizontal="left" vertical="center"/>
    </xf>
    <xf numFmtId="177" fontId="61" fillId="0" borderId="30" xfId="7" applyNumberFormat="1" applyFont="1" applyFill="1" applyBorder="1" applyAlignment="1">
      <alignment horizontal="center" vertical="center"/>
    </xf>
    <xf numFmtId="177" fontId="61" fillId="0" borderId="31" xfId="7" applyNumberFormat="1" applyFont="1" applyFill="1" applyBorder="1" applyAlignment="1">
      <alignment horizontal="center" vertical="center"/>
    </xf>
    <xf numFmtId="180" fontId="63" fillId="9" borderId="30" xfId="7" applyNumberFormat="1" applyFont="1" applyFill="1" applyBorder="1" applyAlignment="1">
      <alignment horizontal="center" vertical="center"/>
    </xf>
    <xf numFmtId="180" fontId="63" fillId="9" borderId="31" xfId="7" applyNumberFormat="1" applyFont="1" applyFill="1" applyBorder="1" applyAlignment="1">
      <alignment horizontal="center" vertical="center"/>
    </xf>
    <xf numFmtId="0" fontId="49" fillId="9" borderId="90" xfId="6" applyFont="1" applyFill="1" applyBorder="1" applyAlignment="1">
      <alignment vertical="top"/>
    </xf>
    <xf numFmtId="0" fontId="49" fillId="9" borderId="128" xfId="6" applyFont="1" applyFill="1" applyBorder="1" applyAlignment="1">
      <alignment vertical="top"/>
    </xf>
    <xf numFmtId="0" fontId="50" fillId="9" borderId="116" xfId="6" applyFont="1" applyFill="1" applyBorder="1" applyAlignment="1">
      <alignment horizontal="center" vertical="center" textRotation="90"/>
    </xf>
    <xf numFmtId="0" fontId="50" fillId="9" borderId="30" xfId="6" applyFont="1" applyFill="1" applyBorder="1" applyAlignment="1">
      <alignment horizontal="center" vertical="center" textRotation="90"/>
    </xf>
    <xf numFmtId="0" fontId="50" fillId="9" borderId="31" xfId="6" applyFont="1" applyFill="1" applyBorder="1" applyAlignment="1">
      <alignment horizontal="center" vertical="center" textRotation="90"/>
    </xf>
    <xf numFmtId="0" fontId="50" fillId="0" borderId="124" xfId="6" applyFont="1" applyFill="1" applyBorder="1" applyAlignment="1">
      <alignment horizontal="left" vertical="center"/>
    </xf>
    <xf numFmtId="0" fontId="50" fillId="9" borderId="123" xfId="6" applyFont="1" applyFill="1" applyBorder="1" applyAlignment="1">
      <alignment horizontal="left" vertical="center"/>
    </xf>
    <xf numFmtId="0" fontId="50" fillId="0" borderId="122" xfId="6" applyFont="1" applyFill="1" applyBorder="1" applyAlignment="1">
      <alignment horizontal="left" vertical="center"/>
    </xf>
    <xf numFmtId="177" fontId="61" fillId="0" borderId="116" xfId="7" applyNumberFormat="1" applyFont="1" applyFill="1" applyBorder="1" applyAlignment="1">
      <alignment horizontal="center" vertical="center"/>
    </xf>
    <xf numFmtId="180" fontId="63" fillId="9" borderId="116" xfId="7" applyNumberFormat="1" applyFont="1" applyFill="1" applyBorder="1" applyAlignment="1">
      <alignment horizontal="center" vertical="center"/>
    </xf>
    <xf numFmtId="0" fontId="50" fillId="9" borderId="75" xfId="6" applyFont="1" applyFill="1" applyBorder="1" applyAlignment="1">
      <alignment horizontal="left" vertical="center"/>
    </xf>
    <xf numFmtId="177" fontId="61" fillId="9" borderId="30" xfId="7" applyNumberFormat="1" applyFont="1" applyFill="1" applyBorder="1" applyAlignment="1">
      <alignment horizontal="center" vertical="center"/>
    </xf>
    <xf numFmtId="0" fontId="49" fillId="9" borderId="121" xfId="6" applyFont="1" applyFill="1" applyBorder="1" applyAlignment="1">
      <alignment vertical="top"/>
    </xf>
    <xf numFmtId="0" fontId="50" fillId="0" borderId="76" xfId="6" applyFont="1" applyFill="1" applyBorder="1" applyAlignment="1">
      <alignment horizontal="left" vertical="center"/>
    </xf>
    <xf numFmtId="0" fontId="50" fillId="9" borderId="10" xfId="6" applyFont="1" applyFill="1" applyBorder="1" applyAlignment="1">
      <alignment horizontal="center" vertical="center" textRotation="90" wrapText="1"/>
    </xf>
    <xf numFmtId="0" fontId="50" fillId="9" borderId="77" xfId="6" applyFont="1" applyFill="1" applyBorder="1" applyAlignment="1">
      <alignment horizontal="left" vertical="center"/>
    </xf>
    <xf numFmtId="0" fontId="49" fillId="9" borderId="120" xfId="6" applyFont="1" applyFill="1" applyBorder="1" applyAlignment="1">
      <alignment vertical="top"/>
    </xf>
    <xf numFmtId="0" fontId="50" fillId="9" borderId="117" xfId="6" applyFont="1" applyFill="1" applyBorder="1" applyAlignment="1">
      <alignment horizontal="left" vertical="center"/>
    </xf>
    <xf numFmtId="0" fontId="50" fillId="9" borderId="118" xfId="6" applyFont="1" applyFill="1" applyBorder="1" applyAlignment="1">
      <alignment horizontal="left" vertical="center"/>
    </xf>
    <xf numFmtId="177" fontId="61" fillId="9" borderId="116" xfId="7" applyNumberFormat="1" applyFont="1" applyFill="1" applyBorder="1" applyAlignment="1">
      <alignment horizontal="center" vertical="center"/>
    </xf>
    <xf numFmtId="0" fontId="63" fillId="9" borderId="9" xfId="6" applyFont="1" applyFill="1" applyBorder="1" applyAlignment="1">
      <alignment horizontal="center" vertical="center" textRotation="90"/>
    </xf>
    <xf numFmtId="0" fontId="63" fillId="9" borderId="10" xfId="6" applyFont="1" applyFill="1" applyBorder="1" applyAlignment="1">
      <alignment horizontal="center" vertical="center" textRotation="90"/>
    </xf>
    <xf numFmtId="0" fontId="63" fillId="9" borderId="8" xfId="6" applyFont="1" applyFill="1" applyBorder="1" applyAlignment="1">
      <alignment horizontal="center" vertical="center" textRotation="90"/>
    </xf>
    <xf numFmtId="0" fontId="50" fillId="9" borderId="78" xfId="6" applyFont="1" applyFill="1" applyBorder="1" applyAlignment="1">
      <alignment horizontal="left" vertical="center"/>
    </xf>
    <xf numFmtId="0" fontId="50" fillId="9" borderId="80" xfId="6" applyFont="1" applyFill="1" applyBorder="1" applyAlignment="1">
      <alignment horizontal="left" vertical="center"/>
    </xf>
    <xf numFmtId="177" fontId="61" fillId="9" borderId="31" xfId="7" applyNumberFormat="1" applyFont="1" applyFill="1" applyBorder="1" applyAlignment="1">
      <alignment horizontal="center" vertical="center"/>
    </xf>
    <xf numFmtId="0" fontId="49" fillId="9" borderId="45" xfId="6" applyFont="1" applyFill="1" applyBorder="1" applyAlignment="1">
      <alignment vertical="top"/>
    </xf>
    <xf numFmtId="0" fontId="50" fillId="9" borderId="105" xfId="6" applyFont="1" applyFill="1" applyBorder="1" applyAlignment="1">
      <alignment horizontal="left" vertical="center"/>
    </xf>
    <xf numFmtId="0" fontId="50" fillId="9" borderId="106" xfId="6" applyFont="1" applyFill="1" applyBorder="1" applyAlignment="1">
      <alignment horizontal="left" vertical="center" wrapText="1"/>
    </xf>
    <xf numFmtId="177" fontId="61" fillId="9" borderId="115" xfId="7" applyNumberFormat="1" applyFont="1" applyFill="1" applyBorder="1" applyAlignment="1">
      <alignment horizontal="center" vertical="center"/>
    </xf>
    <xf numFmtId="180" fontId="63" fillId="9" borderId="115" xfId="7" applyNumberFormat="1" applyFont="1" applyFill="1" applyBorder="1" applyAlignment="1">
      <alignment horizontal="center" vertical="center"/>
    </xf>
    <xf numFmtId="14" fontId="49" fillId="9" borderId="90" xfId="6" applyNumberFormat="1" applyFont="1" applyFill="1" applyBorder="1" applyAlignment="1">
      <alignment vertical="top"/>
    </xf>
    <xf numFmtId="0" fontId="50" fillId="9" borderId="8" xfId="6" applyFont="1" applyFill="1" applyBorder="1" applyAlignment="1">
      <alignment horizontal="center" vertical="center" textRotation="90"/>
    </xf>
    <xf numFmtId="0" fontId="70" fillId="9" borderId="75" xfId="6" applyFont="1" applyFill="1" applyBorder="1" applyAlignment="1">
      <alignment horizontal="left" vertical="center"/>
    </xf>
    <xf numFmtId="0" fontId="70" fillId="9" borderId="77" xfId="6" applyFont="1" applyFill="1" applyBorder="1" applyAlignment="1">
      <alignment horizontal="left" vertical="center"/>
    </xf>
    <xf numFmtId="177" fontId="71" fillId="9" borderId="30" xfId="7" applyNumberFormat="1" applyFont="1" applyFill="1" applyBorder="1" applyAlignment="1">
      <alignment horizontal="center" vertical="center"/>
    </xf>
    <xf numFmtId="180" fontId="72" fillId="9" borderId="30" xfId="7" applyNumberFormat="1" applyFont="1" applyFill="1" applyBorder="1" applyAlignment="1">
      <alignment horizontal="center" vertical="center"/>
    </xf>
    <xf numFmtId="0" fontId="66" fillId="9" borderId="75" xfId="6" applyFont="1" applyFill="1" applyBorder="1" applyAlignment="1">
      <alignment horizontal="left" vertical="center"/>
    </xf>
    <xf numFmtId="0" fontId="66" fillId="9" borderId="77" xfId="6" applyFont="1" applyFill="1" applyBorder="1" applyAlignment="1">
      <alignment horizontal="left" vertical="center"/>
    </xf>
    <xf numFmtId="177" fontId="67" fillId="9" borderId="30" xfId="7" quotePrefix="1" applyNumberFormat="1" applyFont="1" applyFill="1" applyBorder="1" applyAlignment="1">
      <alignment horizontal="center" vertical="center"/>
    </xf>
    <xf numFmtId="177" fontId="67" fillId="9" borderId="30" xfId="7" applyNumberFormat="1" applyFont="1" applyFill="1" applyBorder="1" applyAlignment="1">
      <alignment horizontal="center" vertical="center"/>
    </xf>
    <xf numFmtId="177" fontId="68" fillId="9" borderId="114" xfId="7" applyNumberFormat="1" applyFont="1" applyFill="1" applyBorder="1" applyAlignment="1">
      <alignment horizontal="center" vertical="center"/>
    </xf>
    <xf numFmtId="177" fontId="68" fillId="9" borderId="10" xfId="7" applyNumberFormat="1" applyFont="1" applyFill="1" applyBorder="1" applyAlignment="1">
      <alignment horizontal="center" vertical="center"/>
    </xf>
    <xf numFmtId="177" fontId="68" fillId="9" borderId="115" xfId="7" applyNumberFormat="1" applyFont="1" applyFill="1" applyBorder="1" applyAlignment="1">
      <alignment horizontal="center" vertical="center"/>
    </xf>
    <xf numFmtId="180" fontId="69" fillId="9" borderId="30" xfId="7" applyNumberFormat="1" applyFont="1" applyFill="1" applyBorder="1" applyAlignment="1">
      <alignment horizontal="center" vertical="center"/>
    </xf>
    <xf numFmtId="0" fontId="49" fillId="9" borderId="86" xfId="6" applyFont="1" applyFill="1" applyBorder="1" applyAlignment="1">
      <alignment vertical="top"/>
    </xf>
    <xf numFmtId="0" fontId="50" fillId="9" borderId="104" xfId="6" applyFont="1" applyFill="1" applyBorder="1" applyAlignment="1">
      <alignment horizontal="center" vertical="center" textRotation="90"/>
    </xf>
    <xf numFmtId="0" fontId="50" fillId="9" borderId="129" xfId="6" applyFont="1" applyFill="1" applyBorder="1" applyAlignment="1">
      <alignment horizontal="center" vertical="center" textRotation="90"/>
    </xf>
    <xf numFmtId="0" fontId="50" fillId="9" borderId="110" xfId="6" applyFont="1" applyFill="1" applyBorder="1" applyAlignment="1">
      <alignment horizontal="left" vertical="center"/>
    </xf>
    <xf numFmtId="0" fontId="50" fillId="9" borderId="111" xfId="6" applyFont="1" applyFill="1" applyBorder="1" applyAlignment="1">
      <alignment horizontal="left" vertical="center"/>
    </xf>
    <xf numFmtId="0" fontId="50" fillId="9" borderId="4" xfId="6" applyFont="1" applyFill="1" applyBorder="1" applyAlignment="1">
      <alignment horizontal="left" vertical="center"/>
    </xf>
    <xf numFmtId="0" fontId="50" fillId="9" borderId="38" xfId="6" applyFont="1" applyFill="1" applyBorder="1" applyAlignment="1">
      <alignment horizontal="left" vertical="center"/>
    </xf>
    <xf numFmtId="0" fontId="50" fillId="9" borderId="106" xfId="6" applyFont="1" applyFill="1" applyBorder="1" applyAlignment="1">
      <alignment horizontal="left" vertical="center"/>
    </xf>
    <xf numFmtId="0" fontId="64" fillId="9" borderId="110" xfId="6" applyFont="1" applyFill="1" applyBorder="1" applyAlignment="1">
      <alignment horizontal="left" vertical="center"/>
    </xf>
    <xf numFmtId="0" fontId="64" fillId="9" borderId="111" xfId="6" applyFont="1" applyFill="1" applyBorder="1" applyAlignment="1">
      <alignment horizontal="left" vertical="center"/>
    </xf>
    <xf numFmtId="0" fontId="64" fillId="9" borderId="4" xfId="6" applyFont="1" applyFill="1" applyBorder="1" applyAlignment="1">
      <alignment horizontal="left" vertical="center"/>
    </xf>
    <xf numFmtId="0" fontId="64" fillId="9" borderId="38" xfId="6" applyFont="1" applyFill="1" applyBorder="1" applyAlignment="1">
      <alignment horizontal="left" vertical="center"/>
    </xf>
    <xf numFmtId="0" fontId="64" fillId="9" borderId="105" xfId="6" applyFont="1" applyFill="1" applyBorder="1" applyAlignment="1">
      <alignment horizontal="left" vertical="center"/>
    </xf>
    <xf numFmtId="0" fontId="64" fillId="9" borderId="106" xfId="6" applyFont="1" applyFill="1" applyBorder="1" applyAlignment="1">
      <alignment horizontal="left" vertical="center"/>
    </xf>
    <xf numFmtId="177" fontId="65" fillId="9" borderId="30" xfId="7" applyNumberFormat="1" applyFont="1" applyFill="1" applyBorder="1" applyAlignment="1">
      <alignment horizontal="center" vertical="center"/>
    </xf>
    <xf numFmtId="0" fontId="60" fillId="11" borderId="10" xfId="6" applyFont="1" applyFill="1" applyBorder="1" applyAlignment="1">
      <alignment horizontal="right"/>
    </xf>
    <xf numFmtId="0" fontId="50" fillId="9" borderId="97" xfId="6" applyFont="1" applyFill="1" applyBorder="1" applyAlignment="1">
      <alignment horizontal="center" vertical="center" textRotation="90"/>
    </xf>
    <xf numFmtId="0" fontId="50" fillId="9" borderId="98" xfId="6" applyFont="1" applyFill="1" applyBorder="1" applyAlignment="1">
      <alignment horizontal="left" vertical="center"/>
    </xf>
    <xf numFmtId="0" fontId="50" fillId="9" borderId="99" xfId="6" applyFont="1" applyFill="1" applyBorder="1" applyAlignment="1">
      <alignment horizontal="left" vertical="center"/>
    </xf>
    <xf numFmtId="177" fontId="61" fillId="9" borderId="100" xfId="7" applyNumberFormat="1" applyFont="1" applyFill="1" applyBorder="1" applyAlignment="1">
      <alignment horizontal="center" vertical="center"/>
    </xf>
    <xf numFmtId="180" fontId="63" fillId="9" borderId="100" xfId="7" applyNumberFormat="1" applyFont="1" applyFill="1" applyBorder="1" applyAlignment="1">
      <alignment horizontal="center" vertical="center"/>
    </xf>
    <xf numFmtId="177" fontId="55" fillId="11" borderId="1" xfId="6" applyNumberFormat="1" applyFont="1" applyFill="1" applyBorder="1" applyAlignment="1">
      <alignment horizontal="center" vertical="center"/>
    </xf>
    <xf numFmtId="177" fontId="55" fillId="11" borderId="9" xfId="6" applyNumberFormat="1" applyFont="1" applyFill="1" applyBorder="1" applyAlignment="1">
      <alignment horizontal="center" vertical="center"/>
    </xf>
    <xf numFmtId="177" fontId="55" fillId="11" borderId="94" xfId="6" applyNumberFormat="1" applyFont="1" applyFill="1" applyBorder="1" applyAlignment="1">
      <alignment horizontal="center" vertical="center"/>
    </xf>
    <xf numFmtId="14" fontId="55" fillId="11" borderId="1" xfId="6" applyNumberFormat="1" applyFont="1" applyFill="1" applyBorder="1" applyAlignment="1">
      <alignment horizontal="center" vertical="center"/>
    </xf>
    <xf numFmtId="14" fontId="55" fillId="11" borderId="9" xfId="6" applyNumberFormat="1" applyFont="1" applyFill="1" applyBorder="1" applyAlignment="1">
      <alignment horizontal="center" vertical="center"/>
    </xf>
    <xf numFmtId="14" fontId="55" fillId="11" borderId="94" xfId="6" applyNumberFormat="1" applyFont="1" applyFill="1" applyBorder="1" applyAlignment="1">
      <alignment horizontal="center" vertical="center"/>
    </xf>
    <xf numFmtId="0" fontId="55" fillId="11" borderId="83" xfId="6" applyFont="1" applyFill="1" applyBorder="1" applyAlignment="1">
      <alignment horizontal="center" vertical="center"/>
    </xf>
    <xf numFmtId="0" fontId="55" fillId="11" borderId="84" xfId="6" applyFont="1" applyFill="1" applyBorder="1" applyAlignment="1">
      <alignment horizontal="center" vertical="center"/>
    </xf>
    <xf numFmtId="0" fontId="55" fillId="11" borderId="37" xfId="6" applyFont="1" applyFill="1" applyBorder="1" applyAlignment="1">
      <alignment horizontal="center" vertical="center"/>
    </xf>
    <xf numFmtId="0" fontId="55" fillId="11" borderId="0" xfId="6" applyFont="1" applyFill="1" applyBorder="1" applyAlignment="1">
      <alignment horizontal="center" vertical="center"/>
    </xf>
    <xf numFmtId="0" fontId="55" fillId="11" borderId="46" xfId="6" applyFont="1" applyFill="1" applyBorder="1" applyAlignment="1">
      <alignment horizontal="center" vertical="center"/>
    </xf>
    <xf numFmtId="0" fontId="55" fillId="11" borderId="49" xfId="6" applyFont="1" applyFill="1" applyBorder="1" applyAlignment="1">
      <alignment horizontal="center" vertical="center"/>
    </xf>
    <xf numFmtId="14" fontId="55" fillId="11" borderId="60" xfId="6" applyNumberFormat="1" applyFont="1" applyFill="1" applyBorder="1" applyAlignment="1">
      <alignment horizontal="center" vertical="center"/>
    </xf>
    <xf numFmtId="0" fontId="56" fillId="11" borderId="85" xfId="6" applyFont="1" applyFill="1" applyBorder="1" applyAlignment="1">
      <alignment horizontal="center" vertical="center"/>
    </xf>
    <xf numFmtId="0" fontId="56" fillId="11" borderId="66" xfId="6" applyFont="1" applyFill="1" applyBorder="1" applyAlignment="1">
      <alignment horizontal="center" vertical="center"/>
    </xf>
    <xf numFmtId="0" fontId="57" fillId="11" borderId="86" xfId="6" applyFont="1" applyFill="1" applyBorder="1" applyAlignment="1">
      <alignment horizontal="center" vertical="center"/>
    </xf>
    <xf numFmtId="0" fontId="57" fillId="11" borderId="90" xfId="6" applyFont="1" applyFill="1" applyBorder="1" applyAlignment="1">
      <alignment horizontal="center" vertical="center"/>
    </xf>
    <xf numFmtId="0" fontId="57" fillId="11" borderId="96" xfId="6" applyFont="1" applyFill="1" applyBorder="1" applyAlignment="1">
      <alignment horizontal="center" vertical="center"/>
    </xf>
    <xf numFmtId="0" fontId="54" fillId="11" borderId="2" xfId="6" applyFont="1" applyFill="1" applyBorder="1" applyAlignment="1">
      <alignment horizontal="center" vertical="center"/>
    </xf>
    <xf numFmtId="0" fontId="54" fillId="11" borderId="3" xfId="6" applyFont="1" applyFill="1" applyBorder="1" applyAlignment="1">
      <alignment horizontal="center" vertical="center"/>
    </xf>
    <xf numFmtId="0" fontId="54" fillId="11" borderId="33" xfId="6" applyFont="1" applyFill="1" applyBorder="1" applyAlignment="1">
      <alignment horizontal="center" vertical="center"/>
    </xf>
    <xf numFmtId="0" fontId="54" fillId="11" borderId="87" xfId="6" applyFont="1" applyFill="1" applyBorder="1" applyAlignment="1">
      <alignment horizontal="center" vertical="center"/>
    </xf>
    <xf numFmtId="0" fontId="54" fillId="11" borderId="88" xfId="6" applyFont="1" applyFill="1" applyBorder="1" applyAlignment="1">
      <alignment horizontal="center" vertical="center"/>
    </xf>
    <xf numFmtId="0" fontId="54" fillId="11" borderId="89" xfId="6" applyFont="1" applyFill="1" applyBorder="1" applyAlignment="1">
      <alignment horizontal="center" vertical="center"/>
    </xf>
    <xf numFmtId="0" fontId="59" fillId="11" borderId="4" xfId="6" applyFont="1" applyFill="1" applyBorder="1" applyAlignment="1">
      <alignment horizontal="center" vertical="top"/>
    </xf>
    <xf numFmtId="0" fontId="59" fillId="11" borderId="0" xfId="6" applyFont="1" applyFill="1" applyBorder="1" applyAlignment="1">
      <alignment horizontal="center" vertical="top"/>
    </xf>
    <xf numFmtId="0" fontId="59" fillId="11" borderId="38" xfId="6" applyFont="1" applyFill="1" applyBorder="1" applyAlignment="1">
      <alignment horizontal="center" vertical="top"/>
    </xf>
    <xf numFmtId="0" fontId="59" fillId="11" borderId="91" xfId="6" applyFont="1" applyFill="1" applyBorder="1" applyAlignment="1">
      <alignment horizontal="center" vertical="top"/>
    </xf>
    <xf numFmtId="0" fontId="59" fillId="11" borderId="92" xfId="6" applyFont="1" applyFill="1" applyBorder="1" applyAlignment="1">
      <alignment horizontal="center" vertical="top"/>
    </xf>
    <xf numFmtId="0" fontId="59" fillId="11" borderId="93" xfId="6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9" fillId="8" borderId="5" xfId="1" applyFont="1" applyFill="1" applyBorder="1" applyAlignment="1">
      <alignment horizontal="center" vertical="center"/>
    </xf>
    <xf numFmtId="0" fontId="39" fillId="8" borderId="6" xfId="1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/>
    </xf>
    <xf numFmtId="0" fontId="39" fillId="0" borderId="7" xfId="1" applyFont="1" applyFill="1" applyBorder="1" applyAlignment="1">
      <alignment horizontal="center" vertical="center"/>
    </xf>
    <xf numFmtId="0" fontId="39" fillId="0" borderId="6" xfId="1" applyFont="1" applyFill="1" applyBorder="1" applyAlignment="1">
      <alignment horizontal="center" vertical="center"/>
    </xf>
    <xf numFmtId="0" fontId="39" fillId="8" borderId="2" xfId="1" applyFont="1" applyFill="1" applyBorder="1" applyAlignment="1">
      <alignment horizontal="center" vertical="center" wrapText="1"/>
    </xf>
    <xf numFmtId="0" fontId="39" fillId="8" borderId="3" xfId="1" applyFont="1" applyFill="1" applyBorder="1" applyAlignment="1">
      <alignment horizontal="center" vertical="center" wrapText="1"/>
    </xf>
    <xf numFmtId="0" fontId="39" fillId="8" borderId="33" xfId="1" applyFont="1" applyFill="1" applyBorder="1" applyAlignment="1">
      <alignment horizontal="center" vertical="center" wrapText="1"/>
    </xf>
    <xf numFmtId="0" fontId="39" fillId="8" borderId="4" xfId="1" applyFont="1" applyFill="1" applyBorder="1" applyAlignment="1">
      <alignment horizontal="center" vertical="center" wrapText="1"/>
    </xf>
    <xf numFmtId="0" fontId="39" fillId="8" borderId="0" xfId="1" applyFont="1" applyFill="1" applyBorder="1" applyAlignment="1">
      <alignment horizontal="center" vertical="center" wrapText="1"/>
    </xf>
    <xf numFmtId="0" fontId="39" fillId="8" borderId="38" xfId="1" applyFont="1" applyFill="1" applyBorder="1" applyAlignment="1">
      <alignment horizontal="center" vertical="center" wrapText="1"/>
    </xf>
    <xf numFmtId="0" fontId="39" fillId="8" borderId="51" xfId="1" applyFont="1" applyFill="1" applyBorder="1" applyAlignment="1">
      <alignment horizontal="center" vertical="center" wrapText="1"/>
    </xf>
    <xf numFmtId="0" fontId="39" fillId="8" borderId="52" xfId="1" applyFont="1" applyFill="1" applyBorder="1" applyAlignment="1">
      <alignment horizontal="center" vertical="center" wrapText="1"/>
    </xf>
    <xf numFmtId="0" fontId="39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87" fontId="5" fillId="0" borderId="28" xfId="1" applyNumberFormat="1" applyFont="1" applyBorder="1" applyAlignment="1">
      <alignment horizontal="center" vertical="center" wrapText="1"/>
    </xf>
  </cellXfs>
  <cellStyles count="11">
    <cellStyle name="쉼표 [0] 2" xfId="10"/>
    <cellStyle name="표준" xfId="0" builtinId="0"/>
    <cellStyle name="표준 10 2" xfId="9"/>
    <cellStyle name="표준 16" xfId="4"/>
    <cellStyle name="표준 2" xfId="3"/>
    <cellStyle name="표준 2 2" xfId="1"/>
    <cellStyle name="표준 2 2 2" xfId="8"/>
    <cellStyle name="표준 3" xfId="5"/>
    <cellStyle name="표준 34" xfId="7"/>
    <cellStyle name="표준 4" xfId="6"/>
    <cellStyle name="표준 8" xfId="2"/>
  </cellStyles>
  <dxfs count="221">
    <dxf>
      <fill>
        <patternFill>
          <bgColor rgb="FFFFFF0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fgColor theme="1"/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fgColor theme="1"/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theme="0"/>
        </patternFill>
      </fill>
      <border>
        <left style="thin">
          <color rgb="FFFF0000"/>
        </left>
        <right/>
      </border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0000FF"/>
      <color rgb="FFFF3399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54224</xdr:colOff>
      <xdr:row>0</xdr:row>
      <xdr:rowOff>122865</xdr:rowOff>
    </xdr:from>
    <xdr:to>
      <xdr:col>5</xdr:col>
      <xdr:colOff>26706</xdr:colOff>
      <xdr:row>0</xdr:row>
      <xdr:rowOff>787791</xdr:rowOff>
    </xdr:to>
    <xdr:pic>
      <xdr:nvPicPr>
        <xdr:cNvPr id="2" name="그림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81" r="10104"/>
        <a:stretch/>
      </xdr:blipFill>
      <xdr:spPr bwMode="auto">
        <a:xfrm>
          <a:off x="176144" y="122865"/>
          <a:ext cx="1328842" cy="66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CMO%20FAB8/00.LCD&amp;Sorter%20(&#26045;&#24950;&#35920;)/CMO%20FAB8%20LCD%20SORTER%20%20SCDL/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IL/EC000001/97PLAN/PROFIT/PL/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89;&#50629;&#48512;/&#44608;&#52285;&#54924;/2018/D/&#46164;&#54252;&#44592;&#44228;/04&#50900;/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1;&#50689;&#44228;&#54925;(98)/98&#49688;&#51221;/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mySingle/Temp/&#51068;&#48372;/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860014/Application%20Data/Microsoft/Excel/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881013/My%20Documents/SFA%20&#47700;&#49888;&#51200;%20&#48155;&#51008;%20&#54028;&#51068;/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Virtual%20Folder/ECM_TEMP/&#48512;&#49436;%20&#44288;&#47532;%20&#47928;&#49436;/&#49324;&#50629;&#50868;&#50689;&#48512;&#47928;/&#44221;&#50689;&#44288;&#47532;/&#49892;&#51201;&#48372;&#44256;/2014&#45380;%20&#49892;&#54665;&#44228;&#54925;/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NOGATA/GADA_2011/2011_12&#50900;&#44208;&#49328;/2011_&#44208;&#49328;_&#48372;&#44256;/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040613/LOCALS~1/Temp/Documents%20and%20Settings/110329/Application%20Data/Microsoft/Excel/SFA/&#51064;&#49324;/2012/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Virtual%20Folder/ECM_TEMP/&#48512;&#49436;%20&#44288;&#47532;%20&#47928;&#49436;/&#49324;&#50629;&#50868;&#50689;&#48512;&#47928;/&#48708;&#49345;&#44221;&#50689;&#54924;&#51032;/2014&#45380;/4&#48516;&#44592;/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BC자재"/>
      <sheetName val="집계표_단판 (2)"/>
      <sheetName val="신성EFU_131209"/>
      <sheetName val="집계표"/>
      <sheetName val="집계표 ARRAY"/>
      <sheetName val="A-100전제_CEL"/>
      <sheetName val="98연계표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견적대비표"/>
      <sheetName val="R-BC자재"/>
      <sheetName val="144"/>
      <sheetName val="A-100전제"/>
      <sheetName val="Y3-LIST"/>
      <sheetName val="0-ハード（その他)"/>
      <sheetName val="2.대외공문"/>
      <sheetName val="소유주(원)"/>
      <sheetName val="MAIN"/>
      <sheetName val="상세내역"/>
      <sheetName val="반입실적"/>
      <sheetName val="반송"/>
      <sheetName val="건축-물가변동"/>
      <sheetName val="MX628EX"/>
      <sheetName val="PAN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별제권_정리담보권1"/>
      <sheetName val="제품별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SISH-BC자재"/>
      <sheetName val="0-ハード（その他)"/>
      <sheetName val="D_종합"/>
      <sheetName val="F_종합"/>
      <sheetName val="제품별"/>
      <sheetName val="98연계표"/>
      <sheetName val="96월경계 (2)"/>
      <sheetName val="제조 경영"/>
      <sheetName val="정율표"/>
      <sheetName val="별제권_정리담보권"/>
      <sheetName val="11"/>
      <sheetName val="별제권_정리담보권1"/>
      <sheetName val="소계정"/>
      <sheetName val="성신"/>
      <sheetName val="법인세등 (2)"/>
      <sheetName val="AIR SHOWER(3인용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물가자료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영풍 견적서"/>
      <sheetName val="作業履歴"/>
      <sheetName val="98연계표"/>
      <sheetName val="COA-17"/>
      <sheetName val="C-18"/>
      <sheetName val="송전기본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3희질산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법인세등 (2)"/>
      <sheetName val="송전기본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동서가구"/>
      <sheetName val="SFA M-P"/>
      <sheetName val="시스템구분코드"/>
      <sheetName val="98연계표"/>
      <sheetName val="BASE MC"/>
      <sheetName val="법인세등 (2)"/>
      <sheetName val="11"/>
      <sheetName val="상세내역"/>
      <sheetName val="DBASE"/>
      <sheetName val="프로젝트원가검토결과"/>
      <sheetName val="3. 서버 및 네트워크"/>
      <sheetName val="외주비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총괄표"/>
      <sheetName val="공사개요"/>
      <sheetName val="액정2 전체 Raw"/>
      <sheetName val="98연계표"/>
      <sheetName val="제품별"/>
      <sheetName val="MAIN"/>
      <sheetName val="상세내역"/>
      <sheetName val="반입실적"/>
      <sheetName val="2.대외공문"/>
      <sheetName val="공수TABLE"/>
      <sheetName val="BOE_MODULE_원가"/>
      <sheetName val="소총괄표1"/>
      <sheetName val="토목내역 (2)"/>
      <sheetName val="R&amp;D"/>
      <sheetName val="가공계획"/>
      <sheetName val="트라데사매트릭Temp"/>
      <sheetName val="A"/>
      <sheetName val="정율표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법인세등 (2)"/>
      <sheetName val="제조 경영"/>
      <sheetName val="MAIN"/>
      <sheetName val="반입실적"/>
      <sheetName val="송전기본"/>
      <sheetName val=""/>
      <sheetName val="제품별"/>
      <sheetName val="98연계표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C19" sqref="C19:K19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245" t="s">
        <v>1897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</row>
    <row r="11" spans="1:14" ht="19.2" x14ac:dyDescent="0.4">
      <c r="A11" s="259" t="s">
        <v>1899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</row>
    <row r="19" spans="3:11" ht="27.6" x14ac:dyDescent="0.4">
      <c r="C19" s="246" t="s">
        <v>1811</v>
      </c>
      <c r="D19" s="246"/>
      <c r="E19" s="246"/>
      <c r="F19" s="246"/>
      <c r="G19" s="246"/>
      <c r="H19" s="246"/>
      <c r="I19" s="246"/>
      <c r="J19" s="246"/>
      <c r="K19" s="246"/>
    </row>
    <row r="21" spans="3:11" ht="17.399999999999999" customHeight="1" x14ac:dyDescent="0.4">
      <c r="C21" s="254" t="s">
        <v>117</v>
      </c>
      <c r="D21" s="247" t="s">
        <v>265</v>
      </c>
      <c r="E21" s="249"/>
      <c r="F21" s="249"/>
      <c r="G21" s="248"/>
      <c r="H21" s="247" t="s">
        <v>118</v>
      </c>
      <c r="I21" s="248"/>
      <c r="J21" s="247" t="s">
        <v>119</v>
      </c>
      <c r="K21" s="248"/>
    </row>
    <row r="22" spans="3:11" ht="32.4" customHeight="1" x14ac:dyDescent="0.4">
      <c r="C22" s="255"/>
      <c r="D22" s="256" t="s">
        <v>1809</v>
      </c>
      <c r="E22" s="257"/>
      <c r="F22" s="250" t="s">
        <v>1784</v>
      </c>
      <c r="G22" s="251"/>
      <c r="H22" s="250" t="s">
        <v>124</v>
      </c>
      <c r="I22" s="251"/>
      <c r="J22" s="250" t="s">
        <v>1807</v>
      </c>
      <c r="K22" s="251"/>
    </row>
    <row r="23" spans="3:11" ht="80.25" customHeight="1" x14ac:dyDescent="0.4">
      <c r="C23" s="255"/>
      <c r="D23" s="256" t="s">
        <v>1824</v>
      </c>
      <c r="E23" s="258"/>
      <c r="F23" s="247" t="s">
        <v>1823</v>
      </c>
      <c r="G23" s="248"/>
      <c r="H23" s="252" t="s">
        <v>1792</v>
      </c>
      <c r="I23" s="253"/>
      <c r="J23" s="247" t="s">
        <v>1808</v>
      </c>
      <c r="K23" s="248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zoomScaleNormal="100" zoomScaleSheetLayoutView="75" workbookViewId="0">
      <selection activeCell="K17" sqref="K17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10.3984375" style="3" bestFit="1" customWidth="1"/>
    <col min="9" max="9" width="16.59765625" style="3" customWidth="1"/>
    <col min="10" max="11" width="11" style="3" customWidth="1"/>
    <col min="12" max="12" width="23.796875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311" t="s">
        <v>1782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2:13" x14ac:dyDescent="0.4"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312" t="s">
        <v>1800</v>
      </c>
      <c r="D5" s="312"/>
      <c r="E5" s="312"/>
      <c r="F5" s="5" t="s">
        <v>19</v>
      </c>
      <c r="G5" s="312" t="s">
        <v>1900</v>
      </c>
      <c r="H5" s="312"/>
      <c r="I5" s="5" t="s">
        <v>1787</v>
      </c>
      <c r="J5" s="313" t="s">
        <v>1898</v>
      </c>
      <c r="K5" s="313"/>
      <c r="L5" s="314"/>
      <c r="M5" s="6"/>
    </row>
    <row r="6" spans="2:13" ht="29.25" customHeight="1" thickBot="1" x14ac:dyDescent="0.45">
      <c r="B6" s="315" t="s">
        <v>20</v>
      </c>
      <c r="C6" s="316"/>
      <c r="D6" s="316"/>
      <c r="E6" s="316"/>
      <c r="F6" s="316"/>
      <c r="G6" s="316"/>
      <c r="H6" s="316"/>
      <c r="I6" s="316" t="s">
        <v>21</v>
      </c>
      <c r="J6" s="316"/>
      <c r="K6" s="316"/>
      <c r="L6" s="317"/>
      <c r="M6" s="6"/>
    </row>
    <row r="7" spans="2:13" ht="21.75" customHeight="1" x14ac:dyDescent="0.4">
      <c r="B7" s="303" t="s">
        <v>22</v>
      </c>
      <c r="C7" s="304"/>
      <c r="D7" s="535">
        <v>1858800000</v>
      </c>
      <c r="E7" s="535"/>
      <c r="F7" s="535"/>
      <c r="G7" s="535"/>
      <c r="H7" s="535"/>
      <c r="I7" s="58" t="s">
        <v>23</v>
      </c>
      <c r="J7" s="305" t="s">
        <v>1794</v>
      </c>
      <c r="K7" s="306"/>
      <c r="L7" s="307"/>
      <c r="M7" s="6"/>
    </row>
    <row r="8" spans="2:13" ht="21.75" customHeight="1" x14ac:dyDescent="0.4">
      <c r="B8" s="275" t="s">
        <v>1785</v>
      </c>
      <c r="C8" s="276"/>
      <c r="D8" s="308" t="s">
        <v>1901</v>
      </c>
      <c r="E8" s="301"/>
      <c r="F8" s="301"/>
      <c r="G8" s="301"/>
      <c r="H8" s="301"/>
      <c r="I8" s="59" t="s">
        <v>24</v>
      </c>
      <c r="J8" s="59" t="s">
        <v>25</v>
      </c>
      <c r="K8" s="309" t="s">
        <v>1793</v>
      </c>
      <c r="L8" s="310"/>
      <c r="M8" s="6"/>
    </row>
    <row r="9" spans="2:13" ht="21.75" customHeight="1" x14ac:dyDescent="0.4">
      <c r="B9" s="275" t="s">
        <v>26</v>
      </c>
      <c r="C9" s="276"/>
      <c r="D9" s="301" t="s">
        <v>1820</v>
      </c>
      <c r="E9" s="301"/>
      <c r="F9" s="301"/>
      <c r="G9" s="301"/>
      <c r="H9" s="301"/>
      <c r="I9" s="278" t="s">
        <v>27</v>
      </c>
      <c r="J9" s="154" t="s">
        <v>1814</v>
      </c>
      <c r="K9" s="156" t="s">
        <v>1902</v>
      </c>
      <c r="L9" s="157"/>
      <c r="M9" s="6"/>
    </row>
    <row r="10" spans="2:13" ht="21.75" customHeight="1" x14ac:dyDescent="0.4">
      <c r="B10" s="275" t="s">
        <v>1786</v>
      </c>
      <c r="C10" s="276"/>
      <c r="D10" s="302" t="s">
        <v>1806</v>
      </c>
      <c r="E10" s="302"/>
      <c r="F10" s="302"/>
      <c r="G10" s="302"/>
      <c r="H10" s="302"/>
      <c r="I10" s="279"/>
      <c r="J10" s="155"/>
      <c r="K10" s="158"/>
      <c r="L10" s="159"/>
      <c r="M10" s="6"/>
    </row>
    <row r="11" spans="2:13" ht="21.75" customHeight="1" x14ac:dyDescent="0.4">
      <c r="B11" s="275" t="s">
        <v>28</v>
      </c>
      <c r="C11" s="276"/>
      <c r="D11" s="301" t="s">
        <v>1815</v>
      </c>
      <c r="E11" s="301"/>
      <c r="F11" s="301"/>
      <c r="G11" s="301"/>
      <c r="H11" s="301"/>
      <c r="I11" s="278" t="s">
        <v>1788</v>
      </c>
      <c r="J11" s="154" t="s">
        <v>1814</v>
      </c>
      <c r="K11" s="156" t="s">
        <v>1902</v>
      </c>
      <c r="L11" s="157"/>
      <c r="M11" s="6"/>
    </row>
    <row r="12" spans="2:13" ht="21.75" customHeight="1" x14ac:dyDescent="0.4">
      <c r="B12" s="275" t="s">
        <v>29</v>
      </c>
      <c r="C12" s="276"/>
      <c r="D12" s="301" t="s">
        <v>1803</v>
      </c>
      <c r="E12" s="301"/>
      <c r="F12" s="301"/>
      <c r="G12" s="301"/>
      <c r="H12" s="301"/>
      <c r="I12" s="279"/>
      <c r="J12" s="155"/>
      <c r="K12" s="158"/>
      <c r="L12" s="159"/>
      <c r="M12" s="6"/>
    </row>
    <row r="13" spans="2:13" ht="21.75" customHeight="1" x14ac:dyDescent="0.4">
      <c r="B13" s="275" t="s">
        <v>30</v>
      </c>
      <c r="C13" s="276"/>
      <c r="D13" s="277" t="s">
        <v>1821</v>
      </c>
      <c r="E13" s="277"/>
      <c r="F13" s="277"/>
      <c r="G13" s="277"/>
      <c r="H13" s="277"/>
      <c r="I13" s="278" t="s">
        <v>31</v>
      </c>
      <c r="J13" s="154" t="s">
        <v>1814</v>
      </c>
      <c r="K13" s="156" t="s">
        <v>1902</v>
      </c>
      <c r="L13" s="157"/>
      <c r="M13" s="6"/>
    </row>
    <row r="14" spans="2:13" ht="21.75" customHeight="1" x14ac:dyDescent="0.4">
      <c r="B14" s="275"/>
      <c r="C14" s="276"/>
      <c r="D14" s="280"/>
      <c r="E14" s="280"/>
      <c r="F14" s="280"/>
      <c r="G14" s="280"/>
      <c r="H14" s="280"/>
      <c r="I14" s="279"/>
      <c r="J14" s="155"/>
      <c r="K14" s="158"/>
      <c r="L14" s="159"/>
      <c r="M14" s="6"/>
    </row>
    <row r="15" spans="2:13" ht="21.75" customHeight="1" x14ac:dyDescent="0.4">
      <c r="B15" s="281" t="s">
        <v>32</v>
      </c>
      <c r="C15" s="282"/>
      <c r="D15" s="143" t="s">
        <v>33</v>
      </c>
      <c r="E15" s="146" t="s">
        <v>1801</v>
      </c>
      <c r="F15" s="147" t="s">
        <v>1816</v>
      </c>
      <c r="G15" s="7" t="s">
        <v>1817</v>
      </c>
      <c r="H15" s="8" t="s">
        <v>1818</v>
      </c>
      <c r="I15" s="278" t="s">
        <v>34</v>
      </c>
      <c r="J15" s="154" t="s">
        <v>1814</v>
      </c>
      <c r="K15" s="156" t="s">
        <v>1902</v>
      </c>
      <c r="L15" s="157"/>
      <c r="M15" s="6"/>
    </row>
    <row r="16" spans="2:13" ht="21.75" customHeight="1" x14ac:dyDescent="0.4">
      <c r="B16" s="283"/>
      <c r="C16" s="284"/>
      <c r="D16" s="143" t="s">
        <v>35</v>
      </c>
      <c r="E16" s="269" t="s">
        <v>1797</v>
      </c>
      <c r="F16" s="270"/>
      <c r="G16" s="270"/>
      <c r="H16" s="271"/>
      <c r="I16" s="279"/>
      <c r="J16" s="155"/>
      <c r="K16" s="158"/>
      <c r="L16" s="159"/>
      <c r="M16" s="6"/>
    </row>
    <row r="17" spans="2:13" ht="21.75" customHeight="1" x14ac:dyDescent="0.4">
      <c r="B17" s="283"/>
      <c r="C17" s="284"/>
      <c r="D17" s="143" t="s">
        <v>33</v>
      </c>
      <c r="E17" s="9" t="s">
        <v>1819</v>
      </c>
      <c r="F17" s="10"/>
      <c r="G17" s="10"/>
      <c r="H17" s="11"/>
      <c r="I17" s="278" t="s">
        <v>1789</v>
      </c>
      <c r="J17" s="154" t="s">
        <v>1814</v>
      </c>
      <c r="K17" s="156" t="s">
        <v>1902</v>
      </c>
      <c r="L17" s="157"/>
      <c r="M17" s="6"/>
    </row>
    <row r="18" spans="2:13" ht="21.75" customHeight="1" x14ac:dyDescent="0.4">
      <c r="B18" s="283"/>
      <c r="C18" s="284"/>
      <c r="D18" s="143" t="s">
        <v>35</v>
      </c>
      <c r="E18" s="269" t="s">
        <v>1810</v>
      </c>
      <c r="F18" s="270"/>
      <c r="G18" s="270"/>
      <c r="H18" s="271"/>
      <c r="I18" s="279"/>
      <c r="J18" s="155"/>
      <c r="K18" s="158"/>
      <c r="L18" s="159"/>
      <c r="M18" s="6"/>
    </row>
    <row r="19" spans="2:13" ht="21.75" customHeight="1" x14ac:dyDescent="0.4">
      <c r="B19" s="283"/>
      <c r="C19" s="284"/>
      <c r="D19" s="143" t="s">
        <v>33</v>
      </c>
      <c r="E19" s="9"/>
      <c r="F19" s="10"/>
      <c r="G19" s="10"/>
      <c r="H19" s="11"/>
      <c r="I19" s="298" t="s">
        <v>37</v>
      </c>
      <c r="J19" s="260"/>
      <c r="K19" s="261"/>
      <c r="L19" s="262"/>
      <c r="M19" s="6"/>
    </row>
    <row r="20" spans="2:13" ht="21.75" customHeight="1" x14ac:dyDescent="0.4">
      <c r="B20" s="296"/>
      <c r="C20" s="297"/>
      <c r="D20" s="143" t="s">
        <v>35</v>
      </c>
      <c r="E20" s="272"/>
      <c r="F20" s="273"/>
      <c r="G20" s="273"/>
      <c r="H20" s="274"/>
      <c r="I20" s="299"/>
      <c r="J20" s="263"/>
      <c r="K20" s="264"/>
      <c r="L20" s="265"/>
      <c r="M20" s="6"/>
    </row>
    <row r="21" spans="2:13" ht="21.75" customHeight="1" x14ac:dyDescent="0.4">
      <c r="B21" s="281" t="s">
        <v>36</v>
      </c>
      <c r="C21" s="282"/>
      <c r="D21" s="287" t="s">
        <v>1710</v>
      </c>
      <c r="E21" s="288"/>
      <c r="F21" s="288"/>
      <c r="G21" s="288"/>
      <c r="H21" s="289"/>
      <c r="I21" s="299"/>
      <c r="J21" s="263"/>
      <c r="K21" s="264"/>
      <c r="L21" s="265"/>
      <c r="M21" s="6"/>
    </row>
    <row r="22" spans="2:13" ht="21.75" customHeight="1" x14ac:dyDescent="0.4">
      <c r="B22" s="283"/>
      <c r="C22" s="284"/>
      <c r="D22" s="290"/>
      <c r="E22" s="291"/>
      <c r="F22" s="291"/>
      <c r="G22" s="291"/>
      <c r="H22" s="292"/>
      <c r="I22" s="299"/>
      <c r="J22" s="263"/>
      <c r="K22" s="264"/>
      <c r="L22" s="265"/>
      <c r="M22" s="6"/>
    </row>
    <row r="23" spans="2:13" ht="21.75" customHeight="1" thickBot="1" x14ac:dyDescent="0.45">
      <c r="B23" s="285"/>
      <c r="C23" s="286"/>
      <c r="D23" s="293"/>
      <c r="E23" s="294"/>
      <c r="F23" s="294"/>
      <c r="G23" s="294"/>
      <c r="H23" s="295"/>
      <c r="I23" s="300"/>
      <c r="J23" s="266"/>
      <c r="K23" s="267"/>
      <c r="L23" s="268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36"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B12:C12"/>
    <mergeCell ref="B9:C9"/>
    <mergeCell ref="D9:H9"/>
    <mergeCell ref="I9:I10"/>
    <mergeCell ref="D12:H12"/>
    <mergeCell ref="B10:C10"/>
    <mergeCell ref="D10:H10"/>
    <mergeCell ref="B11:C11"/>
    <mergeCell ref="D11:H11"/>
    <mergeCell ref="I11:I12"/>
    <mergeCell ref="J19:L23"/>
    <mergeCell ref="E16:H16"/>
    <mergeCell ref="E18:H18"/>
    <mergeCell ref="E20:H20"/>
    <mergeCell ref="B13:C14"/>
    <mergeCell ref="D13:H13"/>
    <mergeCell ref="I13:I14"/>
    <mergeCell ref="D14:H14"/>
    <mergeCell ref="B21:C23"/>
    <mergeCell ref="D21:H23"/>
    <mergeCell ref="B15:C20"/>
    <mergeCell ref="I15:I16"/>
    <mergeCell ref="I17:I18"/>
    <mergeCell ref="I19:I23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zoomScaleNormal="85" zoomScaleSheetLayoutView="100" workbookViewId="0">
      <selection activeCell="Q12" sqref="Q12"/>
    </sheetView>
  </sheetViews>
  <sheetFormatPr defaultRowHeight="17.399999999999999" x14ac:dyDescent="0.4"/>
  <cols>
    <col min="1" max="31" width="6.69921875" customWidth="1"/>
  </cols>
  <sheetData>
    <row r="1" spans="1:14" ht="17.399999999999999" customHeight="1" x14ac:dyDescent="0.4">
      <c r="A1" s="311" t="s">
        <v>1783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7.399999999999999" customHeight="1" x14ac:dyDescent="0.4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4" spans="1:14" ht="28.2" customHeight="1" x14ac:dyDescent="0.4">
      <c r="F4" s="255" t="s">
        <v>120</v>
      </c>
      <c r="G4" s="255"/>
      <c r="H4" s="255"/>
      <c r="I4" s="255"/>
    </row>
    <row r="5" spans="1:14" ht="28.2" customHeight="1" x14ac:dyDescent="0.4">
      <c r="F5" s="255" t="s">
        <v>1795</v>
      </c>
      <c r="G5" s="255"/>
      <c r="H5" s="255"/>
      <c r="I5" s="255"/>
    </row>
    <row r="6" spans="1:14" ht="28.2" customHeight="1" x14ac:dyDescent="0.4">
      <c r="H6" s="33"/>
    </row>
    <row r="7" spans="1:14" ht="28.2" customHeight="1" x14ac:dyDescent="0.4">
      <c r="F7" s="255" t="s">
        <v>123</v>
      </c>
      <c r="G7" s="255"/>
      <c r="H7" s="255"/>
      <c r="I7" s="255"/>
    </row>
    <row r="8" spans="1:14" ht="28.2" customHeight="1" x14ac:dyDescent="0.4">
      <c r="F8" s="255" t="s">
        <v>1796</v>
      </c>
      <c r="G8" s="255"/>
      <c r="H8" s="255"/>
      <c r="I8" s="255"/>
    </row>
    <row r="9" spans="1:14" ht="28.2" customHeight="1" x14ac:dyDescent="0.4">
      <c r="A9" s="255" t="s">
        <v>124</v>
      </c>
      <c r="B9" s="255"/>
      <c r="C9" s="255"/>
      <c r="D9" s="255"/>
      <c r="E9" s="36"/>
      <c r="F9" s="37"/>
      <c r="G9" s="35"/>
      <c r="H9" s="37"/>
      <c r="I9" s="37"/>
      <c r="J9" s="34"/>
      <c r="K9" s="255" t="s">
        <v>172</v>
      </c>
      <c r="L9" s="255"/>
      <c r="M9" s="255"/>
      <c r="N9" s="255"/>
    </row>
    <row r="10" spans="1:14" ht="42" customHeight="1" x14ac:dyDescent="0.4">
      <c r="A10" s="318" t="s">
        <v>1792</v>
      </c>
      <c r="B10" s="319"/>
      <c r="C10" s="319"/>
      <c r="D10" s="319"/>
      <c r="E10" s="144"/>
      <c r="F10" s="144"/>
      <c r="G10" s="145"/>
      <c r="H10" s="144"/>
      <c r="I10" s="144"/>
      <c r="J10" s="144"/>
      <c r="K10" s="320"/>
      <c r="L10" s="319"/>
      <c r="M10" s="319"/>
      <c r="N10" s="319"/>
    </row>
    <row r="11" spans="1:14" ht="28.2" customHeight="1" x14ac:dyDescent="0.4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4" ht="28.2" customHeight="1" x14ac:dyDescent="0.4">
      <c r="B12" s="34"/>
      <c r="G12" s="34"/>
      <c r="M12" s="36"/>
    </row>
    <row r="13" spans="1:14" ht="28.2" customHeight="1" x14ac:dyDescent="0.4">
      <c r="A13" s="255" t="s">
        <v>1790</v>
      </c>
      <c r="B13" s="255"/>
      <c r="C13" s="255"/>
      <c r="D13" s="255"/>
      <c r="F13" s="255" t="s">
        <v>1798</v>
      </c>
      <c r="G13" s="255"/>
      <c r="H13" s="255"/>
      <c r="I13" s="255"/>
      <c r="K13" s="255" t="s">
        <v>1798</v>
      </c>
      <c r="L13" s="255"/>
      <c r="M13" s="255"/>
      <c r="N13" s="255"/>
    </row>
    <row r="14" spans="1:14" ht="28.2" customHeight="1" x14ac:dyDescent="0.4">
      <c r="A14" s="255" t="s">
        <v>122</v>
      </c>
      <c r="B14" s="255"/>
      <c r="C14" s="255" t="s">
        <v>1822</v>
      </c>
      <c r="D14" s="255"/>
      <c r="F14" s="255" t="s">
        <v>122</v>
      </c>
      <c r="G14" s="255"/>
      <c r="H14" s="255" t="s">
        <v>1804</v>
      </c>
      <c r="I14" s="255"/>
      <c r="K14" s="255" t="s">
        <v>122</v>
      </c>
      <c r="L14" s="255"/>
      <c r="M14" s="255" t="s">
        <v>1906</v>
      </c>
      <c r="N14" s="255"/>
    </row>
    <row r="15" spans="1:14" ht="28.2" customHeight="1" x14ac:dyDescent="0.4">
      <c r="C15" s="33"/>
      <c r="H15" s="33"/>
      <c r="M15" s="33"/>
    </row>
    <row r="16" spans="1:14" ht="28.2" customHeight="1" x14ac:dyDescent="0.4">
      <c r="A16" s="255" t="s">
        <v>1791</v>
      </c>
      <c r="B16" s="255"/>
      <c r="C16" s="255" t="s">
        <v>1799</v>
      </c>
      <c r="D16" s="255"/>
      <c r="F16" s="255" t="s">
        <v>1791</v>
      </c>
      <c r="G16" s="255"/>
      <c r="H16" s="255" t="s">
        <v>1802</v>
      </c>
      <c r="I16" s="255"/>
      <c r="K16" s="255" t="s">
        <v>1791</v>
      </c>
      <c r="L16" s="255"/>
      <c r="M16" s="255" t="s">
        <v>1907</v>
      </c>
      <c r="N16" s="255"/>
    </row>
    <row r="17" spans="1:14" ht="28.2" customHeight="1" x14ac:dyDescent="0.4">
      <c r="A17" s="255" t="s">
        <v>125</v>
      </c>
      <c r="B17" s="255"/>
      <c r="C17" s="255" t="s">
        <v>1804</v>
      </c>
      <c r="D17" s="255"/>
      <c r="F17" s="255" t="s">
        <v>125</v>
      </c>
      <c r="G17" s="255"/>
      <c r="H17" s="255" t="s">
        <v>1805</v>
      </c>
      <c r="I17" s="255"/>
      <c r="K17" s="255" t="s">
        <v>125</v>
      </c>
      <c r="L17" s="255"/>
      <c r="M17" s="255" t="s">
        <v>1906</v>
      </c>
      <c r="N17" s="255"/>
    </row>
    <row r="18" spans="1:14" ht="28.2" customHeight="1" x14ac:dyDescent="0.4">
      <c r="A18" s="255" t="s">
        <v>121</v>
      </c>
      <c r="B18" s="255"/>
      <c r="C18" s="255" t="s">
        <v>1894</v>
      </c>
      <c r="D18" s="255"/>
      <c r="F18" s="255" t="s">
        <v>121</v>
      </c>
      <c r="G18" s="255"/>
      <c r="H18" s="255" t="s">
        <v>1905</v>
      </c>
      <c r="I18" s="255"/>
      <c r="K18" s="255" t="s">
        <v>121</v>
      </c>
      <c r="L18" s="255"/>
      <c r="M18" s="255"/>
      <c r="N18" s="255"/>
    </row>
    <row r="19" spans="1:14" ht="28.2" customHeight="1" x14ac:dyDescent="0.4">
      <c r="A19" s="247" t="s">
        <v>1903</v>
      </c>
      <c r="B19" s="248"/>
      <c r="C19" s="247" t="s">
        <v>1904</v>
      </c>
      <c r="D19" s="248"/>
    </row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</sheetData>
  <mergeCells count="38">
    <mergeCell ref="A19:B19"/>
    <mergeCell ref="C19:D19"/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M16:N16"/>
    <mergeCell ref="A16:B16"/>
    <mergeCell ref="C16:D16"/>
    <mergeCell ref="F16:G16"/>
    <mergeCell ref="H16:I16"/>
    <mergeCell ref="K16:L16"/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52"/>
  <sheetViews>
    <sheetView view="pageBreakPreview" zoomScale="55" zoomScaleNormal="85" zoomScaleSheetLayoutView="55" zoomScalePageLayoutView="25" workbookViewId="0">
      <pane ySplit="9" topLeftCell="A22" activePane="bottomLeft" state="frozen"/>
      <selection pane="bottomLeft" activeCell="AK136" sqref="AK136"/>
    </sheetView>
  </sheetViews>
  <sheetFormatPr defaultColWidth="9" defaultRowHeight="19.2" x14ac:dyDescent="0.45"/>
  <cols>
    <col min="1" max="1" width="1.59765625" style="160" customWidth="1"/>
    <col min="2" max="2" width="5.69921875" style="160" customWidth="1"/>
    <col min="3" max="3" width="8.69921875" style="160" customWidth="1"/>
    <col min="4" max="4" width="22.5" style="160" hidden="1" customWidth="1"/>
    <col min="5" max="5" width="3.3984375" style="160" customWidth="1"/>
    <col min="6" max="6" width="61.19921875" style="160" customWidth="1"/>
    <col min="7" max="8" width="14.19921875" style="161" customWidth="1"/>
    <col min="9" max="9" width="16.3984375" style="241" customWidth="1"/>
    <col min="10" max="254" width="0.5" style="160" customWidth="1"/>
    <col min="255" max="255" width="28" style="160" customWidth="1"/>
    <col min="256" max="256" width="1.19921875" style="160" customWidth="1"/>
    <col min="257" max="258" width="2.3984375" style="160" customWidth="1"/>
    <col min="259" max="16384" width="9" style="160"/>
  </cols>
  <sheetData>
    <row r="1" spans="1:258" ht="71.25" customHeight="1" x14ac:dyDescent="0.45">
      <c r="I1" s="162"/>
    </row>
    <row r="2" spans="1:258" ht="52.5" customHeight="1" x14ac:dyDescent="1.1000000000000001">
      <c r="B2" s="163" t="s">
        <v>1825</v>
      </c>
      <c r="C2" s="163"/>
      <c r="D2" s="163"/>
      <c r="E2" s="163"/>
      <c r="F2" s="163"/>
      <c r="G2" s="164"/>
      <c r="H2" s="164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6">
        <f ca="1">TODAY()</f>
        <v>45433</v>
      </c>
    </row>
    <row r="3" spans="1:258" ht="12" customHeight="1" thickBot="1" x14ac:dyDescent="0.5">
      <c r="B3" s="167"/>
      <c r="C3" s="167"/>
      <c r="D3" s="167"/>
      <c r="E3" s="167"/>
      <c r="F3" s="167"/>
      <c r="G3" s="168"/>
      <c r="H3" s="168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7"/>
      <c r="IQ3" s="167"/>
      <c r="IR3" s="167"/>
      <c r="IS3" s="167"/>
      <c r="IT3" s="167"/>
    </row>
    <row r="4" spans="1:258" ht="35.25" customHeight="1" thickTop="1" x14ac:dyDescent="0.45">
      <c r="B4" s="404" t="s">
        <v>1826</v>
      </c>
      <c r="C4" s="405"/>
      <c r="D4" s="405"/>
      <c r="E4" s="405"/>
      <c r="F4" s="405"/>
      <c r="G4" s="410" t="s">
        <v>1827</v>
      </c>
      <c r="H4" s="410"/>
      <c r="I4" s="410"/>
      <c r="J4" s="411">
        <v>2024</v>
      </c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E4" s="411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411"/>
      <c r="BV4" s="411"/>
      <c r="BW4" s="411"/>
      <c r="BX4" s="411"/>
      <c r="BY4" s="411"/>
      <c r="BZ4" s="411"/>
      <c r="CA4" s="411"/>
      <c r="CB4" s="411"/>
      <c r="CC4" s="411"/>
      <c r="CD4" s="411"/>
      <c r="CE4" s="411"/>
      <c r="CF4" s="411"/>
      <c r="CG4" s="411"/>
      <c r="CH4" s="411"/>
      <c r="CI4" s="411"/>
      <c r="CJ4" s="411"/>
      <c r="CK4" s="411"/>
      <c r="CL4" s="411"/>
      <c r="CM4" s="411"/>
      <c r="CN4" s="411"/>
      <c r="CO4" s="411"/>
      <c r="CP4" s="411"/>
      <c r="CQ4" s="411"/>
      <c r="CR4" s="411"/>
      <c r="CS4" s="411"/>
      <c r="CT4" s="411"/>
      <c r="CU4" s="411"/>
      <c r="CV4" s="411"/>
      <c r="CW4" s="411"/>
      <c r="CX4" s="411"/>
      <c r="CY4" s="411"/>
      <c r="CZ4" s="411"/>
      <c r="DA4" s="411"/>
      <c r="DB4" s="411"/>
      <c r="DC4" s="411"/>
      <c r="DD4" s="411"/>
      <c r="DE4" s="411"/>
      <c r="DF4" s="411"/>
      <c r="DG4" s="411"/>
      <c r="DH4" s="411"/>
      <c r="DI4" s="411"/>
      <c r="DJ4" s="411"/>
      <c r="DK4" s="411"/>
      <c r="DL4" s="411"/>
      <c r="DM4" s="411"/>
      <c r="DN4" s="411"/>
      <c r="DO4" s="411"/>
      <c r="DP4" s="411"/>
      <c r="DQ4" s="411"/>
      <c r="DR4" s="411"/>
      <c r="DS4" s="411"/>
      <c r="DT4" s="411"/>
      <c r="DU4" s="411"/>
      <c r="DV4" s="411"/>
      <c r="DW4" s="411"/>
      <c r="DX4" s="411"/>
      <c r="DY4" s="411"/>
      <c r="DZ4" s="411"/>
      <c r="EA4" s="411"/>
      <c r="EB4" s="411"/>
      <c r="EC4" s="411"/>
      <c r="ED4" s="411"/>
      <c r="EE4" s="411"/>
      <c r="EF4" s="411"/>
      <c r="EG4" s="411"/>
      <c r="EH4" s="411"/>
      <c r="EI4" s="411"/>
      <c r="EJ4" s="411"/>
      <c r="EK4" s="411"/>
      <c r="EL4" s="411"/>
      <c r="EM4" s="411"/>
      <c r="EN4" s="411"/>
      <c r="EO4" s="411"/>
      <c r="EP4" s="411"/>
      <c r="EQ4" s="411"/>
      <c r="ER4" s="411"/>
      <c r="ES4" s="411"/>
      <c r="ET4" s="411"/>
      <c r="EU4" s="411"/>
      <c r="EV4" s="411"/>
      <c r="EW4" s="411"/>
      <c r="EX4" s="411"/>
      <c r="EY4" s="411"/>
      <c r="EZ4" s="411"/>
      <c r="FA4" s="411"/>
      <c r="FB4" s="411"/>
      <c r="FC4" s="411"/>
      <c r="FD4" s="411"/>
      <c r="FE4" s="411"/>
      <c r="FF4" s="411"/>
      <c r="FG4" s="411"/>
      <c r="FH4" s="411"/>
      <c r="FI4" s="411"/>
      <c r="FJ4" s="411"/>
      <c r="FK4" s="411"/>
      <c r="FL4" s="411"/>
      <c r="FM4" s="411"/>
      <c r="FN4" s="411"/>
      <c r="FO4" s="411"/>
      <c r="FP4" s="411"/>
      <c r="FQ4" s="411"/>
      <c r="FR4" s="411"/>
      <c r="FS4" s="411"/>
      <c r="FT4" s="411"/>
      <c r="FU4" s="411"/>
      <c r="FV4" s="411"/>
      <c r="FW4" s="411"/>
      <c r="FX4" s="411"/>
      <c r="FY4" s="411"/>
      <c r="FZ4" s="411"/>
      <c r="GA4" s="411"/>
      <c r="GB4" s="411"/>
      <c r="GC4" s="411"/>
      <c r="GD4" s="411"/>
      <c r="GE4" s="411"/>
      <c r="GF4" s="411"/>
      <c r="GG4" s="411"/>
      <c r="GH4" s="411"/>
      <c r="GI4" s="411"/>
      <c r="GJ4" s="411"/>
      <c r="GK4" s="411"/>
      <c r="GL4" s="411"/>
      <c r="GM4" s="411"/>
      <c r="GN4" s="411"/>
      <c r="GO4" s="411"/>
      <c r="GP4" s="411"/>
      <c r="GQ4" s="411"/>
      <c r="GR4" s="411"/>
      <c r="GS4" s="411"/>
      <c r="GT4" s="411"/>
      <c r="GU4" s="411"/>
      <c r="GV4" s="411"/>
      <c r="GW4" s="411"/>
      <c r="GX4" s="411"/>
      <c r="GY4" s="411"/>
      <c r="GZ4" s="411"/>
      <c r="HA4" s="411"/>
      <c r="HB4" s="411"/>
      <c r="HC4" s="411"/>
      <c r="HD4" s="411"/>
      <c r="HE4" s="411"/>
      <c r="HF4" s="411"/>
      <c r="HG4" s="411"/>
      <c r="HH4" s="411"/>
      <c r="HI4" s="411"/>
      <c r="HJ4" s="411"/>
      <c r="HK4" s="411"/>
      <c r="HL4" s="411"/>
      <c r="HM4" s="411"/>
      <c r="HN4" s="411"/>
      <c r="HO4" s="411"/>
      <c r="HP4" s="411"/>
      <c r="HQ4" s="411"/>
      <c r="HR4" s="411"/>
      <c r="HS4" s="411"/>
      <c r="HT4" s="411"/>
      <c r="HU4" s="411"/>
      <c r="HV4" s="411"/>
      <c r="HW4" s="411"/>
      <c r="HX4" s="411"/>
      <c r="HY4" s="411"/>
      <c r="HZ4" s="411"/>
      <c r="IA4" s="411"/>
      <c r="IB4" s="411"/>
      <c r="IC4" s="411"/>
      <c r="ID4" s="411"/>
      <c r="IE4" s="411"/>
      <c r="IF4" s="411"/>
      <c r="IG4" s="411"/>
      <c r="IH4" s="411"/>
      <c r="II4" s="411"/>
      <c r="IJ4" s="411"/>
      <c r="IK4" s="411"/>
      <c r="IL4" s="411"/>
      <c r="IM4" s="411"/>
      <c r="IN4" s="411"/>
      <c r="IO4" s="411"/>
      <c r="IP4" s="411"/>
      <c r="IQ4" s="411"/>
      <c r="IR4" s="411"/>
      <c r="IS4" s="411"/>
      <c r="IT4" s="412"/>
      <c r="IU4" s="413" t="s">
        <v>1828</v>
      </c>
    </row>
    <row r="5" spans="1:258" ht="25.5" customHeight="1" x14ac:dyDescent="0.45">
      <c r="B5" s="406"/>
      <c r="C5" s="407"/>
      <c r="D5" s="407"/>
      <c r="E5" s="407"/>
      <c r="F5" s="407"/>
      <c r="G5" s="401"/>
      <c r="H5" s="401"/>
      <c r="I5" s="401"/>
      <c r="J5" s="416">
        <v>5</v>
      </c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8"/>
      <c r="AO5" s="416">
        <v>6</v>
      </c>
      <c r="AP5" s="417"/>
      <c r="AQ5" s="417"/>
      <c r="AR5" s="417"/>
      <c r="AS5" s="417"/>
      <c r="AT5" s="417"/>
      <c r="AU5" s="417"/>
      <c r="AV5" s="417"/>
      <c r="AW5" s="417"/>
      <c r="AX5" s="417"/>
      <c r="AY5" s="417"/>
      <c r="AZ5" s="417"/>
      <c r="BA5" s="417"/>
      <c r="BB5" s="417"/>
      <c r="BC5" s="417"/>
      <c r="BD5" s="417"/>
      <c r="BE5" s="417"/>
      <c r="BF5" s="417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417"/>
      <c r="BR5" s="417"/>
      <c r="BS5" s="419">
        <v>7</v>
      </c>
      <c r="BT5" s="420"/>
      <c r="BU5" s="420"/>
      <c r="BV5" s="420"/>
      <c r="BW5" s="420"/>
      <c r="BX5" s="420"/>
      <c r="BY5" s="420"/>
      <c r="BZ5" s="420"/>
      <c r="CA5" s="420"/>
      <c r="CB5" s="420"/>
      <c r="CC5" s="42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420"/>
      <c r="CU5" s="420"/>
      <c r="CV5" s="420"/>
      <c r="CW5" s="421"/>
      <c r="CX5" s="419">
        <v>8</v>
      </c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420"/>
      <c r="DL5" s="420"/>
      <c r="DM5" s="420"/>
      <c r="DN5" s="420"/>
      <c r="DO5" s="420"/>
      <c r="DP5" s="420"/>
      <c r="DQ5" s="420"/>
      <c r="DR5" s="420"/>
      <c r="DS5" s="420"/>
      <c r="DT5" s="420"/>
      <c r="DU5" s="420"/>
      <c r="DV5" s="420"/>
      <c r="DW5" s="420"/>
      <c r="DX5" s="420"/>
      <c r="DY5" s="420"/>
      <c r="DZ5" s="420"/>
      <c r="EA5" s="420"/>
      <c r="EB5" s="421"/>
      <c r="EC5" s="419">
        <v>9</v>
      </c>
      <c r="ED5" s="420"/>
      <c r="EE5" s="420"/>
      <c r="EF5" s="420"/>
      <c r="EG5" s="420"/>
      <c r="EH5" s="420"/>
      <c r="EI5" s="420"/>
      <c r="EJ5" s="420"/>
      <c r="EK5" s="420"/>
      <c r="EL5" s="420"/>
      <c r="EM5" s="420"/>
      <c r="EN5" s="420"/>
      <c r="EO5" s="420"/>
      <c r="EP5" s="420"/>
      <c r="EQ5" s="420"/>
      <c r="ER5" s="420"/>
      <c r="ES5" s="420"/>
      <c r="ET5" s="420"/>
      <c r="EU5" s="420"/>
      <c r="EV5" s="420"/>
      <c r="EW5" s="420"/>
      <c r="EX5" s="420"/>
      <c r="EY5" s="420"/>
      <c r="EZ5" s="420"/>
      <c r="FA5" s="420"/>
      <c r="FB5" s="420"/>
      <c r="FC5" s="420"/>
      <c r="FD5" s="420"/>
      <c r="FE5" s="420"/>
      <c r="FF5" s="421"/>
      <c r="FG5" s="416">
        <v>10</v>
      </c>
      <c r="FH5" s="417"/>
      <c r="FI5" s="417"/>
      <c r="FJ5" s="417"/>
      <c r="FK5" s="417"/>
      <c r="FL5" s="417"/>
      <c r="FM5" s="417"/>
      <c r="FN5" s="417"/>
      <c r="FO5" s="417"/>
      <c r="FP5" s="417"/>
      <c r="FQ5" s="417"/>
      <c r="FR5" s="417"/>
      <c r="FS5" s="417"/>
      <c r="FT5" s="417"/>
      <c r="FU5" s="417"/>
      <c r="FV5" s="417"/>
      <c r="FW5" s="417"/>
      <c r="FX5" s="417"/>
      <c r="FY5" s="417"/>
      <c r="FZ5" s="417"/>
      <c r="GA5" s="417"/>
      <c r="GB5" s="417"/>
      <c r="GC5" s="417"/>
      <c r="GD5" s="417"/>
      <c r="GE5" s="417"/>
      <c r="GF5" s="417"/>
      <c r="GG5" s="417"/>
      <c r="GH5" s="417"/>
      <c r="GI5" s="417"/>
      <c r="GJ5" s="417"/>
      <c r="GK5" s="418"/>
      <c r="GL5" s="416">
        <v>11</v>
      </c>
      <c r="GM5" s="417"/>
      <c r="GN5" s="417"/>
      <c r="GO5" s="417"/>
      <c r="GP5" s="417"/>
      <c r="GQ5" s="417"/>
      <c r="GR5" s="417"/>
      <c r="GS5" s="417"/>
      <c r="GT5" s="417"/>
      <c r="GU5" s="417"/>
      <c r="GV5" s="417"/>
      <c r="GW5" s="417"/>
      <c r="GX5" s="417"/>
      <c r="GY5" s="417"/>
      <c r="GZ5" s="417"/>
      <c r="HA5" s="417"/>
      <c r="HB5" s="417"/>
      <c r="HC5" s="417"/>
      <c r="HD5" s="417"/>
      <c r="HE5" s="417"/>
      <c r="HF5" s="417"/>
      <c r="HG5" s="417"/>
      <c r="HH5" s="417"/>
      <c r="HI5" s="417"/>
      <c r="HJ5" s="417"/>
      <c r="HK5" s="417"/>
      <c r="HL5" s="417"/>
      <c r="HM5" s="417"/>
      <c r="HN5" s="417"/>
      <c r="HO5" s="418"/>
      <c r="HP5" s="416">
        <v>12</v>
      </c>
      <c r="HQ5" s="417"/>
      <c r="HR5" s="417"/>
      <c r="HS5" s="417"/>
      <c r="HT5" s="417"/>
      <c r="HU5" s="417"/>
      <c r="HV5" s="417"/>
      <c r="HW5" s="417"/>
      <c r="HX5" s="417"/>
      <c r="HY5" s="417"/>
      <c r="HZ5" s="417"/>
      <c r="IA5" s="417"/>
      <c r="IB5" s="417"/>
      <c r="IC5" s="417"/>
      <c r="ID5" s="417"/>
      <c r="IE5" s="417"/>
      <c r="IF5" s="417"/>
      <c r="IG5" s="417"/>
      <c r="IH5" s="417"/>
      <c r="II5" s="417"/>
      <c r="IJ5" s="417"/>
      <c r="IK5" s="417"/>
      <c r="IL5" s="417"/>
      <c r="IM5" s="417"/>
      <c r="IN5" s="417"/>
      <c r="IO5" s="417"/>
      <c r="IP5" s="417"/>
      <c r="IQ5" s="417"/>
      <c r="IR5" s="417"/>
      <c r="IS5" s="417"/>
      <c r="IT5" s="418"/>
      <c r="IU5" s="414"/>
    </row>
    <row r="6" spans="1:258" s="169" customFormat="1" ht="24.75" customHeight="1" x14ac:dyDescent="0.4">
      <c r="B6" s="406"/>
      <c r="C6" s="407"/>
      <c r="D6" s="407"/>
      <c r="E6" s="407"/>
      <c r="F6" s="407"/>
      <c r="G6" s="401"/>
      <c r="H6" s="401"/>
      <c r="I6" s="401"/>
      <c r="J6" s="422" t="s">
        <v>1829</v>
      </c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4"/>
      <c r="AO6" s="422" t="s">
        <v>1830</v>
      </c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5" t="s">
        <v>1831</v>
      </c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7"/>
      <c r="CX6" s="425" t="s">
        <v>1832</v>
      </c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7"/>
      <c r="EC6" s="425" t="s">
        <v>1833</v>
      </c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7"/>
      <c r="FG6" s="422" t="s">
        <v>1834</v>
      </c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4"/>
      <c r="GL6" s="422" t="s">
        <v>1835</v>
      </c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  <c r="HJ6" s="423"/>
      <c r="HK6" s="423"/>
      <c r="HL6" s="423"/>
      <c r="HM6" s="423"/>
      <c r="HN6" s="423"/>
      <c r="HO6" s="424"/>
      <c r="HP6" s="422" t="s">
        <v>1836</v>
      </c>
      <c r="HQ6" s="423"/>
      <c r="HR6" s="423"/>
      <c r="HS6" s="423"/>
      <c r="HT6" s="423"/>
      <c r="HU6" s="423"/>
      <c r="HV6" s="423"/>
      <c r="HW6" s="423"/>
      <c r="HX6" s="423"/>
      <c r="HY6" s="423"/>
      <c r="HZ6" s="423"/>
      <c r="IA6" s="423"/>
      <c r="IB6" s="423"/>
      <c r="IC6" s="423"/>
      <c r="ID6" s="423"/>
      <c r="IE6" s="423"/>
      <c r="IF6" s="423"/>
      <c r="IG6" s="423"/>
      <c r="IH6" s="423"/>
      <c r="II6" s="423"/>
      <c r="IJ6" s="423"/>
      <c r="IK6" s="423"/>
      <c r="IL6" s="423"/>
      <c r="IM6" s="423"/>
      <c r="IN6" s="423"/>
      <c r="IO6" s="423"/>
      <c r="IP6" s="423"/>
      <c r="IQ6" s="423"/>
      <c r="IR6" s="423"/>
      <c r="IS6" s="423"/>
      <c r="IT6" s="424"/>
      <c r="IU6" s="414"/>
    </row>
    <row r="7" spans="1:258" s="170" customFormat="1" ht="13.5" customHeight="1" x14ac:dyDescent="0.35">
      <c r="B7" s="406"/>
      <c r="C7" s="407"/>
      <c r="D7" s="407"/>
      <c r="E7" s="407"/>
      <c r="F7" s="407"/>
      <c r="G7" s="398" t="s">
        <v>1837</v>
      </c>
      <c r="H7" s="398" t="s">
        <v>1838</v>
      </c>
      <c r="I7" s="401" t="s">
        <v>1839</v>
      </c>
      <c r="J7" s="392">
        <v>5</v>
      </c>
      <c r="K7" s="392"/>
      <c r="L7" s="392"/>
      <c r="M7" s="392"/>
      <c r="N7" s="392"/>
      <c r="O7" s="392">
        <v>10</v>
      </c>
      <c r="P7" s="392"/>
      <c r="Q7" s="392"/>
      <c r="R7" s="392"/>
      <c r="S7" s="392"/>
      <c r="T7" s="392">
        <v>15</v>
      </c>
      <c r="U7" s="392"/>
      <c r="V7" s="392"/>
      <c r="W7" s="392"/>
      <c r="X7" s="392"/>
      <c r="Y7" s="392">
        <v>20</v>
      </c>
      <c r="Z7" s="392"/>
      <c r="AA7" s="392"/>
      <c r="AB7" s="392"/>
      <c r="AC7" s="392"/>
      <c r="AD7" s="392">
        <v>25</v>
      </c>
      <c r="AE7" s="392"/>
      <c r="AF7" s="392"/>
      <c r="AG7" s="392"/>
      <c r="AH7" s="392"/>
      <c r="AI7" s="392">
        <v>31</v>
      </c>
      <c r="AJ7" s="392"/>
      <c r="AK7" s="392"/>
      <c r="AL7" s="392"/>
      <c r="AM7" s="392"/>
      <c r="AN7" s="392"/>
      <c r="AO7" s="392">
        <v>5</v>
      </c>
      <c r="AP7" s="392"/>
      <c r="AQ7" s="392"/>
      <c r="AR7" s="392"/>
      <c r="AS7" s="392"/>
      <c r="AT7" s="392">
        <v>10</v>
      </c>
      <c r="AU7" s="392"/>
      <c r="AV7" s="392"/>
      <c r="AW7" s="392"/>
      <c r="AX7" s="392"/>
      <c r="AY7" s="392">
        <v>15</v>
      </c>
      <c r="AZ7" s="392"/>
      <c r="BA7" s="392"/>
      <c r="BB7" s="392"/>
      <c r="BC7" s="392"/>
      <c r="BD7" s="392">
        <v>20</v>
      </c>
      <c r="BE7" s="392"/>
      <c r="BF7" s="392"/>
      <c r="BG7" s="392"/>
      <c r="BH7" s="392"/>
      <c r="BI7" s="392">
        <v>25</v>
      </c>
      <c r="BJ7" s="392"/>
      <c r="BK7" s="392"/>
      <c r="BL7" s="392"/>
      <c r="BM7" s="392"/>
      <c r="BN7" s="392">
        <v>30</v>
      </c>
      <c r="BO7" s="392"/>
      <c r="BP7" s="392"/>
      <c r="BQ7" s="392"/>
      <c r="BR7" s="392"/>
      <c r="BS7" s="392">
        <v>5</v>
      </c>
      <c r="BT7" s="392"/>
      <c r="BU7" s="392"/>
      <c r="BV7" s="392"/>
      <c r="BW7" s="392"/>
      <c r="BX7" s="392">
        <v>10</v>
      </c>
      <c r="BY7" s="392"/>
      <c r="BZ7" s="392"/>
      <c r="CA7" s="392"/>
      <c r="CB7" s="392"/>
      <c r="CC7" s="392">
        <v>15</v>
      </c>
      <c r="CD7" s="392"/>
      <c r="CE7" s="392"/>
      <c r="CF7" s="392"/>
      <c r="CG7" s="392"/>
      <c r="CH7" s="392">
        <v>20</v>
      </c>
      <c r="CI7" s="392"/>
      <c r="CJ7" s="392"/>
      <c r="CK7" s="392"/>
      <c r="CL7" s="392"/>
      <c r="CM7" s="392">
        <v>25</v>
      </c>
      <c r="CN7" s="392"/>
      <c r="CO7" s="392"/>
      <c r="CP7" s="392"/>
      <c r="CQ7" s="392"/>
      <c r="CR7" s="392">
        <v>31</v>
      </c>
      <c r="CS7" s="392"/>
      <c r="CT7" s="392"/>
      <c r="CU7" s="392"/>
      <c r="CV7" s="392"/>
      <c r="CW7" s="392"/>
      <c r="CX7" s="392">
        <v>5</v>
      </c>
      <c r="CY7" s="392"/>
      <c r="CZ7" s="392"/>
      <c r="DA7" s="392"/>
      <c r="DB7" s="392"/>
      <c r="DC7" s="392">
        <v>10</v>
      </c>
      <c r="DD7" s="392"/>
      <c r="DE7" s="392"/>
      <c r="DF7" s="392"/>
      <c r="DG7" s="392"/>
      <c r="DH7" s="392">
        <v>15</v>
      </c>
      <c r="DI7" s="392"/>
      <c r="DJ7" s="392"/>
      <c r="DK7" s="392"/>
      <c r="DL7" s="392"/>
      <c r="DM7" s="392">
        <v>20</v>
      </c>
      <c r="DN7" s="392"/>
      <c r="DO7" s="392"/>
      <c r="DP7" s="392"/>
      <c r="DQ7" s="392"/>
      <c r="DR7" s="392">
        <v>25</v>
      </c>
      <c r="DS7" s="392"/>
      <c r="DT7" s="392"/>
      <c r="DU7" s="392"/>
      <c r="DV7" s="392"/>
      <c r="DW7" s="392">
        <v>31</v>
      </c>
      <c r="DX7" s="392"/>
      <c r="DY7" s="392"/>
      <c r="DZ7" s="392"/>
      <c r="EA7" s="392"/>
      <c r="EB7" s="392"/>
      <c r="EC7" s="392">
        <v>5</v>
      </c>
      <c r="ED7" s="392"/>
      <c r="EE7" s="392"/>
      <c r="EF7" s="392"/>
      <c r="EG7" s="392"/>
      <c r="EH7" s="392">
        <v>10</v>
      </c>
      <c r="EI7" s="392"/>
      <c r="EJ7" s="392"/>
      <c r="EK7" s="392"/>
      <c r="EL7" s="392"/>
      <c r="EM7" s="392">
        <v>15</v>
      </c>
      <c r="EN7" s="392"/>
      <c r="EO7" s="392"/>
      <c r="EP7" s="392"/>
      <c r="EQ7" s="392"/>
      <c r="ER7" s="392">
        <v>20</v>
      </c>
      <c r="ES7" s="392"/>
      <c r="ET7" s="392"/>
      <c r="EU7" s="392"/>
      <c r="EV7" s="392"/>
      <c r="EW7" s="392">
        <v>25</v>
      </c>
      <c r="EX7" s="392"/>
      <c r="EY7" s="392"/>
      <c r="EZ7" s="392"/>
      <c r="FA7" s="392"/>
      <c r="FB7" s="392">
        <v>30</v>
      </c>
      <c r="FC7" s="392"/>
      <c r="FD7" s="392"/>
      <c r="FE7" s="392"/>
      <c r="FF7" s="392"/>
      <c r="FG7" s="392">
        <v>5</v>
      </c>
      <c r="FH7" s="392"/>
      <c r="FI7" s="392"/>
      <c r="FJ7" s="392"/>
      <c r="FK7" s="392"/>
      <c r="FL7" s="392">
        <v>10</v>
      </c>
      <c r="FM7" s="392"/>
      <c r="FN7" s="392"/>
      <c r="FO7" s="392"/>
      <c r="FP7" s="392"/>
      <c r="FQ7" s="392">
        <v>15</v>
      </c>
      <c r="FR7" s="392"/>
      <c r="FS7" s="392"/>
      <c r="FT7" s="392"/>
      <c r="FU7" s="392"/>
      <c r="FV7" s="392">
        <v>20</v>
      </c>
      <c r="FW7" s="392"/>
      <c r="FX7" s="392"/>
      <c r="FY7" s="392"/>
      <c r="FZ7" s="392"/>
      <c r="GA7" s="392">
        <v>25</v>
      </c>
      <c r="GB7" s="392"/>
      <c r="GC7" s="392"/>
      <c r="GD7" s="392"/>
      <c r="GE7" s="392"/>
      <c r="GF7" s="392">
        <v>31</v>
      </c>
      <c r="GG7" s="392"/>
      <c r="GH7" s="392"/>
      <c r="GI7" s="392"/>
      <c r="GJ7" s="392"/>
      <c r="GK7" s="392"/>
      <c r="GL7" s="392">
        <v>5</v>
      </c>
      <c r="GM7" s="392"/>
      <c r="GN7" s="392"/>
      <c r="GO7" s="392"/>
      <c r="GP7" s="392"/>
      <c r="GQ7" s="392">
        <v>10</v>
      </c>
      <c r="GR7" s="392"/>
      <c r="GS7" s="392"/>
      <c r="GT7" s="392"/>
      <c r="GU7" s="392"/>
      <c r="GV7" s="392">
        <v>15</v>
      </c>
      <c r="GW7" s="392"/>
      <c r="GX7" s="392"/>
      <c r="GY7" s="392"/>
      <c r="GZ7" s="392"/>
      <c r="HA7" s="392">
        <v>20</v>
      </c>
      <c r="HB7" s="392"/>
      <c r="HC7" s="392"/>
      <c r="HD7" s="392"/>
      <c r="HE7" s="392"/>
      <c r="HF7" s="392">
        <v>25</v>
      </c>
      <c r="HG7" s="392"/>
      <c r="HH7" s="392"/>
      <c r="HI7" s="392"/>
      <c r="HJ7" s="392"/>
      <c r="HK7" s="392">
        <v>30</v>
      </c>
      <c r="HL7" s="392"/>
      <c r="HM7" s="392"/>
      <c r="HN7" s="392"/>
      <c r="HO7" s="392"/>
      <c r="HP7" s="392">
        <v>5</v>
      </c>
      <c r="HQ7" s="392"/>
      <c r="HR7" s="392"/>
      <c r="HS7" s="392"/>
      <c r="HT7" s="392"/>
      <c r="HU7" s="392">
        <v>10</v>
      </c>
      <c r="HV7" s="392"/>
      <c r="HW7" s="392"/>
      <c r="HX7" s="392"/>
      <c r="HY7" s="392"/>
      <c r="HZ7" s="392">
        <v>15</v>
      </c>
      <c r="IA7" s="392"/>
      <c r="IB7" s="392"/>
      <c r="IC7" s="392"/>
      <c r="ID7" s="392"/>
      <c r="IE7" s="392">
        <v>20</v>
      </c>
      <c r="IF7" s="392"/>
      <c r="IG7" s="392"/>
      <c r="IH7" s="392"/>
      <c r="II7" s="392"/>
      <c r="IJ7" s="392">
        <v>25</v>
      </c>
      <c r="IK7" s="392"/>
      <c r="IL7" s="392"/>
      <c r="IM7" s="392"/>
      <c r="IN7" s="392"/>
      <c r="IO7" s="392">
        <v>31</v>
      </c>
      <c r="IP7" s="392"/>
      <c r="IQ7" s="392"/>
      <c r="IR7" s="392"/>
      <c r="IS7" s="392"/>
      <c r="IT7" s="392"/>
      <c r="IU7" s="414"/>
      <c r="IV7" s="171"/>
      <c r="IW7" s="171"/>
      <c r="IX7" s="171"/>
    </row>
    <row r="8" spans="1:258" s="170" customFormat="1" ht="27.75" hidden="1" customHeight="1" x14ac:dyDescent="0.35">
      <c r="B8" s="406"/>
      <c r="C8" s="407"/>
      <c r="D8" s="407"/>
      <c r="E8" s="407"/>
      <c r="F8" s="407"/>
      <c r="G8" s="399"/>
      <c r="H8" s="399"/>
      <c r="I8" s="402"/>
      <c r="J8" s="172">
        <f t="shared" ref="J8:BU8" ca="1" si="0">IF(J$9=TODAY(),1,0)</f>
        <v>0</v>
      </c>
      <c r="K8" s="172">
        <f t="shared" ca="1" si="0"/>
        <v>0</v>
      </c>
      <c r="L8" s="172">
        <f t="shared" ca="1" si="0"/>
        <v>0</v>
      </c>
      <c r="M8" s="172">
        <f t="shared" ca="1" si="0"/>
        <v>0</v>
      </c>
      <c r="N8" s="172">
        <f t="shared" ca="1" si="0"/>
        <v>0</v>
      </c>
      <c r="O8" s="172">
        <f t="shared" ca="1" si="0"/>
        <v>0</v>
      </c>
      <c r="P8" s="172">
        <f t="shared" ca="1" si="0"/>
        <v>0</v>
      </c>
      <c r="Q8" s="172">
        <f t="shared" ca="1" si="0"/>
        <v>0</v>
      </c>
      <c r="R8" s="172">
        <f t="shared" ca="1" si="0"/>
        <v>0</v>
      </c>
      <c r="S8" s="172">
        <f t="shared" ca="1" si="0"/>
        <v>0</v>
      </c>
      <c r="T8" s="172">
        <f t="shared" ca="1" si="0"/>
        <v>0</v>
      </c>
      <c r="U8" s="172">
        <f t="shared" ca="1" si="0"/>
        <v>0</v>
      </c>
      <c r="V8" s="172">
        <f t="shared" ca="1" si="0"/>
        <v>0</v>
      </c>
      <c r="W8" s="172">
        <f t="shared" ca="1" si="0"/>
        <v>0</v>
      </c>
      <c r="X8" s="172">
        <f t="shared" ca="1" si="0"/>
        <v>0</v>
      </c>
      <c r="Y8" s="172">
        <f t="shared" ca="1" si="0"/>
        <v>0</v>
      </c>
      <c r="Z8" s="172">
        <f t="shared" ca="1" si="0"/>
        <v>0</v>
      </c>
      <c r="AA8" s="172">
        <f t="shared" ca="1" si="0"/>
        <v>0</v>
      </c>
      <c r="AB8" s="172">
        <f t="shared" ca="1" si="0"/>
        <v>0</v>
      </c>
      <c r="AC8" s="172">
        <f t="shared" ca="1" si="0"/>
        <v>0</v>
      </c>
      <c r="AD8" s="172">
        <f t="shared" ca="1" si="0"/>
        <v>1</v>
      </c>
      <c r="AE8" s="172">
        <f t="shared" ca="1" si="0"/>
        <v>0</v>
      </c>
      <c r="AF8" s="172">
        <f t="shared" ca="1" si="0"/>
        <v>0</v>
      </c>
      <c r="AG8" s="172">
        <f t="shared" ca="1" si="0"/>
        <v>0</v>
      </c>
      <c r="AH8" s="172">
        <f t="shared" ca="1" si="0"/>
        <v>0</v>
      </c>
      <c r="AI8" s="172">
        <f t="shared" ca="1" si="0"/>
        <v>0</v>
      </c>
      <c r="AJ8" s="172">
        <f t="shared" ca="1" si="0"/>
        <v>0</v>
      </c>
      <c r="AK8" s="172">
        <f t="shared" ca="1" si="0"/>
        <v>0</v>
      </c>
      <c r="AL8" s="172">
        <f t="shared" ca="1" si="0"/>
        <v>0</v>
      </c>
      <c r="AM8" s="172">
        <f t="shared" ca="1" si="0"/>
        <v>0</v>
      </c>
      <c r="AN8" s="172">
        <f t="shared" ca="1" si="0"/>
        <v>0</v>
      </c>
      <c r="AO8" s="172">
        <f t="shared" ca="1" si="0"/>
        <v>0</v>
      </c>
      <c r="AP8" s="172">
        <f t="shared" ca="1" si="0"/>
        <v>0</v>
      </c>
      <c r="AQ8" s="172">
        <f t="shared" ca="1" si="0"/>
        <v>0</v>
      </c>
      <c r="AR8" s="172">
        <f t="shared" ca="1" si="0"/>
        <v>0</v>
      </c>
      <c r="AS8" s="172">
        <f t="shared" ca="1" si="0"/>
        <v>0</v>
      </c>
      <c r="AT8" s="172">
        <f t="shared" ca="1" si="0"/>
        <v>0</v>
      </c>
      <c r="AU8" s="172">
        <f t="shared" ca="1" si="0"/>
        <v>0</v>
      </c>
      <c r="AV8" s="172">
        <f t="shared" ca="1" si="0"/>
        <v>0</v>
      </c>
      <c r="AW8" s="172">
        <f t="shared" ca="1" si="0"/>
        <v>0</v>
      </c>
      <c r="AX8" s="172">
        <f t="shared" ca="1" si="0"/>
        <v>0</v>
      </c>
      <c r="AY8" s="172">
        <f t="shared" ca="1" si="0"/>
        <v>0</v>
      </c>
      <c r="AZ8" s="172">
        <f t="shared" ca="1" si="0"/>
        <v>0</v>
      </c>
      <c r="BA8" s="172">
        <f t="shared" ca="1" si="0"/>
        <v>0</v>
      </c>
      <c r="BB8" s="172">
        <f t="shared" ca="1" si="0"/>
        <v>0</v>
      </c>
      <c r="BC8" s="172">
        <f t="shared" ca="1" si="0"/>
        <v>0</v>
      </c>
      <c r="BD8" s="172">
        <f t="shared" ca="1" si="0"/>
        <v>0</v>
      </c>
      <c r="BE8" s="172">
        <f t="shared" ca="1" si="0"/>
        <v>0</v>
      </c>
      <c r="BF8" s="172">
        <f t="shared" ca="1" si="0"/>
        <v>0</v>
      </c>
      <c r="BG8" s="172">
        <f t="shared" ca="1" si="0"/>
        <v>0</v>
      </c>
      <c r="BH8" s="172">
        <f t="shared" ca="1" si="0"/>
        <v>0</v>
      </c>
      <c r="BI8" s="172">
        <f t="shared" ca="1" si="0"/>
        <v>0</v>
      </c>
      <c r="BJ8" s="172">
        <f t="shared" ca="1" si="0"/>
        <v>0</v>
      </c>
      <c r="BK8" s="172">
        <f t="shared" ca="1" si="0"/>
        <v>0</v>
      </c>
      <c r="BL8" s="172">
        <f t="shared" ca="1" si="0"/>
        <v>0</v>
      </c>
      <c r="BM8" s="172">
        <f t="shared" ca="1" si="0"/>
        <v>0</v>
      </c>
      <c r="BN8" s="172">
        <f t="shared" ca="1" si="0"/>
        <v>0</v>
      </c>
      <c r="BO8" s="172">
        <f t="shared" ca="1" si="0"/>
        <v>0</v>
      </c>
      <c r="BP8" s="172">
        <f t="shared" ca="1" si="0"/>
        <v>0</v>
      </c>
      <c r="BQ8" s="172">
        <f t="shared" ca="1" si="0"/>
        <v>0</v>
      </c>
      <c r="BR8" s="172">
        <f t="shared" ca="1" si="0"/>
        <v>0</v>
      </c>
      <c r="BS8" s="172">
        <f t="shared" ca="1" si="0"/>
        <v>0</v>
      </c>
      <c r="BT8" s="172">
        <f t="shared" ca="1" si="0"/>
        <v>0</v>
      </c>
      <c r="BU8" s="172">
        <f t="shared" ca="1" si="0"/>
        <v>0</v>
      </c>
      <c r="BV8" s="172">
        <f t="shared" ref="BV8:EF8" ca="1" si="1">IF(BV$9=TODAY(),1,0)</f>
        <v>0</v>
      </c>
      <c r="BW8" s="172">
        <f t="shared" ca="1" si="1"/>
        <v>0</v>
      </c>
      <c r="BX8" s="172">
        <f t="shared" ca="1" si="1"/>
        <v>0</v>
      </c>
      <c r="BY8" s="172">
        <f t="shared" ca="1" si="1"/>
        <v>0</v>
      </c>
      <c r="BZ8" s="172">
        <f t="shared" ca="1" si="1"/>
        <v>0</v>
      </c>
      <c r="CA8" s="172">
        <f t="shared" ca="1" si="1"/>
        <v>0</v>
      </c>
      <c r="CB8" s="172">
        <f t="shared" ca="1" si="1"/>
        <v>0</v>
      </c>
      <c r="CC8" s="172">
        <f t="shared" ca="1" si="1"/>
        <v>0</v>
      </c>
      <c r="CD8" s="172">
        <f t="shared" ca="1" si="1"/>
        <v>0</v>
      </c>
      <c r="CE8" s="172">
        <f t="shared" ca="1" si="1"/>
        <v>0</v>
      </c>
      <c r="CF8" s="172">
        <f t="shared" ca="1" si="1"/>
        <v>0</v>
      </c>
      <c r="CG8" s="172">
        <f t="shared" ca="1" si="1"/>
        <v>0</v>
      </c>
      <c r="CH8" s="172">
        <f t="shared" ca="1" si="1"/>
        <v>0</v>
      </c>
      <c r="CI8" s="172">
        <f t="shared" ca="1" si="1"/>
        <v>0</v>
      </c>
      <c r="CJ8" s="172">
        <f t="shared" ca="1" si="1"/>
        <v>0</v>
      </c>
      <c r="CK8" s="172">
        <f t="shared" ca="1" si="1"/>
        <v>0</v>
      </c>
      <c r="CL8" s="172">
        <f t="shared" ca="1" si="1"/>
        <v>0</v>
      </c>
      <c r="CM8" s="172">
        <f t="shared" ca="1" si="1"/>
        <v>0</v>
      </c>
      <c r="CN8" s="172">
        <f t="shared" ca="1" si="1"/>
        <v>0</v>
      </c>
      <c r="CO8" s="172">
        <f t="shared" ca="1" si="1"/>
        <v>0</v>
      </c>
      <c r="CP8" s="172">
        <f t="shared" ca="1" si="1"/>
        <v>0</v>
      </c>
      <c r="CQ8" s="172">
        <f t="shared" ca="1" si="1"/>
        <v>0</v>
      </c>
      <c r="CR8" s="172">
        <f t="shared" ca="1" si="1"/>
        <v>0</v>
      </c>
      <c r="CS8" s="172">
        <f t="shared" ca="1" si="1"/>
        <v>0</v>
      </c>
      <c r="CT8" s="172">
        <f t="shared" ca="1" si="1"/>
        <v>0</v>
      </c>
      <c r="CU8" s="172">
        <f t="shared" ca="1" si="1"/>
        <v>0</v>
      </c>
      <c r="CV8" s="172">
        <f t="shared" ca="1" si="1"/>
        <v>0</v>
      </c>
      <c r="CW8" s="172">
        <f t="shared" ca="1" si="1"/>
        <v>0</v>
      </c>
      <c r="CX8" s="172">
        <f t="shared" ca="1" si="1"/>
        <v>0</v>
      </c>
      <c r="CY8" s="172">
        <f t="shared" ca="1" si="1"/>
        <v>0</v>
      </c>
      <c r="CZ8" s="172">
        <f t="shared" ca="1" si="1"/>
        <v>0</v>
      </c>
      <c r="DA8" s="172">
        <f t="shared" ca="1" si="1"/>
        <v>0</v>
      </c>
      <c r="DB8" s="172">
        <f t="shared" ca="1" si="1"/>
        <v>0</v>
      </c>
      <c r="DC8" s="172">
        <f t="shared" ca="1" si="1"/>
        <v>0</v>
      </c>
      <c r="DD8" s="172">
        <f t="shared" ca="1" si="1"/>
        <v>0</v>
      </c>
      <c r="DE8" s="172">
        <f t="shared" ca="1" si="1"/>
        <v>0</v>
      </c>
      <c r="DF8" s="172">
        <f t="shared" ca="1" si="1"/>
        <v>0</v>
      </c>
      <c r="DG8" s="172">
        <f t="shared" ca="1" si="1"/>
        <v>0</v>
      </c>
      <c r="DH8" s="172">
        <f t="shared" ca="1" si="1"/>
        <v>0</v>
      </c>
      <c r="DI8" s="172">
        <f t="shared" ca="1" si="1"/>
        <v>0</v>
      </c>
      <c r="DJ8" s="172">
        <f t="shared" ca="1" si="1"/>
        <v>0</v>
      </c>
      <c r="DK8" s="172">
        <f t="shared" ca="1" si="1"/>
        <v>0</v>
      </c>
      <c r="DL8" s="172">
        <f t="shared" ca="1" si="1"/>
        <v>0</v>
      </c>
      <c r="DM8" s="172">
        <f t="shared" ca="1" si="1"/>
        <v>0</v>
      </c>
      <c r="DN8" s="172">
        <f t="shared" ca="1" si="1"/>
        <v>0</v>
      </c>
      <c r="DO8" s="172">
        <f t="shared" ca="1" si="1"/>
        <v>0</v>
      </c>
      <c r="DP8" s="172">
        <f t="shared" ca="1" si="1"/>
        <v>0</v>
      </c>
      <c r="DQ8" s="172">
        <f t="shared" ca="1" si="1"/>
        <v>0</v>
      </c>
      <c r="DR8" s="172">
        <f t="shared" ca="1" si="1"/>
        <v>0</v>
      </c>
      <c r="DS8" s="172">
        <f t="shared" ca="1" si="1"/>
        <v>0</v>
      </c>
      <c r="DT8" s="172">
        <f t="shared" ca="1" si="1"/>
        <v>0</v>
      </c>
      <c r="DU8" s="172">
        <f t="shared" ca="1" si="1"/>
        <v>0</v>
      </c>
      <c r="DV8" s="172">
        <f t="shared" ca="1" si="1"/>
        <v>0</v>
      </c>
      <c r="DW8" s="172">
        <f t="shared" ca="1" si="1"/>
        <v>0</v>
      </c>
      <c r="DX8" s="172">
        <f t="shared" ca="1" si="1"/>
        <v>0</v>
      </c>
      <c r="DY8" s="172">
        <f t="shared" ca="1" si="1"/>
        <v>0</v>
      </c>
      <c r="DZ8" s="172">
        <f t="shared" ca="1" si="1"/>
        <v>0</v>
      </c>
      <c r="EA8" s="172">
        <f t="shared" ca="1" si="1"/>
        <v>0</v>
      </c>
      <c r="EB8" s="172">
        <f t="shared" ca="1" si="1"/>
        <v>0</v>
      </c>
      <c r="EC8" s="172">
        <f t="shared" ca="1" si="1"/>
        <v>0</v>
      </c>
      <c r="ED8" s="172">
        <f t="shared" ca="1" si="1"/>
        <v>0</v>
      </c>
      <c r="EE8" s="172">
        <f t="shared" ca="1" si="1"/>
        <v>0</v>
      </c>
      <c r="EF8" s="172">
        <f t="shared" ca="1" si="1"/>
        <v>0</v>
      </c>
      <c r="EG8" s="172">
        <f ca="1">IF(EG$9=TODAY(),1,0)</f>
        <v>0</v>
      </c>
      <c r="EH8" s="172">
        <f ca="1">IF(EH$9=TODAY(),1,0)</f>
        <v>0</v>
      </c>
      <c r="EI8" s="172">
        <f ca="1">IF(EI$9=TODAY(),1,0)</f>
        <v>0</v>
      </c>
      <c r="EJ8" s="172">
        <f ca="1">IF(EJ$9=TODAY(),1,0)</f>
        <v>0</v>
      </c>
      <c r="EK8" s="172">
        <f t="shared" ref="EK8:GV8" ca="1" si="2">IF(EK$9=TODAY(),1,0)</f>
        <v>0</v>
      </c>
      <c r="EL8" s="172">
        <f t="shared" ca="1" si="2"/>
        <v>0</v>
      </c>
      <c r="EM8" s="172">
        <f t="shared" ca="1" si="2"/>
        <v>0</v>
      </c>
      <c r="EN8" s="172">
        <f t="shared" ca="1" si="2"/>
        <v>0</v>
      </c>
      <c r="EO8" s="172">
        <f t="shared" ca="1" si="2"/>
        <v>0</v>
      </c>
      <c r="EP8" s="172">
        <f t="shared" ca="1" si="2"/>
        <v>0</v>
      </c>
      <c r="EQ8" s="172">
        <f t="shared" ca="1" si="2"/>
        <v>0</v>
      </c>
      <c r="ER8" s="172">
        <f t="shared" ca="1" si="2"/>
        <v>0</v>
      </c>
      <c r="ES8" s="172">
        <f t="shared" ca="1" si="2"/>
        <v>0</v>
      </c>
      <c r="ET8" s="172">
        <f t="shared" ca="1" si="2"/>
        <v>0</v>
      </c>
      <c r="EU8" s="172">
        <f t="shared" ca="1" si="2"/>
        <v>0</v>
      </c>
      <c r="EV8" s="172">
        <f t="shared" ca="1" si="2"/>
        <v>0</v>
      </c>
      <c r="EW8" s="172">
        <f t="shared" ca="1" si="2"/>
        <v>0</v>
      </c>
      <c r="EX8" s="172">
        <f t="shared" ca="1" si="2"/>
        <v>0</v>
      </c>
      <c r="EY8" s="172">
        <f t="shared" ca="1" si="2"/>
        <v>0</v>
      </c>
      <c r="EZ8" s="172">
        <f t="shared" ca="1" si="2"/>
        <v>0</v>
      </c>
      <c r="FA8" s="172">
        <f t="shared" ca="1" si="2"/>
        <v>0</v>
      </c>
      <c r="FB8" s="172">
        <f t="shared" ca="1" si="2"/>
        <v>0</v>
      </c>
      <c r="FC8" s="172">
        <f t="shared" ca="1" si="2"/>
        <v>0</v>
      </c>
      <c r="FD8" s="172">
        <f t="shared" ca="1" si="2"/>
        <v>0</v>
      </c>
      <c r="FE8" s="172">
        <f t="shared" ca="1" si="2"/>
        <v>0</v>
      </c>
      <c r="FF8" s="172">
        <f t="shared" ca="1" si="2"/>
        <v>0</v>
      </c>
      <c r="FG8" s="172">
        <f t="shared" ca="1" si="2"/>
        <v>0</v>
      </c>
      <c r="FH8" s="172">
        <f t="shared" ca="1" si="2"/>
        <v>0</v>
      </c>
      <c r="FI8" s="172">
        <f t="shared" ca="1" si="2"/>
        <v>0</v>
      </c>
      <c r="FJ8" s="172">
        <f t="shared" ca="1" si="2"/>
        <v>0</v>
      </c>
      <c r="FK8" s="172">
        <f t="shared" ca="1" si="2"/>
        <v>0</v>
      </c>
      <c r="FL8" s="172">
        <f t="shared" ca="1" si="2"/>
        <v>0</v>
      </c>
      <c r="FM8" s="172">
        <f t="shared" ca="1" si="2"/>
        <v>0</v>
      </c>
      <c r="FN8" s="172">
        <f t="shared" ca="1" si="2"/>
        <v>0</v>
      </c>
      <c r="FO8" s="172">
        <f t="shared" ca="1" si="2"/>
        <v>0</v>
      </c>
      <c r="FP8" s="172">
        <f t="shared" ca="1" si="2"/>
        <v>0</v>
      </c>
      <c r="FQ8" s="172">
        <f t="shared" ca="1" si="2"/>
        <v>0</v>
      </c>
      <c r="FR8" s="172">
        <f t="shared" ca="1" si="2"/>
        <v>0</v>
      </c>
      <c r="FS8" s="172">
        <f t="shared" ca="1" si="2"/>
        <v>0</v>
      </c>
      <c r="FT8" s="172">
        <f t="shared" ca="1" si="2"/>
        <v>0</v>
      </c>
      <c r="FU8" s="172">
        <f t="shared" ca="1" si="2"/>
        <v>0</v>
      </c>
      <c r="FV8" s="172">
        <f t="shared" ca="1" si="2"/>
        <v>0</v>
      </c>
      <c r="FW8" s="172">
        <f t="shared" ca="1" si="2"/>
        <v>0</v>
      </c>
      <c r="FX8" s="172">
        <f t="shared" ca="1" si="2"/>
        <v>0</v>
      </c>
      <c r="FY8" s="172">
        <f t="shared" ca="1" si="2"/>
        <v>0</v>
      </c>
      <c r="FZ8" s="172">
        <f t="shared" ca="1" si="2"/>
        <v>0</v>
      </c>
      <c r="GA8" s="172">
        <f t="shared" ca="1" si="2"/>
        <v>0</v>
      </c>
      <c r="GB8" s="172">
        <f t="shared" ca="1" si="2"/>
        <v>0</v>
      </c>
      <c r="GC8" s="172">
        <f t="shared" ca="1" si="2"/>
        <v>0</v>
      </c>
      <c r="GD8" s="172">
        <f t="shared" ca="1" si="2"/>
        <v>0</v>
      </c>
      <c r="GE8" s="172">
        <f t="shared" ca="1" si="2"/>
        <v>0</v>
      </c>
      <c r="GF8" s="172">
        <f t="shared" ca="1" si="2"/>
        <v>0</v>
      </c>
      <c r="GG8" s="172">
        <f t="shared" ca="1" si="2"/>
        <v>0</v>
      </c>
      <c r="GH8" s="172">
        <f t="shared" ca="1" si="2"/>
        <v>0</v>
      </c>
      <c r="GI8" s="172">
        <f t="shared" ca="1" si="2"/>
        <v>0</v>
      </c>
      <c r="GJ8" s="172"/>
      <c r="GK8" s="172">
        <f t="shared" ca="1" si="2"/>
        <v>0</v>
      </c>
      <c r="GL8" s="172">
        <f t="shared" ca="1" si="2"/>
        <v>0</v>
      </c>
      <c r="GM8" s="172">
        <f t="shared" ca="1" si="2"/>
        <v>0</v>
      </c>
      <c r="GN8" s="172">
        <f t="shared" ca="1" si="2"/>
        <v>0</v>
      </c>
      <c r="GO8" s="172">
        <f t="shared" ca="1" si="2"/>
        <v>0</v>
      </c>
      <c r="GP8" s="172">
        <f t="shared" ca="1" si="2"/>
        <v>0</v>
      </c>
      <c r="GQ8" s="172">
        <f t="shared" ca="1" si="2"/>
        <v>0</v>
      </c>
      <c r="GR8" s="172">
        <f t="shared" ca="1" si="2"/>
        <v>0</v>
      </c>
      <c r="GS8" s="172">
        <f t="shared" ca="1" si="2"/>
        <v>0</v>
      </c>
      <c r="GT8" s="172">
        <f t="shared" ca="1" si="2"/>
        <v>0</v>
      </c>
      <c r="GU8" s="172">
        <f t="shared" ca="1" si="2"/>
        <v>0</v>
      </c>
      <c r="GV8" s="172">
        <f t="shared" ca="1" si="2"/>
        <v>0</v>
      </c>
      <c r="GW8" s="172">
        <f t="shared" ref="GW8:IT8" ca="1" si="3">IF(GW$9=TODAY(),1,0)</f>
        <v>0</v>
      </c>
      <c r="GX8" s="172">
        <f t="shared" ca="1" si="3"/>
        <v>0</v>
      </c>
      <c r="GY8" s="172">
        <f t="shared" ca="1" si="3"/>
        <v>0</v>
      </c>
      <c r="GZ8" s="172">
        <f t="shared" ca="1" si="3"/>
        <v>0</v>
      </c>
      <c r="HA8" s="172">
        <f t="shared" ca="1" si="3"/>
        <v>0</v>
      </c>
      <c r="HB8" s="172">
        <f t="shared" ca="1" si="3"/>
        <v>0</v>
      </c>
      <c r="HC8" s="172">
        <f t="shared" ca="1" si="3"/>
        <v>0</v>
      </c>
      <c r="HD8" s="172">
        <f t="shared" ca="1" si="3"/>
        <v>0</v>
      </c>
      <c r="HE8" s="172">
        <f t="shared" ca="1" si="3"/>
        <v>0</v>
      </c>
      <c r="HF8" s="172">
        <f t="shared" ca="1" si="3"/>
        <v>0</v>
      </c>
      <c r="HG8" s="172">
        <f t="shared" ca="1" si="3"/>
        <v>0</v>
      </c>
      <c r="HH8" s="172">
        <f t="shared" ca="1" si="3"/>
        <v>0</v>
      </c>
      <c r="HI8" s="172">
        <f t="shared" ca="1" si="3"/>
        <v>0</v>
      </c>
      <c r="HJ8" s="172">
        <f t="shared" ca="1" si="3"/>
        <v>0</v>
      </c>
      <c r="HK8" s="172">
        <f t="shared" ca="1" si="3"/>
        <v>0</v>
      </c>
      <c r="HL8" s="172">
        <f t="shared" ca="1" si="3"/>
        <v>0</v>
      </c>
      <c r="HM8" s="172">
        <f t="shared" ca="1" si="3"/>
        <v>0</v>
      </c>
      <c r="HN8" s="172">
        <f t="shared" ca="1" si="3"/>
        <v>0</v>
      </c>
      <c r="HO8" s="172">
        <f t="shared" ca="1" si="3"/>
        <v>0</v>
      </c>
      <c r="HP8" s="172">
        <f t="shared" ca="1" si="3"/>
        <v>0</v>
      </c>
      <c r="HQ8" s="172">
        <f t="shared" ca="1" si="3"/>
        <v>0</v>
      </c>
      <c r="HR8" s="172">
        <f t="shared" ca="1" si="3"/>
        <v>0</v>
      </c>
      <c r="HS8" s="172">
        <f t="shared" ca="1" si="3"/>
        <v>0</v>
      </c>
      <c r="HT8" s="172">
        <f t="shared" ca="1" si="3"/>
        <v>0</v>
      </c>
      <c r="HU8" s="172">
        <f t="shared" ca="1" si="3"/>
        <v>0</v>
      </c>
      <c r="HV8" s="172">
        <f t="shared" ca="1" si="3"/>
        <v>0</v>
      </c>
      <c r="HW8" s="172">
        <f t="shared" ca="1" si="3"/>
        <v>0</v>
      </c>
      <c r="HX8" s="172">
        <f t="shared" ca="1" si="3"/>
        <v>0</v>
      </c>
      <c r="HY8" s="172">
        <f t="shared" ca="1" si="3"/>
        <v>0</v>
      </c>
      <c r="HZ8" s="172">
        <f t="shared" ca="1" si="3"/>
        <v>0</v>
      </c>
      <c r="IA8" s="172">
        <f t="shared" ca="1" si="3"/>
        <v>0</v>
      </c>
      <c r="IB8" s="172">
        <f t="shared" ca="1" si="3"/>
        <v>0</v>
      </c>
      <c r="IC8" s="172">
        <f t="shared" ca="1" si="3"/>
        <v>0</v>
      </c>
      <c r="ID8" s="172">
        <f t="shared" ca="1" si="3"/>
        <v>0</v>
      </c>
      <c r="IE8" s="172">
        <f t="shared" ca="1" si="3"/>
        <v>0</v>
      </c>
      <c r="IF8" s="172">
        <f t="shared" ca="1" si="3"/>
        <v>0</v>
      </c>
      <c r="IG8" s="172">
        <f t="shared" ca="1" si="3"/>
        <v>0</v>
      </c>
      <c r="IH8" s="172">
        <f t="shared" ca="1" si="3"/>
        <v>0</v>
      </c>
      <c r="II8" s="172">
        <f t="shared" ca="1" si="3"/>
        <v>0</v>
      </c>
      <c r="IJ8" s="172">
        <f t="shared" ca="1" si="3"/>
        <v>0</v>
      </c>
      <c r="IK8" s="172">
        <f t="shared" ca="1" si="3"/>
        <v>0</v>
      </c>
      <c r="IL8" s="172">
        <f t="shared" ca="1" si="3"/>
        <v>0</v>
      </c>
      <c r="IM8" s="172">
        <f t="shared" ca="1" si="3"/>
        <v>0</v>
      </c>
      <c r="IN8" s="172">
        <f t="shared" ca="1" si="3"/>
        <v>0</v>
      </c>
      <c r="IO8" s="172">
        <f t="shared" ca="1" si="3"/>
        <v>0</v>
      </c>
      <c r="IP8" s="172">
        <f t="shared" ca="1" si="3"/>
        <v>0</v>
      </c>
      <c r="IQ8" s="172">
        <f t="shared" ca="1" si="3"/>
        <v>0</v>
      </c>
      <c r="IR8" s="172">
        <f t="shared" ca="1" si="3"/>
        <v>0</v>
      </c>
      <c r="IS8" s="172">
        <f t="shared" ca="1" si="3"/>
        <v>0</v>
      </c>
      <c r="IT8" s="172">
        <f t="shared" ca="1" si="3"/>
        <v>0</v>
      </c>
      <c r="IU8" s="414"/>
      <c r="IV8" s="171"/>
      <c r="IW8" s="171"/>
      <c r="IX8" s="171"/>
    </row>
    <row r="9" spans="1:258" s="173" customFormat="1" ht="8.25" customHeight="1" thickBot="1" x14ac:dyDescent="0.5">
      <c r="B9" s="408"/>
      <c r="C9" s="409"/>
      <c r="D9" s="409"/>
      <c r="E9" s="409"/>
      <c r="F9" s="409"/>
      <c r="G9" s="400"/>
      <c r="H9" s="400"/>
      <c r="I9" s="403"/>
      <c r="J9" s="174">
        <v>45413</v>
      </c>
      <c r="K9" s="174">
        <v>45414</v>
      </c>
      <c r="L9" s="174">
        <v>45415</v>
      </c>
      <c r="M9" s="174">
        <v>45416</v>
      </c>
      <c r="N9" s="174">
        <v>45417</v>
      </c>
      <c r="O9" s="174">
        <v>45418</v>
      </c>
      <c r="P9" s="174">
        <v>45419</v>
      </c>
      <c r="Q9" s="174">
        <v>45420</v>
      </c>
      <c r="R9" s="174">
        <v>45421</v>
      </c>
      <c r="S9" s="174">
        <v>45422</v>
      </c>
      <c r="T9" s="174">
        <v>45423</v>
      </c>
      <c r="U9" s="174">
        <v>45424</v>
      </c>
      <c r="V9" s="174">
        <v>45425</v>
      </c>
      <c r="W9" s="174">
        <v>45426</v>
      </c>
      <c r="X9" s="174">
        <v>45427</v>
      </c>
      <c r="Y9" s="174">
        <v>45428</v>
      </c>
      <c r="Z9" s="174">
        <v>45429</v>
      </c>
      <c r="AA9" s="174">
        <v>45430</v>
      </c>
      <c r="AB9" s="174">
        <v>45431</v>
      </c>
      <c r="AC9" s="174">
        <v>45432</v>
      </c>
      <c r="AD9" s="174">
        <v>45433</v>
      </c>
      <c r="AE9" s="174">
        <v>45434</v>
      </c>
      <c r="AF9" s="174">
        <v>45435</v>
      </c>
      <c r="AG9" s="174">
        <v>45436</v>
      </c>
      <c r="AH9" s="174">
        <v>45437</v>
      </c>
      <c r="AI9" s="174">
        <v>45438</v>
      </c>
      <c r="AJ9" s="174">
        <v>45439</v>
      </c>
      <c r="AK9" s="174">
        <v>45440</v>
      </c>
      <c r="AL9" s="174">
        <v>45441</v>
      </c>
      <c r="AM9" s="174">
        <v>45442</v>
      </c>
      <c r="AN9" s="174">
        <v>45443</v>
      </c>
      <c r="AO9" s="174">
        <v>45444</v>
      </c>
      <c r="AP9" s="174">
        <v>45445</v>
      </c>
      <c r="AQ9" s="174">
        <v>45446</v>
      </c>
      <c r="AR9" s="174">
        <v>45447</v>
      </c>
      <c r="AS9" s="174">
        <v>45448</v>
      </c>
      <c r="AT9" s="174">
        <v>45449</v>
      </c>
      <c r="AU9" s="174">
        <v>45450</v>
      </c>
      <c r="AV9" s="174">
        <v>45451</v>
      </c>
      <c r="AW9" s="174">
        <v>45452</v>
      </c>
      <c r="AX9" s="174">
        <v>45453</v>
      </c>
      <c r="AY9" s="174">
        <v>45454</v>
      </c>
      <c r="AZ9" s="174">
        <v>45455</v>
      </c>
      <c r="BA9" s="174">
        <v>45456</v>
      </c>
      <c r="BB9" s="174">
        <v>45457</v>
      </c>
      <c r="BC9" s="174">
        <v>45458</v>
      </c>
      <c r="BD9" s="174">
        <v>45459</v>
      </c>
      <c r="BE9" s="174">
        <v>45460</v>
      </c>
      <c r="BF9" s="174">
        <v>45461</v>
      </c>
      <c r="BG9" s="174">
        <v>45462</v>
      </c>
      <c r="BH9" s="174">
        <v>45463</v>
      </c>
      <c r="BI9" s="174">
        <v>45464</v>
      </c>
      <c r="BJ9" s="174">
        <v>45465</v>
      </c>
      <c r="BK9" s="174">
        <v>45466</v>
      </c>
      <c r="BL9" s="174">
        <v>45467</v>
      </c>
      <c r="BM9" s="174">
        <v>45468</v>
      </c>
      <c r="BN9" s="174">
        <v>45469</v>
      </c>
      <c r="BO9" s="174">
        <v>45470</v>
      </c>
      <c r="BP9" s="174">
        <v>45471</v>
      </c>
      <c r="BQ9" s="174">
        <v>45472</v>
      </c>
      <c r="BR9" s="174">
        <v>45473</v>
      </c>
      <c r="BS9" s="174">
        <v>45474</v>
      </c>
      <c r="BT9" s="174">
        <v>45475</v>
      </c>
      <c r="BU9" s="174">
        <v>45476</v>
      </c>
      <c r="BV9" s="174">
        <v>45477</v>
      </c>
      <c r="BW9" s="174">
        <v>45478</v>
      </c>
      <c r="BX9" s="174">
        <v>45479</v>
      </c>
      <c r="BY9" s="174">
        <v>45480</v>
      </c>
      <c r="BZ9" s="174">
        <v>45481</v>
      </c>
      <c r="CA9" s="174">
        <v>45482</v>
      </c>
      <c r="CB9" s="174">
        <v>45483</v>
      </c>
      <c r="CC9" s="174">
        <v>45484</v>
      </c>
      <c r="CD9" s="174">
        <v>45485</v>
      </c>
      <c r="CE9" s="174">
        <v>45486</v>
      </c>
      <c r="CF9" s="174">
        <v>45487</v>
      </c>
      <c r="CG9" s="174">
        <v>45488</v>
      </c>
      <c r="CH9" s="174">
        <v>45489</v>
      </c>
      <c r="CI9" s="174">
        <v>45490</v>
      </c>
      <c r="CJ9" s="174">
        <v>45491</v>
      </c>
      <c r="CK9" s="174">
        <v>45492</v>
      </c>
      <c r="CL9" s="174">
        <v>45493</v>
      </c>
      <c r="CM9" s="174">
        <v>45494</v>
      </c>
      <c r="CN9" s="174">
        <v>45495</v>
      </c>
      <c r="CO9" s="174">
        <v>45496</v>
      </c>
      <c r="CP9" s="174">
        <v>45497</v>
      </c>
      <c r="CQ9" s="174">
        <v>45498</v>
      </c>
      <c r="CR9" s="174">
        <v>45499</v>
      </c>
      <c r="CS9" s="174">
        <v>45500</v>
      </c>
      <c r="CT9" s="174">
        <v>45501</v>
      </c>
      <c r="CU9" s="174">
        <v>45502</v>
      </c>
      <c r="CV9" s="174">
        <v>45503</v>
      </c>
      <c r="CW9" s="174">
        <v>45504</v>
      </c>
      <c r="CX9" s="174">
        <v>45505</v>
      </c>
      <c r="CY9" s="174">
        <v>45506</v>
      </c>
      <c r="CZ9" s="174">
        <v>45507</v>
      </c>
      <c r="DA9" s="174">
        <v>45508</v>
      </c>
      <c r="DB9" s="174">
        <v>45509</v>
      </c>
      <c r="DC9" s="174">
        <v>45510</v>
      </c>
      <c r="DD9" s="174">
        <v>45511</v>
      </c>
      <c r="DE9" s="174">
        <v>45512</v>
      </c>
      <c r="DF9" s="174">
        <v>45513</v>
      </c>
      <c r="DG9" s="174">
        <v>45514</v>
      </c>
      <c r="DH9" s="174">
        <v>45515</v>
      </c>
      <c r="DI9" s="174">
        <v>45516</v>
      </c>
      <c r="DJ9" s="174">
        <v>45517</v>
      </c>
      <c r="DK9" s="174">
        <v>45518</v>
      </c>
      <c r="DL9" s="174">
        <v>45519</v>
      </c>
      <c r="DM9" s="174">
        <v>45520</v>
      </c>
      <c r="DN9" s="174">
        <v>45521</v>
      </c>
      <c r="DO9" s="174">
        <v>45522</v>
      </c>
      <c r="DP9" s="174">
        <v>45523</v>
      </c>
      <c r="DQ9" s="174">
        <v>45524</v>
      </c>
      <c r="DR9" s="174">
        <v>45525</v>
      </c>
      <c r="DS9" s="174">
        <v>45526</v>
      </c>
      <c r="DT9" s="174">
        <v>45527</v>
      </c>
      <c r="DU9" s="174">
        <v>45528</v>
      </c>
      <c r="DV9" s="174">
        <v>45529</v>
      </c>
      <c r="DW9" s="174">
        <v>45530</v>
      </c>
      <c r="DX9" s="174">
        <v>45531</v>
      </c>
      <c r="DY9" s="174">
        <v>45532</v>
      </c>
      <c r="DZ9" s="174">
        <v>45533</v>
      </c>
      <c r="EA9" s="174">
        <v>45534</v>
      </c>
      <c r="EB9" s="174">
        <v>45535</v>
      </c>
      <c r="EC9" s="174">
        <v>45536</v>
      </c>
      <c r="ED9" s="174">
        <v>45537</v>
      </c>
      <c r="EE9" s="174">
        <v>45538</v>
      </c>
      <c r="EF9" s="174">
        <v>45539</v>
      </c>
      <c r="EG9" s="174">
        <v>45540</v>
      </c>
      <c r="EH9" s="174">
        <v>45541</v>
      </c>
      <c r="EI9" s="174">
        <v>45542</v>
      </c>
      <c r="EJ9" s="174">
        <v>45543</v>
      </c>
      <c r="EK9" s="174">
        <v>45544</v>
      </c>
      <c r="EL9" s="174">
        <v>45545</v>
      </c>
      <c r="EM9" s="174">
        <v>45546</v>
      </c>
      <c r="EN9" s="174">
        <v>45547</v>
      </c>
      <c r="EO9" s="174">
        <v>45548</v>
      </c>
      <c r="EP9" s="174">
        <v>45549</v>
      </c>
      <c r="EQ9" s="174">
        <v>45550</v>
      </c>
      <c r="ER9" s="174">
        <v>45551</v>
      </c>
      <c r="ES9" s="174">
        <v>45552</v>
      </c>
      <c r="ET9" s="174">
        <v>45553</v>
      </c>
      <c r="EU9" s="174">
        <v>45554</v>
      </c>
      <c r="EV9" s="174">
        <v>45555</v>
      </c>
      <c r="EW9" s="174">
        <v>45556</v>
      </c>
      <c r="EX9" s="174">
        <v>45557</v>
      </c>
      <c r="EY9" s="174">
        <v>45558</v>
      </c>
      <c r="EZ9" s="174">
        <v>45559</v>
      </c>
      <c r="FA9" s="174">
        <v>45560</v>
      </c>
      <c r="FB9" s="174">
        <v>45561</v>
      </c>
      <c r="FC9" s="174">
        <v>45562</v>
      </c>
      <c r="FD9" s="174">
        <v>45563</v>
      </c>
      <c r="FE9" s="174">
        <v>45564</v>
      </c>
      <c r="FF9" s="174">
        <v>45565</v>
      </c>
      <c r="FG9" s="174">
        <v>45566</v>
      </c>
      <c r="FH9" s="174">
        <v>45567</v>
      </c>
      <c r="FI9" s="174">
        <v>45568</v>
      </c>
      <c r="FJ9" s="174">
        <v>45569</v>
      </c>
      <c r="FK9" s="174">
        <v>45570</v>
      </c>
      <c r="FL9" s="174">
        <v>45571</v>
      </c>
      <c r="FM9" s="174">
        <v>45572</v>
      </c>
      <c r="FN9" s="174">
        <v>45573</v>
      </c>
      <c r="FO9" s="174">
        <v>45574</v>
      </c>
      <c r="FP9" s="174">
        <v>45575</v>
      </c>
      <c r="FQ9" s="174">
        <v>45576</v>
      </c>
      <c r="FR9" s="174">
        <v>45577</v>
      </c>
      <c r="FS9" s="174">
        <v>45578</v>
      </c>
      <c r="FT9" s="174">
        <v>45579</v>
      </c>
      <c r="FU9" s="174">
        <v>45580</v>
      </c>
      <c r="FV9" s="174">
        <v>45581</v>
      </c>
      <c r="FW9" s="174">
        <v>45582</v>
      </c>
      <c r="FX9" s="174">
        <v>45583</v>
      </c>
      <c r="FY9" s="174">
        <v>45584</v>
      </c>
      <c r="FZ9" s="174">
        <v>45585</v>
      </c>
      <c r="GA9" s="174">
        <v>45586</v>
      </c>
      <c r="GB9" s="174">
        <v>45587</v>
      </c>
      <c r="GC9" s="174">
        <v>45588</v>
      </c>
      <c r="GD9" s="174">
        <v>45589</v>
      </c>
      <c r="GE9" s="174">
        <v>45590</v>
      </c>
      <c r="GF9" s="174">
        <v>45591</v>
      </c>
      <c r="GG9" s="174">
        <v>45592</v>
      </c>
      <c r="GH9" s="174">
        <v>45593</v>
      </c>
      <c r="GI9" s="174">
        <v>45594</v>
      </c>
      <c r="GJ9" s="174">
        <v>45595</v>
      </c>
      <c r="GK9" s="174">
        <v>45596</v>
      </c>
      <c r="GL9" s="174">
        <v>45597</v>
      </c>
      <c r="GM9" s="174">
        <v>45598</v>
      </c>
      <c r="GN9" s="174">
        <v>45599</v>
      </c>
      <c r="GO9" s="174">
        <v>45600</v>
      </c>
      <c r="GP9" s="174">
        <v>45601</v>
      </c>
      <c r="GQ9" s="174">
        <v>45602</v>
      </c>
      <c r="GR9" s="174">
        <v>45603</v>
      </c>
      <c r="GS9" s="174">
        <v>45604</v>
      </c>
      <c r="GT9" s="174">
        <v>45605</v>
      </c>
      <c r="GU9" s="174">
        <v>45606</v>
      </c>
      <c r="GV9" s="174">
        <v>45607</v>
      </c>
      <c r="GW9" s="174">
        <v>45608</v>
      </c>
      <c r="GX9" s="174">
        <v>45609</v>
      </c>
      <c r="GY9" s="174">
        <v>45610</v>
      </c>
      <c r="GZ9" s="174">
        <v>45611</v>
      </c>
      <c r="HA9" s="174">
        <v>45612</v>
      </c>
      <c r="HB9" s="174">
        <v>45613</v>
      </c>
      <c r="HC9" s="174">
        <v>45614</v>
      </c>
      <c r="HD9" s="174">
        <v>45615</v>
      </c>
      <c r="HE9" s="174">
        <v>45616</v>
      </c>
      <c r="HF9" s="174">
        <v>45617</v>
      </c>
      <c r="HG9" s="174">
        <v>45618</v>
      </c>
      <c r="HH9" s="174">
        <v>45619</v>
      </c>
      <c r="HI9" s="174">
        <v>45620</v>
      </c>
      <c r="HJ9" s="174">
        <v>45621</v>
      </c>
      <c r="HK9" s="174">
        <v>45622</v>
      </c>
      <c r="HL9" s="174">
        <v>45623</v>
      </c>
      <c r="HM9" s="174">
        <v>45624</v>
      </c>
      <c r="HN9" s="174">
        <v>45625</v>
      </c>
      <c r="HO9" s="174">
        <v>45626</v>
      </c>
      <c r="HP9" s="174">
        <v>45627</v>
      </c>
      <c r="HQ9" s="174">
        <v>45628</v>
      </c>
      <c r="HR9" s="174">
        <v>45629</v>
      </c>
      <c r="HS9" s="174">
        <v>45630</v>
      </c>
      <c r="HT9" s="174">
        <v>45631</v>
      </c>
      <c r="HU9" s="174">
        <v>45632</v>
      </c>
      <c r="HV9" s="174">
        <v>45633</v>
      </c>
      <c r="HW9" s="174">
        <v>45634</v>
      </c>
      <c r="HX9" s="174">
        <v>45635</v>
      </c>
      <c r="HY9" s="174">
        <v>45636</v>
      </c>
      <c r="HZ9" s="174">
        <v>45637</v>
      </c>
      <c r="IA9" s="174">
        <v>45638</v>
      </c>
      <c r="IB9" s="174">
        <v>45639</v>
      </c>
      <c r="IC9" s="174">
        <v>45640</v>
      </c>
      <c r="ID9" s="174">
        <v>45641</v>
      </c>
      <c r="IE9" s="174">
        <v>45642</v>
      </c>
      <c r="IF9" s="174">
        <v>45643</v>
      </c>
      <c r="IG9" s="174">
        <v>45644</v>
      </c>
      <c r="IH9" s="174">
        <v>45645</v>
      </c>
      <c r="II9" s="174">
        <v>45646</v>
      </c>
      <c r="IJ9" s="174">
        <v>45647</v>
      </c>
      <c r="IK9" s="174">
        <v>45648</v>
      </c>
      <c r="IL9" s="174">
        <v>45649</v>
      </c>
      <c r="IM9" s="174">
        <v>45650</v>
      </c>
      <c r="IN9" s="174">
        <v>45651</v>
      </c>
      <c r="IO9" s="174">
        <v>45652</v>
      </c>
      <c r="IP9" s="174">
        <v>45653</v>
      </c>
      <c r="IQ9" s="174">
        <v>45654</v>
      </c>
      <c r="IR9" s="174">
        <v>45655</v>
      </c>
      <c r="IS9" s="174">
        <v>45656</v>
      </c>
      <c r="IT9" s="174">
        <v>45657</v>
      </c>
      <c r="IU9" s="415"/>
      <c r="IV9" s="175"/>
      <c r="IW9" s="175"/>
      <c r="IX9" s="175"/>
    </row>
    <row r="10" spans="1:258" s="183" customFormat="1" ht="4.5" customHeight="1" thickTop="1" x14ac:dyDescent="0.45">
      <c r="A10" s="176"/>
      <c r="B10" s="177"/>
      <c r="C10" s="393" t="s">
        <v>1840</v>
      </c>
      <c r="D10" s="178"/>
      <c r="E10" s="394" t="s">
        <v>1841</v>
      </c>
      <c r="F10" s="395"/>
      <c r="G10" s="396">
        <v>45424</v>
      </c>
      <c r="H10" s="396">
        <v>45443</v>
      </c>
      <c r="I10" s="397">
        <f>H10-G10+1</f>
        <v>20</v>
      </c>
      <c r="J10" s="179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1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79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1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79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1"/>
      <c r="FG10" s="179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  <c r="FY10" s="180"/>
      <c r="FZ10" s="180"/>
      <c r="GA10" s="180"/>
      <c r="GB10" s="180"/>
      <c r="GC10" s="180"/>
      <c r="GD10" s="180"/>
      <c r="GE10" s="180"/>
      <c r="GF10" s="180"/>
      <c r="GG10" s="180"/>
      <c r="GH10" s="180"/>
      <c r="GI10" s="180"/>
      <c r="GJ10" s="180"/>
      <c r="GK10" s="181"/>
      <c r="GL10" s="179"/>
      <c r="GM10" s="180"/>
      <c r="GN10" s="180"/>
      <c r="GO10" s="180"/>
      <c r="GP10" s="180"/>
      <c r="GQ10" s="180"/>
      <c r="GR10" s="180"/>
      <c r="GS10" s="180"/>
      <c r="GT10" s="180"/>
      <c r="GU10" s="180"/>
      <c r="GV10" s="180"/>
      <c r="GW10" s="180"/>
      <c r="GX10" s="180"/>
      <c r="GY10" s="180"/>
      <c r="GZ10" s="180"/>
      <c r="HA10" s="180"/>
      <c r="HB10" s="180"/>
      <c r="HC10" s="180"/>
      <c r="HD10" s="180"/>
      <c r="HE10" s="180"/>
      <c r="HF10" s="180"/>
      <c r="HG10" s="180"/>
      <c r="HH10" s="180"/>
      <c r="HI10" s="180"/>
      <c r="HJ10" s="180"/>
      <c r="HK10" s="180"/>
      <c r="HL10" s="180"/>
      <c r="HM10" s="180"/>
      <c r="HN10" s="180"/>
      <c r="HO10" s="181"/>
      <c r="HP10" s="179"/>
      <c r="HQ10" s="180"/>
      <c r="HR10" s="180"/>
      <c r="HS10" s="180"/>
      <c r="HT10" s="180"/>
      <c r="HU10" s="180"/>
      <c r="HV10" s="180"/>
      <c r="HW10" s="180"/>
      <c r="HX10" s="180"/>
      <c r="HY10" s="180"/>
      <c r="HZ10" s="180"/>
      <c r="IA10" s="180"/>
      <c r="IB10" s="180"/>
      <c r="IC10" s="180"/>
      <c r="ID10" s="180"/>
      <c r="IE10" s="180"/>
      <c r="IF10" s="180"/>
      <c r="IG10" s="180"/>
      <c r="IH10" s="180"/>
      <c r="II10" s="180"/>
      <c r="IJ10" s="180"/>
      <c r="IK10" s="180"/>
      <c r="IL10" s="180"/>
      <c r="IM10" s="180"/>
      <c r="IN10" s="180"/>
      <c r="IO10" s="180"/>
      <c r="IP10" s="180"/>
      <c r="IQ10" s="180"/>
      <c r="IR10" s="180"/>
      <c r="IS10" s="180"/>
      <c r="IT10" s="181"/>
      <c r="IU10" s="377"/>
      <c r="IV10" s="160"/>
      <c r="IW10" s="182"/>
      <c r="IX10" s="182"/>
    </row>
    <row r="11" spans="1:258" s="183" customFormat="1" ht="11.1" customHeight="1" x14ac:dyDescent="0.45">
      <c r="A11" s="176"/>
      <c r="B11" s="378" t="s">
        <v>1842</v>
      </c>
      <c r="C11" s="322"/>
      <c r="D11" s="184" t="s">
        <v>1843</v>
      </c>
      <c r="E11" s="382"/>
      <c r="F11" s="383"/>
      <c r="G11" s="343"/>
      <c r="H11" s="343"/>
      <c r="I11" s="330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6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6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7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6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7"/>
      <c r="FG11" s="186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7"/>
      <c r="GL11" s="186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7"/>
      <c r="HP11" s="186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7"/>
      <c r="IU11" s="332"/>
      <c r="IV11" s="160"/>
      <c r="IW11" s="182"/>
      <c r="IX11" s="182"/>
    </row>
    <row r="12" spans="1:258" s="183" customFormat="1" ht="4.5" customHeight="1" x14ac:dyDescent="0.45">
      <c r="A12" s="176"/>
      <c r="B12" s="378"/>
      <c r="C12" s="322"/>
      <c r="D12" s="178"/>
      <c r="E12" s="359"/>
      <c r="F12" s="384"/>
      <c r="G12" s="343"/>
      <c r="H12" s="343"/>
      <c r="I12" s="330"/>
      <c r="J12" s="188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8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8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90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8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90"/>
      <c r="FG12" s="188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90"/>
      <c r="GL12" s="188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90"/>
      <c r="HP12" s="188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190"/>
      <c r="IU12" s="332"/>
      <c r="IV12" s="160"/>
      <c r="IW12" s="182"/>
      <c r="IX12" s="182"/>
    </row>
    <row r="13" spans="1:258" s="183" customFormat="1" ht="4.5" customHeight="1" x14ac:dyDescent="0.45">
      <c r="A13" s="176"/>
      <c r="B13" s="378"/>
      <c r="C13" s="322"/>
      <c r="D13" s="178"/>
      <c r="E13" s="380" t="s">
        <v>1844</v>
      </c>
      <c r="F13" s="381"/>
      <c r="G13" s="343">
        <v>45424</v>
      </c>
      <c r="H13" s="343">
        <v>45488</v>
      </c>
      <c r="I13" s="330">
        <f>H13-G13+1</f>
        <v>65</v>
      </c>
      <c r="J13" s="179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79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79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1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79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1"/>
      <c r="FG13" s="179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1"/>
      <c r="GL13" s="179"/>
      <c r="GM13" s="180"/>
      <c r="GN13" s="180"/>
      <c r="GO13" s="180"/>
      <c r="GP13" s="180"/>
      <c r="GQ13" s="180"/>
      <c r="GR13" s="180"/>
      <c r="GS13" s="180"/>
      <c r="GT13" s="180"/>
      <c r="GU13" s="180"/>
      <c r="GV13" s="180"/>
      <c r="GW13" s="180"/>
      <c r="GX13" s="180"/>
      <c r="GY13" s="180"/>
      <c r="GZ13" s="180"/>
      <c r="HA13" s="180"/>
      <c r="HB13" s="180"/>
      <c r="HC13" s="180"/>
      <c r="HD13" s="180"/>
      <c r="HE13" s="180"/>
      <c r="HF13" s="180"/>
      <c r="HG13" s="180"/>
      <c r="HH13" s="180"/>
      <c r="HI13" s="180"/>
      <c r="HJ13" s="180"/>
      <c r="HK13" s="180"/>
      <c r="HL13" s="180"/>
      <c r="HM13" s="180"/>
      <c r="HN13" s="180"/>
      <c r="HO13" s="181"/>
      <c r="HP13" s="179"/>
      <c r="HQ13" s="180"/>
      <c r="HR13" s="180"/>
      <c r="HS13" s="180"/>
      <c r="HT13" s="180"/>
      <c r="HU13" s="180"/>
      <c r="HV13" s="180"/>
      <c r="HW13" s="180"/>
      <c r="HX13" s="180"/>
      <c r="HY13" s="180"/>
      <c r="HZ13" s="180"/>
      <c r="IA13" s="180"/>
      <c r="IB13" s="180"/>
      <c r="IC13" s="180"/>
      <c r="ID13" s="180"/>
      <c r="IE13" s="180"/>
      <c r="IF13" s="180"/>
      <c r="IG13" s="180"/>
      <c r="IH13" s="180"/>
      <c r="II13" s="180"/>
      <c r="IJ13" s="180"/>
      <c r="IK13" s="180"/>
      <c r="IL13" s="180"/>
      <c r="IM13" s="180"/>
      <c r="IN13" s="180"/>
      <c r="IO13" s="180"/>
      <c r="IP13" s="180"/>
      <c r="IQ13" s="180"/>
      <c r="IR13" s="180"/>
      <c r="IS13" s="180"/>
      <c r="IT13" s="181"/>
      <c r="IU13" s="332"/>
      <c r="IV13" s="160"/>
      <c r="IW13" s="182"/>
      <c r="IX13" s="182"/>
    </row>
    <row r="14" spans="1:258" s="183" customFormat="1" ht="11.1" customHeight="1" x14ac:dyDescent="0.45">
      <c r="A14" s="176"/>
      <c r="B14" s="378"/>
      <c r="C14" s="322"/>
      <c r="D14" s="184" t="s">
        <v>1843</v>
      </c>
      <c r="E14" s="382"/>
      <c r="F14" s="383"/>
      <c r="G14" s="343"/>
      <c r="H14" s="343"/>
      <c r="I14" s="330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6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6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7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6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7"/>
      <c r="FG14" s="186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7"/>
      <c r="GL14" s="186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7"/>
      <c r="HP14" s="186"/>
      <c r="HQ14" s="185"/>
      <c r="HR14" s="185"/>
      <c r="HS14" s="185"/>
      <c r="HT14" s="185"/>
      <c r="HU14" s="185"/>
      <c r="HV14" s="185"/>
      <c r="HW14" s="185"/>
      <c r="HX14" s="185"/>
      <c r="HY14" s="185"/>
      <c r="HZ14" s="185"/>
      <c r="IA14" s="185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  <c r="IM14" s="185"/>
      <c r="IN14" s="185"/>
      <c r="IO14" s="185"/>
      <c r="IP14" s="185"/>
      <c r="IQ14" s="185"/>
      <c r="IR14" s="185"/>
      <c r="IS14" s="185"/>
      <c r="IT14" s="187"/>
      <c r="IU14" s="332"/>
      <c r="IV14" s="160"/>
      <c r="IW14" s="182"/>
      <c r="IX14" s="182"/>
    </row>
    <row r="15" spans="1:258" s="183" customFormat="1" ht="4.5" customHeight="1" x14ac:dyDescent="0.45">
      <c r="A15" s="176"/>
      <c r="B15" s="378"/>
      <c r="C15" s="322"/>
      <c r="D15" s="178"/>
      <c r="E15" s="359"/>
      <c r="F15" s="384"/>
      <c r="G15" s="343"/>
      <c r="H15" s="343"/>
      <c r="I15" s="330"/>
      <c r="J15" s="188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8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8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90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8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90"/>
      <c r="FG15" s="188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90"/>
      <c r="GL15" s="188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90"/>
      <c r="HP15" s="188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90"/>
      <c r="IU15" s="332"/>
      <c r="IV15" s="160"/>
      <c r="IW15" s="182"/>
      <c r="IX15" s="182"/>
    </row>
    <row r="16" spans="1:258" s="183" customFormat="1" ht="4.5" customHeight="1" x14ac:dyDescent="0.45">
      <c r="A16" s="176"/>
      <c r="B16" s="378"/>
      <c r="C16" s="322"/>
      <c r="D16" s="178"/>
      <c r="E16" s="385" t="s">
        <v>1845</v>
      </c>
      <c r="F16" s="386"/>
      <c r="G16" s="391">
        <v>45446</v>
      </c>
      <c r="H16" s="391">
        <v>45446</v>
      </c>
      <c r="I16" s="330">
        <f>H16-G16+1</f>
        <v>1</v>
      </c>
      <c r="J16" s="179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79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79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1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79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81"/>
      <c r="FG16" s="179"/>
      <c r="FH16" s="180"/>
      <c r="FI16" s="180"/>
      <c r="FJ16" s="180"/>
      <c r="FK16" s="180"/>
      <c r="FL16" s="180"/>
      <c r="FM16" s="180"/>
      <c r="FN16" s="180"/>
      <c r="FO16" s="180"/>
      <c r="FP16" s="180"/>
      <c r="FQ16" s="180"/>
      <c r="FR16" s="180"/>
      <c r="FS16" s="180"/>
      <c r="FT16" s="180"/>
      <c r="FU16" s="180"/>
      <c r="FV16" s="180"/>
      <c r="FW16" s="180"/>
      <c r="FX16" s="180"/>
      <c r="FY16" s="180"/>
      <c r="FZ16" s="180"/>
      <c r="GA16" s="180"/>
      <c r="GB16" s="180"/>
      <c r="GC16" s="180"/>
      <c r="GD16" s="180"/>
      <c r="GE16" s="180"/>
      <c r="GF16" s="180"/>
      <c r="GG16" s="180"/>
      <c r="GH16" s="180"/>
      <c r="GI16" s="180"/>
      <c r="GJ16" s="180"/>
      <c r="GK16" s="181"/>
      <c r="GL16" s="179"/>
      <c r="GM16" s="180"/>
      <c r="GN16" s="180"/>
      <c r="GO16" s="180"/>
      <c r="GP16" s="180"/>
      <c r="GQ16" s="180"/>
      <c r="GR16" s="180"/>
      <c r="GS16" s="180"/>
      <c r="GT16" s="180"/>
      <c r="GU16" s="180"/>
      <c r="GV16" s="180"/>
      <c r="GW16" s="180"/>
      <c r="GX16" s="180"/>
      <c r="GY16" s="180"/>
      <c r="GZ16" s="180"/>
      <c r="HA16" s="180"/>
      <c r="HB16" s="180"/>
      <c r="HC16" s="180"/>
      <c r="HD16" s="180"/>
      <c r="HE16" s="180"/>
      <c r="HF16" s="180"/>
      <c r="HG16" s="180"/>
      <c r="HH16" s="180"/>
      <c r="HI16" s="180"/>
      <c r="HJ16" s="180"/>
      <c r="HK16" s="180"/>
      <c r="HL16" s="180"/>
      <c r="HM16" s="180"/>
      <c r="HN16" s="180"/>
      <c r="HO16" s="181"/>
      <c r="HP16" s="179"/>
      <c r="HQ16" s="180"/>
      <c r="HR16" s="180"/>
      <c r="HS16" s="180"/>
      <c r="HT16" s="180"/>
      <c r="HU16" s="180"/>
      <c r="HV16" s="180"/>
      <c r="HW16" s="180"/>
      <c r="HX16" s="180"/>
      <c r="HY16" s="180"/>
      <c r="HZ16" s="180"/>
      <c r="IA16" s="180"/>
      <c r="IB16" s="180"/>
      <c r="IC16" s="180"/>
      <c r="ID16" s="180"/>
      <c r="IE16" s="180"/>
      <c r="IF16" s="180"/>
      <c r="IG16" s="180"/>
      <c r="IH16" s="180"/>
      <c r="II16" s="180"/>
      <c r="IJ16" s="180"/>
      <c r="IK16" s="180"/>
      <c r="IL16" s="180"/>
      <c r="IM16" s="180"/>
      <c r="IN16" s="180"/>
      <c r="IO16" s="180"/>
      <c r="IP16" s="180"/>
      <c r="IQ16" s="180"/>
      <c r="IR16" s="180"/>
      <c r="IS16" s="180"/>
      <c r="IT16" s="181"/>
      <c r="IU16" s="332"/>
      <c r="IV16" s="160"/>
      <c r="IW16" s="182"/>
      <c r="IX16" s="182"/>
    </row>
    <row r="17" spans="1:258" s="183" customFormat="1" ht="11.1" customHeight="1" x14ac:dyDescent="0.45">
      <c r="A17" s="176"/>
      <c r="B17" s="378"/>
      <c r="C17" s="322"/>
      <c r="D17" s="184" t="s">
        <v>1843</v>
      </c>
      <c r="E17" s="387"/>
      <c r="F17" s="388"/>
      <c r="G17" s="391"/>
      <c r="H17" s="391"/>
      <c r="I17" s="330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6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6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7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6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7"/>
      <c r="FG17" s="186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7"/>
      <c r="GL17" s="186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5"/>
      <c r="HF17" s="185"/>
      <c r="HG17" s="185"/>
      <c r="HH17" s="185"/>
      <c r="HI17" s="185"/>
      <c r="HJ17" s="185"/>
      <c r="HK17" s="185"/>
      <c r="HL17" s="185"/>
      <c r="HM17" s="185"/>
      <c r="HN17" s="185"/>
      <c r="HO17" s="187"/>
      <c r="HP17" s="186"/>
      <c r="HQ17" s="185"/>
      <c r="HR17" s="185"/>
      <c r="HS17" s="185"/>
      <c r="HT17" s="185"/>
      <c r="HU17" s="185"/>
      <c r="HV17" s="185"/>
      <c r="HW17" s="185"/>
      <c r="HX17" s="185"/>
      <c r="HY17" s="185"/>
      <c r="HZ17" s="185"/>
      <c r="IA17" s="185"/>
      <c r="IB17" s="185"/>
      <c r="IC17" s="185"/>
      <c r="ID17" s="185"/>
      <c r="IE17" s="185"/>
      <c r="IF17" s="185"/>
      <c r="IG17" s="185"/>
      <c r="IH17" s="185"/>
      <c r="II17" s="185"/>
      <c r="IJ17" s="185"/>
      <c r="IK17" s="185"/>
      <c r="IL17" s="185"/>
      <c r="IM17" s="185"/>
      <c r="IN17" s="185"/>
      <c r="IO17" s="185"/>
      <c r="IP17" s="185"/>
      <c r="IQ17" s="185"/>
      <c r="IR17" s="185"/>
      <c r="IS17" s="185"/>
      <c r="IT17" s="187"/>
      <c r="IU17" s="332"/>
      <c r="IV17" s="160"/>
      <c r="IW17" s="182"/>
      <c r="IX17" s="182"/>
    </row>
    <row r="18" spans="1:258" s="183" customFormat="1" ht="4.5" customHeight="1" x14ac:dyDescent="0.45">
      <c r="A18" s="176"/>
      <c r="B18" s="378"/>
      <c r="C18" s="322"/>
      <c r="D18" s="178"/>
      <c r="E18" s="389"/>
      <c r="F18" s="390"/>
      <c r="G18" s="391"/>
      <c r="H18" s="391"/>
      <c r="I18" s="330"/>
      <c r="J18" s="188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8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8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90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8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90"/>
      <c r="FG18" s="188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90"/>
      <c r="GL18" s="188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89"/>
      <c r="HE18" s="189"/>
      <c r="HF18" s="189"/>
      <c r="HG18" s="189"/>
      <c r="HH18" s="189"/>
      <c r="HI18" s="189"/>
      <c r="HJ18" s="189"/>
      <c r="HK18" s="189"/>
      <c r="HL18" s="189"/>
      <c r="HM18" s="189"/>
      <c r="HN18" s="189"/>
      <c r="HO18" s="190"/>
      <c r="HP18" s="188"/>
      <c r="HQ18" s="189"/>
      <c r="HR18" s="189"/>
      <c r="HS18" s="189"/>
      <c r="HT18" s="189"/>
      <c r="HU18" s="189"/>
      <c r="HV18" s="189"/>
      <c r="HW18" s="189"/>
      <c r="HX18" s="189"/>
      <c r="HY18" s="189"/>
      <c r="HZ18" s="189"/>
      <c r="IA18" s="189"/>
      <c r="IB18" s="189"/>
      <c r="IC18" s="189"/>
      <c r="ID18" s="189"/>
      <c r="IE18" s="189"/>
      <c r="IF18" s="189"/>
      <c r="IG18" s="189"/>
      <c r="IH18" s="189"/>
      <c r="II18" s="189"/>
      <c r="IJ18" s="189"/>
      <c r="IK18" s="189"/>
      <c r="IL18" s="189"/>
      <c r="IM18" s="189"/>
      <c r="IN18" s="189"/>
      <c r="IO18" s="189"/>
      <c r="IP18" s="189"/>
      <c r="IQ18" s="189"/>
      <c r="IR18" s="189"/>
      <c r="IS18" s="189"/>
      <c r="IT18" s="190"/>
      <c r="IU18" s="332"/>
      <c r="IV18" s="160"/>
      <c r="IW18" s="182"/>
      <c r="IX18" s="182"/>
    </row>
    <row r="19" spans="1:258" s="183" customFormat="1" ht="4.5" customHeight="1" x14ac:dyDescent="0.45">
      <c r="A19" s="176"/>
      <c r="B19" s="378"/>
      <c r="C19" s="322"/>
      <c r="D19" s="178"/>
      <c r="E19" s="342" t="s">
        <v>1846</v>
      </c>
      <c r="F19" s="347"/>
      <c r="G19" s="343">
        <v>45424</v>
      </c>
      <c r="H19" s="343">
        <v>45473</v>
      </c>
      <c r="I19" s="330">
        <f>H19-G19+1</f>
        <v>50</v>
      </c>
      <c r="J19" s="179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1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79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1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79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1"/>
      <c r="FG19" s="179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1"/>
      <c r="GL19" s="179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  <c r="HD19" s="180"/>
      <c r="HE19" s="180"/>
      <c r="HF19" s="180"/>
      <c r="HG19" s="180"/>
      <c r="HH19" s="180"/>
      <c r="HI19" s="180"/>
      <c r="HJ19" s="180"/>
      <c r="HK19" s="180"/>
      <c r="HL19" s="180"/>
      <c r="HM19" s="180"/>
      <c r="HN19" s="180"/>
      <c r="HO19" s="181"/>
      <c r="HP19" s="179"/>
      <c r="HQ19" s="180"/>
      <c r="HR19" s="180"/>
      <c r="HS19" s="180"/>
      <c r="HT19" s="180"/>
      <c r="HU19" s="180"/>
      <c r="HV19" s="180"/>
      <c r="HW19" s="180"/>
      <c r="HX19" s="180"/>
      <c r="HY19" s="180"/>
      <c r="HZ19" s="180"/>
      <c r="IA19" s="180"/>
      <c r="IB19" s="180"/>
      <c r="IC19" s="180"/>
      <c r="ID19" s="180"/>
      <c r="IE19" s="180"/>
      <c r="IF19" s="180"/>
      <c r="IG19" s="180"/>
      <c r="IH19" s="180"/>
      <c r="II19" s="180"/>
      <c r="IJ19" s="180"/>
      <c r="IK19" s="180"/>
      <c r="IL19" s="180"/>
      <c r="IM19" s="180"/>
      <c r="IN19" s="180"/>
      <c r="IO19" s="180"/>
      <c r="IP19" s="180"/>
      <c r="IQ19" s="180"/>
      <c r="IR19" s="180"/>
      <c r="IS19" s="180"/>
      <c r="IT19" s="181"/>
      <c r="IU19" s="332"/>
      <c r="IV19" s="160"/>
      <c r="IW19" s="182"/>
      <c r="IX19" s="182"/>
    </row>
    <row r="20" spans="1:258" s="183" customFormat="1" ht="11.1" customHeight="1" x14ac:dyDescent="0.45">
      <c r="A20" s="176"/>
      <c r="B20" s="378"/>
      <c r="C20" s="322"/>
      <c r="D20" s="184" t="s">
        <v>1843</v>
      </c>
      <c r="E20" s="342"/>
      <c r="F20" s="347"/>
      <c r="G20" s="343"/>
      <c r="H20" s="343"/>
      <c r="I20" s="330"/>
      <c r="J20" s="186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6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6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7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6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7"/>
      <c r="FG20" s="186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7"/>
      <c r="GL20" s="186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7"/>
      <c r="HP20" s="186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7"/>
      <c r="IU20" s="332"/>
      <c r="IV20" s="160"/>
      <c r="IW20" s="182"/>
      <c r="IX20" s="182"/>
    </row>
    <row r="21" spans="1:258" s="183" customFormat="1" ht="4.5" customHeight="1" x14ac:dyDescent="0.45">
      <c r="A21" s="176"/>
      <c r="B21" s="378"/>
      <c r="C21" s="322"/>
      <c r="D21" s="178"/>
      <c r="E21" s="342"/>
      <c r="F21" s="347"/>
      <c r="G21" s="343"/>
      <c r="H21" s="343"/>
      <c r="I21" s="330"/>
      <c r="J21" s="188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90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8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90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8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90"/>
      <c r="FG21" s="188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90"/>
      <c r="GL21" s="188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/>
      <c r="HO21" s="190"/>
      <c r="HP21" s="188"/>
      <c r="HQ21" s="189"/>
      <c r="HR21" s="18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/>
      <c r="IK21" s="189"/>
      <c r="IL21" s="189"/>
      <c r="IM21" s="189"/>
      <c r="IN21" s="189"/>
      <c r="IO21" s="189"/>
      <c r="IP21" s="189"/>
      <c r="IQ21" s="189"/>
      <c r="IR21" s="189"/>
      <c r="IS21" s="189"/>
      <c r="IT21" s="190"/>
      <c r="IU21" s="332"/>
      <c r="IV21" s="160"/>
      <c r="IW21" s="182"/>
      <c r="IX21" s="182"/>
    </row>
    <row r="22" spans="1:258" s="183" customFormat="1" ht="4.5" customHeight="1" x14ac:dyDescent="0.45">
      <c r="A22" s="176"/>
      <c r="B22" s="378"/>
      <c r="C22" s="322"/>
      <c r="D22" s="178"/>
      <c r="E22" s="342" t="s">
        <v>1847</v>
      </c>
      <c r="F22" s="347"/>
      <c r="G22" s="343">
        <v>45446</v>
      </c>
      <c r="H22" s="343">
        <v>45503</v>
      </c>
      <c r="I22" s="330">
        <f>H22-G22+1</f>
        <v>58</v>
      </c>
      <c r="J22" s="179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1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79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1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79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1"/>
      <c r="FG22" s="179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1"/>
      <c r="GL22" s="179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  <c r="HN22" s="180"/>
      <c r="HO22" s="181"/>
      <c r="HP22" s="179"/>
      <c r="HQ22" s="180"/>
      <c r="HR22" s="180"/>
      <c r="HS22" s="180"/>
      <c r="HT22" s="180"/>
      <c r="HU22" s="180"/>
      <c r="HV22" s="180"/>
      <c r="HW22" s="180"/>
      <c r="HX22" s="180"/>
      <c r="HY22" s="180"/>
      <c r="HZ22" s="180"/>
      <c r="IA22" s="180"/>
      <c r="IB22" s="180"/>
      <c r="IC22" s="180"/>
      <c r="ID22" s="180"/>
      <c r="IE22" s="180"/>
      <c r="IF22" s="180"/>
      <c r="IG22" s="180"/>
      <c r="IH22" s="180"/>
      <c r="II22" s="180"/>
      <c r="IJ22" s="180"/>
      <c r="IK22" s="180"/>
      <c r="IL22" s="180"/>
      <c r="IM22" s="180"/>
      <c r="IN22" s="180"/>
      <c r="IO22" s="180"/>
      <c r="IP22" s="180"/>
      <c r="IQ22" s="180"/>
      <c r="IR22" s="180"/>
      <c r="IS22" s="180"/>
      <c r="IT22" s="181"/>
      <c r="IU22" s="332"/>
      <c r="IV22" s="160"/>
      <c r="IW22" s="182"/>
      <c r="IX22" s="182"/>
    </row>
    <row r="23" spans="1:258" s="183" customFormat="1" ht="11.1" customHeight="1" x14ac:dyDescent="0.45">
      <c r="A23" s="176"/>
      <c r="B23" s="378"/>
      <c r="C23" s="322"/>
      <c r="D23" s="184" t="s">
        <v>1843</v>
      </c>
      <c r="E23" s="342"/>
      <c r="F23" s="347"/>
      <c r="G23" s="343"/>
      <c r="H23" s="343"/>
      <c r="I23" s="330"/>
      <c r="J23" s="186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7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6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7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6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7"/>
      <c r="FG23" s="186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7"/>
      <c r="GL23" s="186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  <c r="HF23" s="185"/>
      <c r="HG23" s="185"/>
      <c r="HH23" s="185"/>
      <c r="HI23" s="185"/>
      <c r="HJ23" s="185"/>
      <c r="HK23" s="185"/>
      <c r="HL23" s="185"/>
      <c r="HM23" s="185"/>
      <c r="HN23" s="185"/>
      <c r="HO23" s="187"/>
      <c r="HP23" s="186"/>
      <c r="HQ23" s="185"/>
      <c r="HR23" s="185"/>
      <c r="HS23" s="185"/>
      <c r="HT23" s="185"/>
      <c r="HU23" s="185"/>
      <c r="HV23" s="185"/>
      <c r="HW23" s="185"/>
      <c r="HX23" s="185"/>
      <c r="HY23" s="185"/>
      <c r="HZ23" s="185"/>
      <c r="IA23" s="185"/>
      <c r="IB23" s="185"/>
      <c r="IC23" s="185"/>
      <c r="ID23" s="185"/>
      <c r="IE23" s="185"/>
      <c r="IF23" s="185"/>
      <c r="IG23" s="185"/>
      <c r="IH23" s="185"/>
      <c r="II23" s="185"/>
      <c r="IJ23" s="185"/>
      <c r="IK23" s="185"/>
      <c r="IL23" s="185"/>
      <c r="IM23" s="185"/>
      <c r="IN23" s="185"/>
      <c r="IO23" s="185"/>
      <c r="IP23" s="185"/>
      <c r="IQ23" s="185"/>
      <c r="IR23" s="185"/>
      <c r="IS23" s="185"/>
      <c r="IT23" s="187"/>
      <c r="IU23" s="332"/>
      <c r="IV23" s="160"/>
      <c r="IW23" s="182"/>
      <c r="IX23" s="182"/>
    </row>
    <row r="24" spans="1:258" s="183" customFormat="1" ht="4.5" customHeight="1" x14ac:dyDescent="0.45">
      <c r="A24" s="176"/>
      <c r="B24" s="378"/>
      <c r="C24" s="322"/>
      <c r="D24" s="178"/>
      <c r="E24" s="342"/>
      <c r="F24" s="347"/>
      <c r="G24" s="343"/>
      <c r="H24" s="343"/>
      <c r="I24" s="330"/>
      <c r="J24" s="186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7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6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7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6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7"/>
      <c r="FG24" s="186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7"/>
      <c r="GL24" s="186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7"/>
      <c r="HP24" s="186"/>
      <c r="HQ24" s="185"/>
      <c r="HR24" s="185"/>
      <c r="HS24" s="185"/>
      <c r="HT24" s="185"/>
      <c r="HU24" s="185"/>
      <c r="HV24" s="185"/>
      <c r="HW24" s="185"/>
      <c r="HX24" s="185"/>
      <c r="HY24" s="185"/>
      <c r="HZ24" s="185"/>
      <c r="IA24" s="185"/>
      <c r="IB24" s="185"/>
      <c r="IC24" s="185"/>
      <c r="ID24" s="185"/>
      <c r="IE24" s="185"/>
      <c r="IF24" s="185"/>
      <c r="IG24" s="185"/>
      <c r="IH24" s="185"/>
      <c r="II24" s="185"/>
      <c r="IJ24" s="185"/>
      <c r="IK24" s="185"/>
      <c r="IL24" s="185"/>
      <c r="IM24" s="185"/>
      <c r="IN24" s="185"/>
      <c r="IO24" s="185"/>
      <c r="IP24" s="185"/>
      <c r="IQ24" s="185"/>
      <c r="IR24" s="185"/>
      <c r="IS24" s="185"/>
      <c r="IT24" s="187"/>
      <c r="IU24" s="332"/>
      <c r="IV24" s="160"/>
      <c r="IW24" s="182"/>
      <c r="IX24" s="182"/>
    </row>
    <row r="25" spans="1:258" s="183" customFormat="1" ht="4.5" customHeight="1" x14ac:dyDescent="0.45">
      <c r="A25" s="176"/>
      <c r="B25" s="378"/>
      <c r="C25" s="322"/>
      <c r="D25" s="178"/>
      <c r="E25" s="342" t="s">
        <v>1848</v>
      </c>
      <c r="F25" s="347"/>
      <c r="G25" s="343">
        <v>45474</v>
      </c>
      <c r="H25" s="343">
        <v>45503</v>
      </c>
      <c r="I25" s="330">
        <f>H25-G25+1</f>
        <v>30</v>
      </c>
      <c r="J25" s="191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3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1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3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1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3"/>
      <c r="FG25" s="191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3"/>
      <c r="GL25" s="191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3"/>
      <c r="HP25" s="191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3"/>
      <c r="IU25" s="332"/>
      <c r="IV25" s="160"/>
      <c r="IW25" s="182"/>
      <c r="IX25" s="182"/>
    </row>
    <row r="26" spans="1:258" s="183" customFormat="1" ht="11.1" customHeight="1" x14ac:dyDescent="0.45">
      <c r="A26" s="176"/>
      <c r="B26" s="378"/>
      <c r="C26" s="322"/>
      <c r="D26" s="184" t="s">
        <v>1843</v>
      </c>
      <c r="E26" s="342"/>
      <c r="F26" s="347"/>
      <c r="G26" s="343"/>
      <c r="H26" s="343"/>
      <c r="I26" s="330"/>
      <c r="J26" s="186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7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6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7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6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7"/>
      <c r="FG26" s="186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7"/>
      <c r="GL26" s="186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7"/>
      <c r="HP26" s="186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  <c r="IM26" s="185"/>
      <c r="IN26" s="185"/>
      <c r="IO26" s="185"/>
      <c r="IP26" s="185"/>
      <c r="IQ26" s="185"/>
      <c r="IR26" s="185"/>
      <c r="IS26" s="185"/>
      <c r="IT26" s="187"/>
      <c r="IU26" s="332"/>
      <c r="IV26" s="160"/>
      <c r="IW26" s="182"/>
      <c r="IX26" s="182"/>
    </row>
    <row r="27" spans="1:258" s="183" customFormat="1" ht="4.5" customHeight="1" x14ac:dyDescent="0.45">
      <c r="A27" s="176"/>
      <c r="B27" s="378"/>
      <c r="C27" s="322"/>
      <c r="D27" s="178"/>
      <c r="E27" s="342"/>
      <c r="F27" s="347"/>
      <c r="G27" s="343"/>
      <c r="H27" s="343"/>
      <c r="I27" s="330"/>
      <c r="J27" s="194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6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4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6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4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6"/>
      <c r="FG27" s="194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6"/>
      <c r="GL27" s="194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6"/>
      <c r="HP27" s="194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6"/>
      <c r="IU27" s="332"/>
      <c r="IV27" s="160"/>
      <c r="IW27" s="182"/>
      <c r="IX27" s="182"/>
    </row>
    <row r="28" spans="1:258" s="183" customFormat="1" ht="4.5" customHeight="1" x14ac:dyDescent="0.45">
      <c r="A28" s="176"/>
      <c r="B28" s="378"/>
      <c r="C28" s="322"/>
      <c r="D28" s="178"/>
      <c r="E28" s="369" t="s">
        <v>1849</v>
      </c>
      <c r="F28" s="370"/>
      <c r="G28" s="371" t="s">
        <v>1850</v>
      </c>
      <c r="H28" s="372" t="s">
        <v>1851</v>
      </c>
      <c r="I28" s="330" t="s">
        <v>1851</v>
      </c>
      <c r="J28" s="191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3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1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3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1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3"/>
      <c r="FG28" s="191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3"/>
      <c r="GL28" s="191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3"/>
      <c r="HP28" s="191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  <c r="IR28" s="192"/>
      <c r="IS28" s="192"/>
      <c r="IT28" s="193"/>
      <c r="IU28" s="332"/>
      <c r="IV28" s="160"/>
      <c r="IW28" s="182"/>
      <c r="IX28" s="182"/>
    </row>
    <row r="29" spans="1:258" s="183" customFormat="1" ht="11.1" customHeight="1" x14ac:dyDescent="0.45">
      <c r="A29" s="176"/>
      <c r="B29" s="378"/>
      <c r="C29" s="322"/>
      <c r="D29" s="184" t="s">
        <v>1843</v>
      </c>
      <c r="E29" s="369"/>
      <c r="F29" s="370"/>
      <c r="G29" s="372"/>
      <c r="H29" s="372"/>
      <c r="I29" s="330"/>
      <c r="J29" s="186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7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6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7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6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7"/>
      <c r="FG29" s="186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7"/>
      <c r="GL29" s="186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  <c r="HD29" s="185"/>
      <c r="HE29" s="185"/>
      <c r="HF29" s="185"/>
      <c r="HG29" s="185"/>
      <c r="HH29" s="185"/>
      <c r="HI29" s="185"/>
      <c r="HJ29" s="185"/>
      <c r="HK29" s="185"/>
      <c r="HL29" s="185"/>
      <c r="HM29" s="185"/>
      <c r="HN29" s="185"/>
      <c r="HO29" s="187"/>
      <c r="HP29" s="186"/>
      <c r="HQ29" s="185"/>
      <c r="HR29" s="185"/>
      <c r="HS29" s="185"/>
      <c r="HT29" s="185"/>
      <c r="HU29" s="185"/>
      <c r="HV29" s="185"/>
      <c r="HW29" s="185"/>
      <c r="HX29" s="185"/>
      <c r="HY29" s="185"/>
      <c r="HZ29" s="185"/>
      <c r="IA29" s="185"/>
      <c r="IB29" s="185"/>
      <c r="IC29" s="185"/>
      <c r="ID29" s="185"/>
      <c r="IE29" s="185"/>
      <c r="IF29" s="185"/>
      <c r="IG29" s="185"/>
      <c r="IH29" s="185"/>
      <c r="II29" s="185"/>
      <c r="IJ29" s="185"/>
      <c r="IK29" s="185"/>
      <c r="IL29" s="185"/>
      <c r="IM29" s="185"/>
      <c r="IN29" s="185"/>
      <c r="IO29" s="185"/>
      <c r="IP29" s="185"/>
      <c r="IQ29" s="185"/>
      <c r="IR29" s="185"/>
      <c r="IS29" s="185"/>
      <c r="IT29" s="187"/>
      <c r="IU29" s="332"/>
      <c r="IV29" s="160"/>
      <c r="IW29" s="182"/>
      <c r="IX29" s="182"/>
    </row>
    <row r="30" spans="1:258" s="183" customFormat="1" ht="4.5" customHeight="1" x14ac:dyDescent="0.45">
      <c r="A30" s="176"/>
      <c r="B30" s="378"/>
      <c r="C30" s="322"/>
      <c r="D30" s="178"/>
      <c r="E30" s="369"/>
      <c r="F30" s="370"/>
      <c r="G30" s="372"/>
      <c r="H30" s="372"/>
      <c r="I30" s="330"/>
      <c r="J30" s="19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6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4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6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4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6"/>
      <c r="FG30" s="194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6"/>
      <c r="GL30" s="194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6"/>
      <c r="HP30" s="194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6"/>
      <c r="IU30" s="332"/>
      <c r="IV30" s="160"/>
      <c r="IW30" s="182"/>
      <c r="IX30" s="182"/>
    </row>
    <row r="31" spans="1:258" s="183" customFormat="1" ht="4.5" customHeight="1" x14ac:dyDescent="0.45">
      <c r="A31" s="176"/>
      <c r="B31" s="378"/>
      <c r="C31" s="322"/>
      <c r="D31" s="178"/>
      <c r="E31" s="369" t="s">
        <v>1852</v>
      </c>
      <c r="F31" s="370"/>
      <c r="G31" s="373">
        <v>45516</v>
      </c>
      <c r="H31" s="373">
        <v>45516</v>
      </c>
      <c r="I31" s="376">
        <f>H31-G31+1</f>
        <v>1</v>
      </c>
      <c r="J31" s="191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3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1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3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1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3"/>
      <c r="FG31" s="191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3"/>
      <c r="GL31" s="191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3"/>
      <c r="HP31" s="191"/>
      <c r="HQ31" s="192"/>
      <c r="HR31" s="192"/>
      <c r="HS31" s="192"/>
      <c r="HT31" s="192"/>
      <c r="HU31" s="192"/>
      <c r="HV31" s="192"/>
      <c r="HW31" s="192"/>
      <c r="HX31" s="192"/>
      <c r="HY31" s="192"/>
      <c r="HZ31" s="192"/>
      <c r="IA31" s="192"/>
      <c r="IB31" s="192"/>
      <c r="IC31" s="192"/>
      <c r="ID31" s="192"/>
      <c r="IE31" s="192"/>
      <c r="IF31" s="192"/>
      <c r="IG31" s="192"/>
      <c r="IH31" s="192"/>
      <c r="II31" s="192"/>
      <c r="IJ31" s="192"/>
      <c r="IK31" s="192"/>
      <c r="IL31" s="192"/>
      <c r="IM31" s="192"/>
      <c r="IN31" s="192"/>
      <c r="IO31" s="192"/>
      <c r="IP31" s="192"/>
      <c r="IQ31" s="192"/>
      <c r="IR31" s="192"/>
      <c r="IS31" s="192"/>
      <c r="IT31" s="193"/>
      <c r="IU31" s="332"/>
      <c r="IV31" s="160"/>
      <c r="IW31" s="182"/>
      <c r="IX31" s="182"/>
    </row>
    <row r="32" spans="1:258" s="183" customFormat="1" ht="11.1" customHeight="1" x14ac:dyDescent="0.45">
      <c r="A32" s="176"/>
      <c r="B32" s="378"/>
      <c r="C32" s="322"/>
      <c r="D32" s="184" t="s">
        <v>1843</v>
      </c>
      <c r="E32" s="369"/>
      <c r="F32" s="370"/>
      <c r="G32" s="374"/>
      <c r="H32" s="374"/>
      <c r="I32" s="376"/>
      <c r="J32" s="186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7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6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7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6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7"/>
      <c r="FG32" s="186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7"/>
      <c r="GL32" s="186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  <c r="HD32" s="185"/>
      <c r="HE32" s="185"/>
      <c r="HF32" s="185"/>
      <c r="HG32" s="185"/>
      <c r="HH32" s="185"/>
      <c r="HI32" s="185"/>
      <c r="HJ32" s="185"/>
      <c r="HK32" s="185"/>
      <c r="HL32" s="185"/>
      <c r="HM32" s="185"/>
      <c r="HN32" s="185"/>
      <c r="HO32" s="187"/>
      <c r="HP32" s="186"/>
      <c r="HQ32" s="185"/>
      <c r="HR32" s="185"/>
      <c r="HS32" s="185"/>
      <c r="HT32" s="185"/>
      <c r="HU32" s="185"/>
      <c r="HV32" s="185"/>
      <c r="HW32" s="185"/>
      <c r="HX32" s="185"/>
      <c r="HY32" s="185"/>
      <c r="HZ32" s="185"/>
      <c r="IA32" s="185"/>
      <c r="IB32" s="185"/>
      <c r="IC32" s="185"/>
      <c r="ID32" s="185"/>
      <c r="IE32" s="185"/>
      <c r="IF32" s="185"/>
      <c r="IG32" s="185"/>
      <c r="IH32" s="185"/>
      <c r="II32" s="185"/>
      <c r="IJ32" s="185"/>
      <c r="IK32" s="185"/>
      <c r="IL32" s="185"/>
      <c r="IM32" s="185"/>
      <c r="IN32" s="185"/>
      <c r="IO32" s="185"/>
      <c r="IP32" s="185"/>
      <c r="IQ32" s="185"/>
      <c r="IR32" s="185"/>
      <c r="IS32" s="185"/>
      <c r="IT32" s="187"/>
      <c r="IU32" s="332"/>
      <c r="IV32" s="160"/>
      <c r="IW32" s="182"/>
      <c r="IX32" s="182"/>
    </row>
    <row r="33" spans="1:258" s="183" customFormat="1" ht="4.5" customHeight="1" x14ac:dyDescent="0.45">
      <c r="A33" s="176"/>
      <c r="B33" s="378"/>
      <c r="C33" s="322"/>
      <c r="D33" s="178"/>
      <c r="E33" s="369"/>
      <c r="F33" s="370"/>
      <c r="G33" s="375"/>
      <c r="H33" s="375"/>
      <c r="I33" s="376"/>
      <c r="J33" s="194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6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4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6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4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6"/>
      <c r="FG33" s="194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6"/>
      <c r="GL33" s="194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6"/>
      <c r="HP33" s="194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6"/>
      <c r="IU33" s="332"/>
      <c r="IV33" s="160"/>
      <c r="IW33" s="182"/>
      <c r="IX33" s="182"/>
    </row>
    <row r="34" spans="1:258" s="183" customFormat="1" ht="4.5" customHeight="1" x14ac:dyDescent="0.45">
      <c r="A34" s="176"/>
      <c r="B34" s="378"/>
      <c r="C34" s="322"/>
      <c r="D34" s="178"/>
      <c r="E34" s="365" t="s">
        <v>1853</v>
      </c>
      <c r="F34" s="366"/>
      <c r="G34" s="367">
        <v>45535</v>
      </c>
      <c r="H34" s="367">
        <v>45535</v>
      </c>
      <c r="I34" s="368">
        <f>H34-G34+1</f>
        <v>1</v>
      </c>
      <c r="J34" s="191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3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1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3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1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3"/>
      <c r="FG34" s="191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3"/>
      <c r="GL34" s="191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3"/>
      <c r="HP34" s="191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  <c r="IP34" s="192"/>
      <c r="IQ34" s="192"/>
      <c r="IR34" s="192"/>
      <c r="IS34" s="192"/>
      <c r="IT34" s="193"/>
      <c r="IU34" s="332"/>
      <c r="IV34" s="160"/>
      <c r="IW34" s="182"/>
      <c r="IX34" s="182"/>
    </row>
    <row r="35" spans="1:258" s="183" customFormat="1" ht="11.1" customHeight="1" x14ac:dyDescent="0.45">
      <c r="A35" s="176"/>
      <c r="B35" s="378"/>
      <c r="C35" s="322"/>
      <c r="D35" s="184" t="s">
        <v>1843</v>
      </c>
      <c r="E35" s="365"/>
      <c r="F35" s="366"/>
      <c r="G35" s="367"/>
      <c r="H35" s="367"/>
      <c r="I35" s="368"/>
      <c r="J35" s="186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7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6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7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6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185"/>
      <c r="EX35" s="185"/>
      <c r="EY35" s="185"/>
      <c r="EZ35" s="185"/>
      <c r="FA35" s="185"/>
      <c r="FB35" s="185"/>
      <c r="FC35" s="185"/>
      <c r="FD35" s="185"/>
      <c r="FE35" s="185"/>
      <c r="FF35" s="187"/>
      <c r="FG35" s="186"/>
      <c r="FH35" s="185"/>
      <c r="FI35" s="185"/>
      <c r="FJ35" s="185"/>
      <c r="FK35" s="185"/>
      <c r="FL35" s="185"/>
      <c r="FM35" s="185"/>
      <c r="FN35" s="185"/>
      <c r="FO35" s="185"/>
      <c r="FP35" s="185"/>
      <c r="FQ35" s="185"/>
      <c r="FR35" s="185"/>
      <c r="FS35" s="185"/>
      <c r="FT35" s="185"/>
      <c r="FU35" s="185"/>
      <c r="FV35" s="185"/>
      <c r="FW35" s="185"/>
      <c r="FX35" s="185"/>
      <c r="FY35" s="185"/>
      <c r="FZ35" s="185"/>
      <c r="GA35" s="185"/>
      <c r="GB35" s="185"/>
      <c r="GC35" s="185"/>
      <c r="GD35" s="185"/>
      <c r="GE35" s="185"/>
      <c r="GF35" s="185"/>
      <c r="GG35" s="185"/>
      <c r="GH35" s="185"/>
      <c r="GI35" s="185"/>
      <c r="GJ35" s="185"/>
      <c r="GK35" s="187"/>
      <c r="GL35" s="186"/>
      <c r="GM35" s="185"/>
      <c r="GN35" s="185"/>
      <c r="GO35" s="185"/>
      <c r="GP35" s="185"/>
      <c r="GQ35" s="185"/>
      <c r="GR35" s="185"/>
      <c r="GS35" s="185"/>
      <c r="GT35" s="185"/>
      <c r="GU35" s="185"/>
      <c r="GV35" s="185"/>
      <c r="GW35" s="185"/>
      <c r="GX35" s="185"/>
      <c r="GY35" s="185"/>
      <c r="GZ35" s="185"/>
      <c r="HA35" s="185"/>
      <c r="HB35" s="185"/>
      <c r="HC35" s="185"/>
      <c r="HD35" s="185"/>
      <c r="HE35" s="185"/>
      <c r="HF35" s="185"/>
      <c r="HG35" s="185"/>
      <c r="HH35" s="185"/>
      <c r="HI35" s="185"/>
      <c r="HJ35" s="185"/>
      <c r="HK35" s="185"/>
      <c r="HL35" s="185"/>
      <c r="HM35" s="185"/>
      <c r="HN35" s="185"/>
      <c r="HO35" s="187"/>
      <c r="HP35" s="186"/>
      <c r="HQ35" s="185"/>
      <c r="HR35" s="185"/>
      <c r="HS35" s="185"/>
      <c r="HT35" s="185"/>
      <c r="HU35" s="185"/>
      <c r="HV35" s="185"/>
      <c r="HW35" s="185"/>
      <c r="HX35" s="185"/>
      <c r="HY35" s="185"/>
      <c r="HZ35" s="185"/>
      <c r="IA35" s="185"/>
      <c r="IB35" s="185"/>
      <c r="IC35" s="185"/>
      <c r="ID35" s="185"/>
      <c r="IE35" s="185"/>
      <c r="IF35" s="185"/>
      <c r="IG35" s="185"/>
      <c r="IH35" s="185"/>
      <c r="II35" s="185"/>
      <c r="IJ35" s="185"/>
      <c r="IK35" s="185"/>
      <c r="IL35" s="185"/>
      <c r="IM35" s="185"/>
      <c r="IN35" s="185"/>
      <c r="IO35" s="185"/>
      <c r="IP35" s="185"/>
      <c r="IQ35" s="185"/>
      <c r="IR35" s="185"/>
      <c r="IS35" s="185"/>
      <c r="IT35" s="187"/>
      <c r="IU35" s="332"/>
      <c r="IV35" s="160"/>
      <c r="IW35" s="182"/>
      <c r="IX35" s="182"/>
    </row>
    <row r="36" spans="1:258" s="183" customFormat="1" ht="4.5" customHeight="1" x14ac:dyDescent="0.45">
      <c r="A36" s="176"/>
      <c r="B36" s="378"/>
      <c r="C36" s="322"/>
      <c r="D36" s="178"/>
      <c r="E36" s="365"/>
      <c r="F36" s="366"/>
      <c r="G36" s="367"/>
      <c r="H36" s="367"/>
      <c r="I36" s="368"/>
      <c r="J36" s="194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6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4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6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4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6"/>
      <c r="FG36" s="194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6"/>
      <c r="GL36" s="194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6"/>
      <c r="HP36" s="194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6"/>
      <c r="IU36" s="332"/>
      <c r="IV36" s="160"/>
      <c r="IW36" s="182"/>
      <c r="IX36" s="182"/>
    </row>
    <row r="37" spans="1:258" s="183" customFormat="1" ht="4.5" customHeight="1" x14ac:dyDescent="0.45">
      <c r="A37" s="176"/>
      <c r="B37" s="378"/>
      <c r="C37" s="322"/>
      <c r="D37" s="178"/>
      <c r="E37" s="365" t="s">
        <v>1854</v>
      </c>
      <c r="F37" s="366"/>
      <c r="G37" s="367">
        <v>45568</v>
      </c>
      <c r="H37" s="367">
        <v>45568</v>
      </c>
      <c r="I37" s="368">
        <f>H37-G37+1</f>
        <v>1</v>
      </c>
      <c r="J37" s="191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3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1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3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1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3"/>
      <c r="FG37" s="191"/>
      <c r="FH37" s="192"/>
      <c r="FI37" s="192"/>
      <c r="FJ37" s="192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2"/>
      <c r="FW37" s="192"/>
      <c r="FX37" s="192"/>
      <c r="FY37" s="192"/>
      <c r="FZ37" s="192"/>
      <c r="GA37" s="192"/>
      <c r="GB37" s="192"/>
      <c r="GC37" s="192"/>
      <c r="GD37" s="192"/>
      <c r="GE37" s="192"/>
      <c r="GF37" s="192"/>
      <c r="GG37" s="192"/>
      <c r="GH37" s="192"/>
      <c r="GI37" s="192"/>
      <c r="GJ37" s="192"/>
      <c r="GK37" s="193"/>
      <c r="GL37" s="191"/>
      <c r="GM37" s="192"/>
      <c r="GN37" s="192"/>
      <c r="GO37" s="192"/>
      <c r="GP37" s="192"/>
      <c r="GQ37" s="192"/>
      <c r="GR37" s="192"/>
      <c r="GS37" s="192"/>
      <c r="GT37" s="192"/>
      <c r="GU37" s="192"/>
      <c r="GV37" s="192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192"/>
      <c r="HK37" s="192"/>
      <c r="HL37" s="192"/>
      <c r="HM37" s="192"/>
      <c r="HN37" s="192"/>
      <c r="HO37" s="193"/>
      <c r="HP37" s="191"/>
      <c r="HQ37" s="192"/>
      <c r="HR37" s="192"/>
      <c r="HS37" s="192"/>
      <c r="HT37" s="192"/>
      <c r="HU37" s="192"/>
      <c r="HV37" s="192"/>
      <c r="HW37" s="192"/>
      <c r="HX37" s="192"/>
      <c r="HY37" s="192"/>
      <c r="HZ37" s="192"/>
      <c r="IA37" s="192"/>
      <c r="IB37" s="192"/>
      <c r="IC37" s="192"/>
      <c r="ID37" s="192"/>
      <c r="IE37" s="192"/>
      <c r="IF37" s="192"/>
      <c r="IG37" s="192"/>
      <c r="IH37" s="192"/>
      <c r="II37" s="192"/>
      <c r="IJ37" s="192"/>
      <c r="IK37" s="192"/>
      <c r="IL37" s="192"/>
      <c r="IM37" s="192"/>
      <c r="IN37" s="192"/>
      <c r="IO37" s="192"/>
      <c r="IP37" s="192"/>
      <c r="IQ37" s="192"/>
      <c r="IR37" s="192"/>
      <c r="IS37" s="192"/>
      <c r="IT37" s="193"/>
      <c r="IU37" s="332"/>
      <c r="IV37" s="160"/>
      <c r="IW37" s="182"/>
      <c r="IX37" s="182"/>
    </row>
    <row r="38" spans="1:258" s="183" customFormat="1" ht="11.1" customHeight="1" x14ac:dyDescent="0.45">
      <c r="A38" s="176"/>
      <c r="B38" s="378"/>
      <c r="C38" s="322"/>
      <c r="D38" s="184" t="s">
        <v>1843</v>
      </c>
      <c r="E38" s="365"/>
      <c r="F38" s="366"/>
      <c r="G38" s="367"/>
      <c r="H38" s="367"/>
      <c r="I38" s="368"/>
      <c r="J38" s="186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7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6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7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5"/>
      <c r="DM38" s="185"/>
      <c r="DN38" s="185"/>
      <c r="DO38" s="185"/>
      <c r="DP38" s="185"/>
      <c r="DQ38" s="185"/>
      <c r="DR38" s="185"/>
      <c r="DS38" s="185"/>
      <c r="DT38" s="185"/>
      <c r="DU38" s="185"/>
      <c r="DV38" s="185"/>
      <c r="DW38" s="185"/>
      <c r="DX38" s="185"/>
      <c r="DY38" s="185"/>
      <c r="DZ38" s="185"/>
      <c r="EA38" s="185"/>
      <c r="EB38" s="185"/>
      <c r="EC38" s="186"/>
      <c r="ED38" s="185"/>
      <c r="EE38" s="185"/>
      <c r="EF38" s="185"/>
      <c r="EG38" s="185"/>
      <c r="EH38" s="185"/>
      <c r="EI38" s="185"/>
      <c r="EJ38" s="185"/>
      <c r="EK38" s="185"/>
      <c r="EL38" s="185"/>
      <c r="EM38" s="185"/>
      <c r="EN38" s="185"/>
      <c r="EO38" s="185"/>
      <c r="EP38" s="185"/>
      <c r="EQ38" s="185"/>
      <c r="ER38" s="185"/>
      <c r="ES38" s="185"/>
      <c r="ET38" s="185"/>
      <c r="EU38" s="185"/>
      <c r="EV38" s="185"/>
      <c r="EW38" s="185"/>
      <c r="EX38" s="185"/>
      <c r="EY38" s="185"/>
      <c r="EZ38" s="185"/>
      <c r="FA38" s="185"/>
      <c r="FB38" s="185"/>
      <c r="FC38" s="185"/>
      <c r="FD38" s="185"/>
      <c r="FE38" s="185"/>
      <c r="FF38" s="187"/>
      <c r="FG38" s="186"/>
      <c r="FH38" s="185"/>
      <c r="FI38" s="185"/>
      <c r="FJ38" s="185"/>
      <c r="FK38" s="185"/>
      <c r="FL38" s="185"/>
      <c r="FM38" s="185"/>
      <c r="FN38" s="185"/>
      <c r="FO38" s="185"/>
      <c r="FP38" s="185"/>
      <c r="FQ38" s="185"/>
      <c r="FR38" s="185"/>
      <c r="FS38" s="185"/>
      <c r="FT38" s="185"/>
      <c r="FU38" s="185"/>
      <c r="FV38" s="185"/>
      <c r="FW38" s="185"/>
      <c r="FX38" s="185"/>
      <c r="FY38" s="185"/>
      <c r="FZ38" s="185"/>
      <c r="GA38" s="185"/>
      <c r="GB38" s="185"/>
      <c r="GC38" s="185"/>
      <c r="GD38" s="185"/>
      <c r="GE38" s="185"/>
      <c r="GF38" s="185"/>
      <c r="GG38" s="185"/>
      <c r="GH38" s="185"/>
      <c r="GI38" s="185"/>
      <c r="GJ38" s="185"/>
      <c r="GK38" s="187"/>
      <c r="GL38" s="186"/>
      <c r="GM38" s="185"/>
      <c r="GN38" s="185"/>
      <c r="GO38" s="185"/>
      <c r="GP38" s="185"/>
      <c r="GQ38" s="185"/>
      <c r="GR38" s="185"/>
      <c r="GS38" s="185"/>
      <c r="GT38" s="185"/>
      <c r="GU38" s="185"/>
      <c r="GV38" s="185"/>
      <c r="GW38" s="185"/>
      <c r="GX38" s="185"/>
      <c r="GY38" s="185"/>
      <c r="GZ38" s="185"/>
      <c r="HA38" s="185"/>
      <c r="HB38" s="185"/>
      <c r="HC38" s="185"/>
      <c r="HD38" s="185"/>
      <c r="HE38" s="185"/>
      <c r="HF38" s="185"/>
      <c r="HG38" s="185"/>
      <c r="HH38" s="185"/>
      <c r="HI38" s="185"/>
      <c r="HJ38" s="185"/>
      <c r="HK38" s="185"/>
      <c r="HL38" s="185"/>
      <c r="HM38" s="185"/>
      <c r="HN38" s="185"/>
      <c r="HO38" s="187"/>
      <c r="HP38" s="186"/>
      <c r="HQ38" s="185"/>
      <c r="HR38" s="185"/>
      <c r="HS38" s="185"/>
      <c r="HT38" s="185"/>
      <c r="HU38" s="185"/>
      <c r="HV38" s="185"/>
      <c r="HW38" s="185"/>
      <c r="HX38" s="185"/>
      <c r="HY38" s="185"/>
      <c r="HZ38" s="185"/>
      <c r="IA38" s="185"/>
      <c r="IB38" s="185"/>
      <c r="IC38" s="185"/>
      <c r="ID38" s="185"/>
      <c r="IE38" s="185"/>
      <c r="IF38" s="185"/>
      <c r="IG38" s="185"/>
      <c r="IH38" s="185"/>
      <c r="II38" s="185"/>
      <c r="IJ38" s="185"/>
      <c r="IK38" s="185"/>
      <c r="IL38" s="185"/>
      <c r="IM38" s="185"/>
      <c r="IN38" s="185"/>
      <c r="IO38" s="185"/>
      <c r="IP38" s="185"/>
      <c r="IQ38" s="185"/>
      <c r="IR38" s="185"/>
      <c r="IS38" s="185"/>
      <c r="IT38" s="187"/>
      <c r="IU38" s="332"/>
      <c r="IV38" s="160"/>
      <c r="IW38" s="182"/>
      <c r="IX38" s="182"/>
    </row>
    <row r="39" spans="1:258" s="183" customFormat="1" ht="4.5" customHeight="1" x14ac:dyDescent="0.45">
      <c r="A39" s="176"/>
      <c r="B39" s="378"/>
      <c r="C39" s="322"/>
      <c r="D39" s="178"/>
      <c r="E39" s="365"/>
      <c r="F39" s="366"/>
      <c r="G39" s="367"/>
      <c r="H39" s="367"/>
      <c r="I39" s="368"/>
      <c r="J39" s="194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6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4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6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4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6"/>
      <c r="FG39" s="194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6"/>
      <c r="GL39" s="194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6"/>
      <c r="HP39" s="194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6"/>
      <c r="IU39" s="332"/>
      <c r="IV39" s="160"/>
      <c r="IW39" s="182"/>
      <c r="IX39" s="182"/>
    </row>
    <row r="40" spans="1:258" s="183" customFormat="1" ht="4.5" customHeight="1" x14ac:dyDescent="0.45">
      <c r="A40" s="176"/>
      <c r="B40" s="378"/>
      <c r="C40" s="321" t="s">
        <v>1855</v>
      </c>
      <c r="D40" s="197"/>
      <c r="E40" s="349">
        <v>1</v>
      </c>
      <c r="F40" s="350" t="s">
        <v>1856</v>
      </c>
      <c r="G40" s="351">
        <v>45423</v>
      </c>
      <c r="H40" s="351">
        <v>45453</v>
      </c>
      <c r="I40" s="341">
        <f>H40-G40+1</f>
        <v>31</v>
      </c>
      <c r="J40" s="198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200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8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200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8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200"/>
      <c r="FG40" s="198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200"/>
      <c r="GL40" s="198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200"/>
      <c r="HP40" s="198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200"/>
      <c r="IU40" s="332"/>
      <c r="IV40" s="160"/>
      <c r="IW40" s="160"/>
      <c r="IX40" s="160"/>
    </row>
    <row r="41" spans="1:258" s="183" customFormat="1" ht="11.1" customHeight="1" x14ac:dyDescent="0.45">
      <c r="A41" s="176"/>
      <c r="B41" s="378"/>
      <c r="C41" s="322"/>
      <c r="D41" s="201" t="s">
        <v>1857</v>
      </c>
      <c r="E41" s="342"/>
      <c r="F41" s="347"/>
      <c r="G41" s="343"/>
      <c r="H41" s="343"/>
      <c r="I41" s="330"/>
      <c r="J41" s="186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7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6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7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5"/>
      <c r="DM41" s="185"/>
      <c r="DN41" s="185"/>
      <c r="DO41" s="185"/>
      <c r="DP41" s="185"/>
      <c r="DQ41" s="185"/>
      <c r="DR41" s="185"/>
      <c r="DS41" s="185"/>
      <c r="DT41" s="185"/>
      <c r="DU41" s="185"/>
      <c r="DV41" s="185"/>
      <c r="DW41" s="185"/>
      <c r="DX41" s="185"/>
      <c r="DY41" s="185"/>
      <c r="DZ41" s="185"/>
      <c r="EA41" s="185"/>
      <c r="EB41" s="185"/>
      <c r="EC41" s="186"/>
      <c r="ED41" s="185"/>
      <c r="EE41" s="185"/>
      <c r="EF41" s="185"/>
      <c r="EG41" s="185"/>
      <c r="EH41" s="185"/>
      <c r="EI41" s="185"/>
      <c r="EJ41" s="185"/>
      <c r="EK41" s="185"/>
      <c r="EL41" s="185"/>
      <c r="EM41" s="185"/>
      <c r="EN41" s="185"/>
      <c r="EO41" s="185"/>
      <c r="EP41" s="185"/>
      <c r="EQ41" s="185"/>
      <c r="ER41" s="185"/>
      <c r="ES41" s="185"/>
      <c r="ET41" s="185"/>
      <c r="EU41" s="185"/>
      <c r="EV41" s="185"/>
      <c r="EW41" s="185"/>
      <c r="EX41" s="185"/>
      <c r="EY41" s="185"/>
      <c r="EZ41" s="185"/>
      <c r="FA41" s="185"/>
      <c r="FB41" s="185"/>
      <c r="FC41" s="185"/>
      <c r="FD41" s="185"/>
      <c r="FE41" s="185"/>
      <c r="FF41" s="187"/>
      <c r="FG41" s="186"/>
      <c r="FH41" s="185"/>
      <c r="FI41" s="185"/>
      <c r="FJ41" s="185"/>
      <c r="FK41" s="185"/>
      <c r="FL41" s="185"/>
      <c r="FM41" s="185"/>
      <c r="FN41" s="185"/>
      <c r="FO41" s="185"/>
      <c r="FP41" s="185"/>
      <c r="FQ41" s="185"/>
      <c r="FR41" s="185"/>
      <c r="FS41" s="185"/>
      <c r="FT41" s="185"/>
      <c r="FU41" s="185"/>
      <c r="FV41" s="185"/>
      <c r="FW41" s="185"/>
      <c r="FX41" s="185"/>
      <c r="FY41" s="185"/>
      <c r="FZ41" s="185"/>
      <c r="GA41" s="185"/>
      <c r="GB41" s="185"/>
      <c r="GC41" s="185"/>
      <c r="GD41" s="185"/>
      <c r="GE41" s="185"/>
      <c r="GF41" s="185"/>
      <c r="GG41" s="185"/>
      <c r="GH41" s="185"/>
      <c r="GI41" s="185"/>
      <c r="GJ41" s="185"/>
      <c r="GK41" s="187"/>
      <c r="GL41" s="186"/>
      <c r="GM41" s="185"/>
      <c r="GN41" s="185"/>
      <c r="GO41" s="185"/>
      <c r="GP41" s="185"/>
      <c r="GQ41" s="185"/>
      <c r="GR41" s="185"/>
      <c r="GS41" s="185"/>
      <c r="GT41" s="185"/>
      <c r="GU41" s="185"/>
      <c r="GV41" s="185"/>
      <c r="GW41" s="185"/>
      <c r="GX41" s="185"/>
      <c r="GY41" s="185"/>
      <c r="GZ41" s="185"/>
      <c r="HA41" s="185"/>
      <c r="HB41" s="185"/>
      <c r="HC41" s="185"/>
      <c r="HD41" s="185"/>
      <c r="HE41" s="185"/>
      <c r="HF41" s="185"/>
      <c r="HG41" s="185"/>
      <c r="HH41" s="185"/>
      <c r="HI41" s="185"/>
      <c r="HJ41" s="185"/>
      <c r="HK41" s="185"/>
      <c r="HL41" s="185"/>
      <c r="HM41" s="185"/>
      <c r="HN41" s="185"/>
      <c r="HO41" s="187"/>
      <c r="HP41" s="186"/>
      <c r="HQ41" s="185"/>
      <c r="HR41" s="185"/>
      <c r="HS41" s="185"/>
      <c r="HT41" s="185"/>
      <c r="HU41" s="185"/>
      <c r="HV41" s="185"/>
      <c r="HW41" s="185"/>
      <c r="HX41" s="185"/>
      <c r="HY41" s="185"/>
      <c r="HZ41" s="185"/>
      <c r="IA41" s="185"/>
      <c r="IB41" s="185"/>
      <c r="IC41" s="185"/>
      <c r="ID41" s="185"/>
      <c r="IE41" s="185"/>
      <c r="IF41" s="185"/>
      <c r="IG41" s="185"/>
      <c r="IH41" s="185"/>
      <c r="II41" s="185"/>
      <c r="IJ41" s="185"/>
      <c r="IK41" s="185"/>
      <c r="IL41" s="185"/>
      <c r="IM41" s="185"/>
      <c r="IN41" s="185"/>
      <c r="IO41" s="185"/>
      <c r="IP41" s="185"/>
      <c r="IQ41" s="185"/>
      <c r="IR41" s="185"/>
      <c r="IS41" s="185"/>
      <c r="IT41" s="187"/>
      <c r="IU41" s="332"/>
      <c r="IV41" s="160"/>
      <c r="IW41" s="160"/>
      <c r="IX41" s="160"/>
    </row>
    <row r="42" spans="1:258" s="183" customFormat="1" ht="4.5" customHeight="1" x14ac:dyDescent="0.45">
      <c r="A42" s="176"/>
      <c r="B42" s="378"/>
      <c r="C42" s="322"/>
      <c r="D42" s="202"/>
      <c r="E42" s="342"/>
      <c r="F42" s="347"/>
      <c r="G42" s="343"/>
      <c r="H42" s="343"/>
      <c r="I42" s="330"/>
      <c r="J42" s="188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90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8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90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8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90"/>
      <c r="FG42" s="188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90"/>
      <c r="GL42" s="188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89"/>
      <c r="HE42" s="189"/>
      <c r="HF42" s="189"/>
      <c r="HG42" s="189"/>
      <c r="HH42" s="189"/>
      <c r="HI42" s="189"/>
      <c r="HJ42" s="189"/>
      <c r="HK42" s="189"/>
      <c r="HL42" s="189"/>
      <c r="HM42" s="189"/>
      <c r="HN42" s="189"/>
      <c r="HO42" s="190"/>
      <c r="HP42" s="188"/>
      <c r="HQ42" s="189"/>
      <c r="HR42" s="189"/>
      <c r="HS42" s="189"/>
      <c r="HT42" s="189"/>
      <c r="HU42" s="189"/>
      <c r="HV42" s="189"/>
      <c r="HW42" s="189"/>
      <c r="HX42" s="189"/>
      <c r="HY42" s="189"/>
      <c r="HZ42" s="189"/>
      <c r="IA42" s="189"/>
      <c r="IB42" s="189"/>
      <c r="IC42" s="189"/>
      <c r="ID42" s="189"/>
      <c r="IE42" s="189"/>
      <c r="IF42" s="189"/>
      <c r="IG42" s="189"/>
      <c r="IH42" s="189"/>
      <c r="II42" s="189"/>
      <c r="IJ42" s="189"/>
      <c r="IK42" s="189"/>
      <c r="IL42" s="189"/>
      <c r="IM42" s="189"/>
      <c r="IN42" s="189"/>
      <c r="IO42" s="189"/>
      <c r="IP42" s="189"/>
      <c r="IQ42" s="189"/>
      <c r="IR42" s="189"/>
      <c r="IS42" s="189"/>
      <c r="IT42" s="190"/>
      <c r="IU42" s="332"/>
      <c r="IV42" s="160"/>
      <c r="IW42" s="160"/>
      <c r="IX42" s="160"/>
    </row>
    <row r="43" spans="1:258" s="183" customFormat="1" ht="4.5" customHeight="1" x14ac:dyDescent="0.45">
      <c r="A43" s="176"/>
      <c r="B43" s="378"/>
      <c r="C43" s="322"/>
      <c r="D43" s="197"/>
      <c r="E43" s="359">
        <v>2</v>
      </c>
      <c r="F43" s="360" t="s">
        <v>1858</v>
      </c>
      <c r="G43" s="361">
        <v>45446</v>
      </c>
      <c r="H43" s="361">
        <v>45473</v>
      </c>
      <c r="I43" s="362">
        <f>H43-G43+1</f>
        <v>28</v>
      </c>
      <c r="J43" s="186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7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6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7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5"/>
      <c r="DP43" s="185"/>
      <c r="DQ43" s="185"/>
      <c r="DR43" s="185"/>
      <c r="DS43" s="185"/>
      <c r="DT43" s="185"/>
      <c r="DU43" s="185"/>
      <c r="DV43" s="185"/>
      <c r="DW43" s="185"/>
      <c r="DX43" s="185"/>
      <c r="DY43" s="185"/>
      <c r="DZ43" s="185"/>
      <c r="EA43" s="185"/>
      <c r="EB43" s="185"/>
      <c r="EC43" s="186"/>
      <c r="ED43" s="185"/>
      <c r="EE43" s="185"/>
      <c r="EF43" s="185"/>
      <c r="EG43" s="185"/>
      <c r="EH43" s="185"/>
      <c r="EI43" s="185"/>
      <c r="EJ43" s="185"/>
      <c r="EK43" s="185"/>
      <c r="EL43" s="185"/>
      <c r="EM43" s="185"/>
      <c r="EN43" s="185"/>
      <c r="EO43" s="185"/>
      <c r="EP43" s="185"/>
      <c r="EQ43" s="185"/>
      <c r="ER43" s="185"/>
      <c r="ES43" s="185"/>
      <c r="ET43" s="185"/>
      <c r="EU43" s="185"/>
      <c r="EV43" s="185"/>
      <c r="EW43" s="185"/>
      <c r="EX43" s="185"/>
      <c r="EY43" s="185"/>
      <c r="EZ43" s="185"/>
      <c r="FA43" s="185"/>
      <c r="FB43" s="185"/>
      <c r="FC43" s="185"/>
      <c r="FD43" s="185"/>
      <c r="FE43" s="185"/>
      <c r="FF43" s="187"/>
      <c r="FG43" s="186"/>
      <c r="FH43" s="185"/>
      <c r="FI43" s="185"/>
      <c r="FJ43" s="185"/>
      <c r="FK43" s="185"/>
      <c r="FL43" s="185"/>
      <c r="FM43" s="185"/>
      <c r="FN43" s="185"/>
      <c r="FO43" s="185"/>
      <c r="FP43" s="185"/>
      <c r="FQ43" s="185"/>
      <c r="FR43" s="185"/>
      <c r="FS43" s="185"/>
      <c r="FT43" s="185"/>
      <c r="FU43" s="185"/>
      <c r="FV43" s="185"/>
      <c r="FW43" s="185"/>
      <c r="FX43" s="185"/>
      <c r="FY43" s="185"/>
      <c r="FZ43" s="185"/>
      <c r="GA43" s="185"/>
      <c r="GB43" s="185"/>
      <c r="GC43" s="185"/>
      <c r="GD43" s="185"/>
      <c r="GE43" s="185"/>
      <c r="GF43" s="185"/>
      <c r="GG43" s="185"/>
      <c r="GH43" s="185"/>
      <c r="GI43" s="185"/>
      <c r="GJ43" s="185"/>
      <c r="GK43" s="187"/>
      <c r="GL43" s="186"/>
      <c r="GM43" s="185"/>
      <c r="GN43" s="185"/>
      <c r="GO43" s="185"/>
      <c r="GP43" s="185"/>
      <c r="GQ43" s="185"/>
      <c r="GR43" s="185"/>
      <c r="GS43" s="185"/>
      <c r="GT43" s="185"/>
      <c r="GU43" s="185"/>
      <c r="GV43" s="185"/>
      <c r="GW43" s="185"/>
      <c r="GX43" s="185"/>
      <c r="GY43" s="185"/>
      <c r="GZ43" s="185"/>
      <c r="HA43" s="185"/>
      <c r="HB43" s="185"/>
      <c r="HC43" s="185"/>
      <c r="HD43" s="185"/>
      <c r="HE43" s="185"/>
      <c r="HF43" s="185"/>
      <c r="HG43" s="185"/>
      <c r="HH43" s="185"/>
      <c r="HI43" s="185"/>
      <c r="HJ43" s="185"/>
      <c r="HK43" s="185"/>
      <c r="HL43" s="185"/>
      <c r="HM43" s="185"/>
      <c r="HN43" s="185"/>
      <c r="HO43" s="187"/>
      <c r="HP43" s="186"/>
      <c r="HQ43" s="185"/>
      <c r="HR43" s="185"/>
      <c r="HS43" s="185"/>
      <c r="HT43" s="185"/>
      <c r="HU43" s="185"/>
      <c r="HV43" s="185"/>
      <c r="HW43" s="185"/>
      <c r="HX43" s="185"/>
      <c r="HY43" s="185"/>
      <c r="HZ43" s="185"/>
      <c r="IA43" s="185"/>
      <c r="IB43" s="185"/>
      <c r="IC43" s="185"/>
      <c r="ID43" s="185"/>
      <c r="IE43" s="185"/>
      <c r="IF43" s="185"/>
      <c r="IG43" s="185"/>
      <c r="IH43" s="185"/>
      <c r="II43" s="185"/>
      <c r="IJ43" s="185"/>
      <c r="IK43" s="185"/>
      <c r="IL43" s="185"/>
      <c r="IM43" s="185"/>
      <c r="IN43" s="185"/>
      <c r="IO43" s="185"/>
      <c r="IP43" s="185"/>
      <c r="IQ43" s="185"/>
      <c r="IR43" s="185"/>
      <c r="IS43" s="185"/>
      <c r="IT43" s="187"/>
      <c r="IU43" s="363"/>
      <c r="IV43" s="160"/>
      <c r="IW43" s="160"/>
      <c r="IX43" s="160"/>
    </row>
    <row r="44" spans="1:258" s="183" customFormat="1" ht="10.5" customHeight="1" x14ac:dyDescent="0.45">
      <c r="A44" s="176"/>
      <c r="B44" s="378"/>
      <c r="C44" s="322"/>
      <c r="D44" s="201" t="s">
        <v>1857</v>
      </c>
      <c r="E44" s="342"/>
      <c r="F44" s="347"/>
      <c r="G44" s="343"/>
      <c r="H44" s="343"/>
      <c r="I44" s="330"/>
      <c r="J44" s="186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7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6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7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6"/>
      <c r="ED44" s="185"/>
      <c r="EE44" s="185"/>
      <c r="EF44" s="185"/>
      <c r="EG44" s="185"/>
      <c r="EH44" s="185"/>
      <c r="EI44" s="185"/>
      <c r="EJ44" s="185"/>
      <c r="EK44" s="185"/>
      <c r="EL44" s="185"/>
      <c r="EM44" s="185"/>
      <c r="EN44" s="185"/>
      <c r="EO44" s="185"/>
      <c r="EP44" s="185"/>
      <c r="EQ44" s="185"/>
      <c r="ER44" s="185"/>
      <c r="ES44" s="185"/>
      <c r="ET44" s="185"/>
      <c r="EU44" s="185"/>
      <c r="EV44" s="185"/>
      <c r="EW44" s="185"/>
      <c r="EX44" s="185"/>
      <c r="EY44" s="185"/>
      <c r="EZ44" s="185"/>
      <c r="FA44" s="185"/>
      <c r="FB44" s="185"/>
      <c r="FC44" s="185"/>
      <c r="FD44" s="185"/>
      <c r="FE44" s="185"/>
      <c r="FF44" s="187"/>
      <c r="FG44" s="186"/>
      <c r="FH44" s="185"/>
      <c r="FI44" s="185"/>
      <c r="FJ44" s="185"/>
      <c r="FK44" s="185"/>
      <c r="FL44" s="185"/>
      <c r="FM44" s="185"/>
      <c r="FN44" s="185"/>
      <c r="FO44" s="185"/>
      <c r="FP44" s="185"/>
      <c r="FQ44" s="185"/>
      <c r="FR44" s="185"/>
      <c r="FS44" s="185"/>
      <c r="FT44" s="185"/>
      <c r="FU44" s="185"/>
      <c r="FV44" s="185"/>
      <c r="FW44" s="185"/>
      <c r="FX44" s="185"/>
      <c r="FY44" s="185"/>
      <c r="FZ44" s="185"/>
      <c r="GA44" s="185"/>
      <c r="GB44" s="185"/>
      <c r="GC44" s="185"/>
      <c r="GD44" s="185"/>
      <c r="GE44" s="185"/>
      <c r="GF44" s="185"/>
      <c r="GG44" s="185"/>
      <c r="GH44" s="185"/>
      <c r="GI44" s="185"/>
      <c r="GJ44" s="185"/>
      <c r="GK44" s="187"/>
      <c r="GL44" s="186"/>
      <c r="GM44" s="185"/>
      <c r="GN44" s="185"/>
      <c r="GO44" s="185"/>
      <c r="GP44" s="185"/>
      <c r="GQ44" s="185"/>
      <c r="GR44" s="185"/>
      <c r="GS44" s="185"/>
      <c r="GT44" s="185"/>
      <c r="GU44" s="185"/>
      <c r="GV44" s="185"/>
      <c r="GW44" s="185"/>
      <c r="GX44" s="185"/>
      <c r="GY44" s="185"/>
      <c r="GZ44" s="185"/>
      <c r="HA44" s="185"/>
      <c r="HB44" s="185"/>
      <c r="HC44" s="185"/>
      <c r="HD44" s="185"/>
      <c r="HE44" s="185"/>
      <c r="HF44" s="185"/>
      <c r="HG44" s="185"/>
      <c r="HH44" s="185"/>
      <c r="HI44" s="185"/>
      <c r="HJ44" s="185"/>
      <c r="HK44" s="185"/>
      <c r="HL44" s="185"/>
      <c r="HM44" s="185"/>
      <c r="HN44" s="185"/>
      <c r="HO44" s="187"/>
      <c r="HP44" s="186"/>
      <c r="HQ44" s="185"/>
      <c r="HR44" s="185"/>
      <c r="HS44" s="185"/>
      <c r="HT44" s="185"/>
      <c r="HU44" s="185"/>
      <c r="HV44" s="185"/>
      <c r="HW44" s="185"/>
      <c r="HX44" s="185"/>
      <c r="HY44" s="185"/>
      <c r="HZ44" s="185"/>
      <c r="IA44" s="185"/>
      <c r="IB44" s="185"/>
      <c r="IC44" s="185"/>
      <c r="ID44" s="185"/>
      <c r="IE44" s="185"/>
      <c r="IF44" s="185"/>
      <c r="IG44" s="185"/>
      <c r="IH44" s="185"/>
      <c r="II44" s="185"/>
      <c r="IJ44" s="185"/>
      <c r="IK44" s="185"/>
      <c r="IL44" s="185"/>
      <c r="IM44" s="185"/>
      <c r="IN44" s="185"/>
      <c r="IO44" s="185"/>
      <c r="IP44" s="185"/>
      <c r="IQ44" s="185"/>
      <c r="IR44" s="185"/>
      <c r="IS44" s="185"/>
      <c r="IT44" s="187"/>
      <c r="IU44" s="363"/>
      <c r="IV44" s="160"/>
      <c r="IW44" s="160"/>
      <c r="IX44" s="160"/>
    </row>
    <row r="45" spans="1:258" s="183" customFormat="1" ht="4.5" customHeight="1" x14ac:dyDescent="0.45">
      <c r="A45" s="358"/>
      <c r="B45" s="378"/>
      <c r="C45" s="322"/>
      <c r="D45" s="202"/>
      <c r="E45" s="342"/>
      <c r="F45" s="347"/>
      <c r="G45" s="343"/>
      <c r="H45" s="343"/>
      <c r="I45" s="330"/>
      <c r="J45" s="188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90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8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90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8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90"/>
      <c r="FG45" s="188"/>
      <c r="FH45" s="189"/>
      <c r="FI45" s="189"/>
      <c r="FJ45" s="189"/>
      <c r="FK45" s="189"/>
      <c r="FL45" s="189"/>
      <c r="FM45" s="189"/>
      <c r="FN45" s="189"/>
      <c r="FO45" s="189"/>
      <c r="FP45" s="189"/>
      <c r="FQ45" s="189"/>
      <c r="FR45" s="189"/>
      <c r="FS45" s="189"/>
      <c r="FT45" s="189"/>
      <c r="FU45" s="189"/>
      <c r="FV45" s="189"/>
      <c r="FW45" s="189"/>
      <c r="FX45" s="189"/>
      <c r="FY45" s="189"/>
      <c r="FZ45" s="189"/>
      <c r="GA45" s="189"/>
      <c r="GB45" s="189"/>
      <c r="GC45" s="189"/>
      <c r="GD45" s="189"/>
      <c r="GE45" s="189"/>
      <c r="GF45" s="189"/>
      <c r="GG45" s="189"/>
      <c r="GH45" s="189"/>
      <c r="GI45" s="189"/>
      <c r="GJ45" s="189"/>
      <c r="GK45" s="190"/>
      <c r="GL45" s="188"/>
      <c r="GM45" s="189"/>
      <c r="GN45" s="189"/>
      <c r="GO45" s="189"/>
      <c r="GP45" s="189"/>
      <c r="GQ45" s="189"/>
      <c r="GR45" s="189"/>
      <c r="GS45" s="189"/>
      <c r="GT45" s="189"/>
      <c r="GU45" s="189"/>
      <c r="GV45" s="189"/>
      <c r="GW45" s="189"/>
      <c r="GX45" s="189"/>
      <c r="GY45" s="189"/>
      <c r="GZ45" s="189"/>
      <c r="HA45" s="189"/>
      <c r="HB45" s="189"/>
      <c r="HC45" s="189"/>
      <c r="HD45" s="189"/>
      <c r="HE45" s="189"/>
      <c r="HF45" s="189"/>
      <c r="HG45" s="189"/>
      <c r="HH45" s="189"/>
      <c r="HI45" s="189"/>
      <c r="HJ45" s="189"/>
      <c r="HK45" s="189"/>
      <c r="HL45" s="189"/>
      <c r="HM45" s="189"/>
      <c r="HN45" s="189"/>
      <c r="HO45" s="190"/>
      <c r="HP45" s="188"/>
      <c r="HQ45" s="189"/>
      <c r="HR45" s="189"/>
      <c r="HS45" s="189"/>
      <c r="HT45" s="189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189"/>
      <c r="IH45" s="189"/>
      <c r="II45" s="189"/>
      <c r="IJ45" s="189"/>
      <c r="IK45" s="189"/>
      <c r="IL45" s="189"/>
      <c r="IM45" s="189"/>
      <c r="IN45" s="189"/>
      <c r="IO45" s="189"/>
      <c r="IP45" s="189"/>
      <c r="IQ45" s="189"/>
      <c r="IR45" s="189"/>
      <c r="IS45" s="189"/>
      <c r="IT45" s="190"/>
      <c r="IU45" s="363"/>
      <c r="IV45" s="160"/>
      <c r="IW45" s="160"/>
      <c r="IX45" s="160"/>
    </row>
    <row r="46" spans="1:258" s="183" customFormat="1" ht="4.5" customHeight="1" x14ac:dyDescent="0.45">
      <c r="A46" s="358"/>
      <c r="B46" s="378"/>
      <c r="C46" s="322"/>
      <c r="D46" s="202"/>
      <c r="E46" s="342">
        <v>3</v>
      </c>
      <c r="F46" s="347" t="s">
        <v>1859</v>
      </c>
      <c r="G46" s="343">
        <v>45446</v>
      </c>
      <c r="H46" s="343">
        <v>45488</v>
      </c>
      <c r="I46" s="330">
        <f>H46-G46+1</f>
        <v>43</v>
      </c>
      <c r="J46" s="179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1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79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1"/>
      <c r="CX46" s="180"/>
      <c r="CY46" s="180"/>
      <c r="CZ46" s="180"/>
      <c r="DA46" s="180"/>
      <c r="DB46" s="180"/>
      <c r="DC46" s="180"/>
      <c r="DD46" s="180"/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/>
      <c r="DT46" s="180"/>
      <c r="DU46" s="180"/>
      <c r="DV46" s="180"/>
      <c r="DW46" s="180"/>
      <c r="DX46" s="180"/>
      <c r="DY46" s="180"/>
      <c r="DZ46" s="180"/>
      <c r="EA46" s="180"/>
      <c r="EB46" s="180"/>
      <c r="EC46" s="179"/>
      <c r="ED46" s="180"/>
      <c r="EE46" s="180"/>
      <c r="EF46" s="180"/>
      <c r="EG46" s="180"/>
      <c r="EH46" s="180"/>
      <c r="EI46" s="180"/>
      <c r="EJ46" s="180"/>
      <c r="EK46" s="180"/>
      <c r="EL46" s="180"/>
      <c r="EM46" s="180"/>
      <c r="EN46" s="180"/>
      <c r="EO46" s="180"/>
      <c r="EP46" s="180"/>
      <c r="EQ46" s="180"/>
      <c r="ER46" s="180"/>
      <c r="ES46" s="180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E46" s="180"/>
      <c r="FF46" s="181"/>
      <c r="FG46" s="179"/>
      <c r="FH46" s="180"/>
      <c r="FI46" s="180"/>
      <c r="FJ46" s="180"/>
      <c r="FK46" s="180"/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180"/>
      <c r="GK46" s="181"/>
      <c r="GL46" s="179"/>
      <c r="GM46" s="180"/>
      <c r="GN46" s="180"/>
      <c r="GO46" s="180"/>
      <c r="GP46" s="180"/>
      <c r="GQ46" s="180"/>
      <c r="GR46" s="180"/>
      <c r="GS46" s="180"/>
      <c r="GT46" s="180"/>
      <c r="GU46" s="180"/>
      <c r="GV46" s="180"/>
      <c r="GW46" s="180"/>
      <c r="GX46" s="180"/>
      <c r="GY46" s="180"/>
      <c r="GZ46" s="180"/>
      <c r="HA46" s="180"/>
      <c r="HB46" s="180"/>
      <c r="HC46" s="180"/>
      <c r="HD46" s="180"/>
      <c r="HE46" s="180"/>
      <c r="HF46" s="180"/>
      <c r="HG46" s="180"/>
      <c r="HH46" s="180"/>
      <c r="HI46" s="180"/>
      <c r="HJ46" s="180"/>
      <c r="HK46" s="180"/>
      <c r="HL46" s="180"/>
      <c r="HM46" s="180"/>
      <c r="HN46" s="180"/>
      <c r="HO46" s="181"/>
      <c r="HP46" s="179"/>
      <c r="HQ46" s="180"/>
      <c r="HR46" s="180"/>
      <c r="HS46" s="180"/>
      <c r="HT46" s="180"/>
      <c r="HU46" s="180"/>
      <c r="HV46" s="180"/>
      <c r="HW46" s="180"/>
      <c r="HX46" s="180"/>
      <c r="HY46" s="180"/>
      <c r="HZ46" s="180"/>
      <c r="IA46" s="180"/>
      <c r="IB46" s="180"/>
      <c r="IC46" s="180"/>
      <c r="ID46" s="180"/>
      <c r="IE46" s="180"/>
      <c r="IF46" s="180"/>
      <c r="IG46" s="180"/>
      <c r="IH46" s="180"/>
      <c r="II46" s="180"/>
      <c r="IJ46" s="180"/>
      <c r="IK46" s="180"/>
      <c r="IL46" s="180"/>
      <c r="IM46" s="180"/>
      <c r="IN46" s="180"/>
      <c r="IO46" s="180"/>
      <c r="IP46" s="180"/>
      <c r="IQ46" s="180"/>
      <c r="IR46" s="180"/>
      <c r="IS46" s="180"/>
      <c r="IT46" s="181"/>
      <c r="IU46" s="332"/>
      <c r="IV46" s="160"/>
      <c r="IW46" s="160"/>
      <c r="IX46" s="160"/>
    </row>
    <row r="47" spans="1:258" s="183" customFormat="1" ht="11.1" customHeight="1" x14ac:dyDescent="0.45">
      <c r="A47" s="358"/>
      <c r="B47" s="378"/>
      <c r="C47" s="322"/>
      <c r="D47" s="201" t="s">
        <v>1857</v>
      </c>
      <c r="E47" s="342"/>
      <c r="F47" s="347"/>
      <c r="G47" s="343"/>
      <c r="H47" s="343"/>
      <c r="I47" s="330"/>
      <c r="J47" s="186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7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6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7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  <c r="EB47" s="185"/>
      <c r="EC47" s="186"/>
      <c r="ED47" s="185"/>
      <c r="EE47" s="185"/>
      <c r="EF47" s="185"/>
      <c r="EG47" s="185"/>
      <c r="EH47" s="185"/>
      <c r="EI47" s="185"/>
      <c r="EJ47" s="185"/>
      <c r="EK47" s="185"/>
      <c r="EL47" s="185"/>
      <c r="EM47" s="185"/>
      <c r="EN47" s="185"/>
      <c r="EO47" s="185"/>
      <c r="EP47" s="185"/>
      <c r="EQ47" s="185"/>
      <c r="ER47" s="185"/>
      <c r="ES47" s="185"/>
      <c r="ET47" s="185"/>
      <c r="EU47" s="185"/>
      <c r="EV47" s="185"/>
      <c r="EW47" s="185"/>
      <c r="EX47" s="185"/>
      <c r="EY47" s="185"/>
      <c r="EZ47" s="185"/>
      <c r="FA47" s="185"/>
      <c r="FB47" s="185"/>
      <c r="FC47" s="185"/>
      <c r="FD47" s="185"/>
      <c r="FE47" s="185"/>
      <c r="FF47" s="187"/>
      <c r="FG47" s="186"/>
      <c r="FH47" s="185"/>
      <c r="FI47" s="185"/>
      <c r="FJ47" s="185"/>
      <c r="FK47" s="185"/>
      <c r="FL47" s="185"/>
      <c r="FM47" s="185"/>
      <c r="FN47" s="185"/>
      <c r="FO47" s="185"/>
      <c r="FP47" s="185"/>
      <c r="FQ47" s="185"/>
      <c r="FR47" s="185"/>
      <c r="FS47" s="185"/>
      <c r="FT47" s="185"/>
      <c r="FU47" s="185"/>
      <c r="FV47" s="185"/>
      <c r="FW47" s="185"/>
      <c r="FX47" s="185"/>
      <c r="FY47" s="185"/>
      <c r="FZ47" s="185"/>
      <c r="GA47" s="185"/>
      <c r="GB47" s="185"/>
      <c r="GC47" s="185"/>
      <c r="GD47" s="185"/>
      <c r="GE47" s="185"/>
      <c r="GF47" s="185"/>
      <c r="GG47" s="185"/>
      <c r="GH47" s="185"/>
      <c r="GI47" s="185"/>
      <c r="GJ47" s="185"/>
      <c r="GK47" s="187"/>
      <c r="GL47" s="186"/>
      <c r="GM47" s="185"/>
      <c r="GN47" s="185"/>
      <c r="GO47" s="185"/>
      <c r="GP47" s="185"/>
      <c r="GQ47" s="185"/>
      <c r="GR47" s="185"/>
      <c r="GS47" s="185"/>
      <c r="GT47" s="185"/>
      <c r="GU47" s="185"/>
      <c r="GV47" s="185"/>
      <c r="GW47" s="185"/>
      <c r="GX47" s="185"/>
      <c r="GY47" s="185"/>
      <c r="GZ47" s="185"/>
      <c r="HA47" s="185"/>
      <c r="HB47" s="185"/>
      <c r="HC47" s="185"/>
      <c r="HD47" s="185"/>
      <c r="HE47" s="185"/>
      <c r="HF47" s="185"/>
      <c r="HG47" s="185"/>
      <c r="HH47" s="185"/>
      <c r="HI47" s="185"/>
      <c r="HJ47" s="185"/>
      <c r="HK47" s="185"/>
      <c r="HL47" s="185"/>
      <c r="HM47" s="185"/>
      <c r="HN47" s="185"/>
      <c r="HO47" s="187"/>
      <c r="HP47" s="186"/>
      <c r="HQ47" s="185"/>
      <c r="HR47" s="185"/>
      <c r="HS47" s="185"/>
      <c r="HT47" s="185"/>
      <c r="HU47" s="185"/>
      <c r="HV47" s="185"/>
      <c r="HW47" s="185"/>
      <c r="HX47" s="185"/>
      <c r="HY47" s="185"/>
      <c r="HZ47" s="185"/>
      <c r="IA47" s="185"/>
      <c r="IB47" s="185"/>
      <c r="IC47" s="185"/>
      <c r="ID47" s="185"/>
      <c r="IE47" s="185"/>
      <c r="IF47" s="185"/>
      <c r="IG47" s="185"/>
      <c r="IH47" s="185"/>
      <c r="II47" s="185"/>
      <c r="IJ47" s="185"/>
      <c r="IK47" s="185"/>
      <c r="IL47" s="185"/>
      <c r="IM47" s="185"/>
      <c r="IN47" s="185"/>
      <c r="IO47" s="185"/>
      <c r="IP47" s="185"/>
      <c r="IQ47" s="185"/>
      <c r="IR47" s="185"/>
      <c r="IS47" s="185"/>
      <c r="IT47" s="187"/>
      <c r="IU47" s="332"/>
      <c r="IV47" s="160"/>
      <c r="IW47" s="160"/>
      <c r="IX47" s="160"/>
    </row>
    <row r="48" spans="1:258" s="183" customFormat="1" ht="4.5" customHeight="1" x14ac:dyDescent="0.45">
      <c r="A48" s="176"/>
      <c r="B48" s="378"/>
      <c r="C48" s="322"/>
      <c r="D48" s="202"/>
      <c r="E48" s="342"/>
      <c r="F48" s="347"/>
      <c r="G48" s="343"/>
      <c r="H48" s="343"/>
      <c r="I48" s="330"/>
      <c r="J48" s="188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90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8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90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8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  <c r="EN48" s="189"/>
      <c r="EO48" s="189"/>
      <c r="EP48" s="189"/>
      <c r="EQ48" s="189"/>
      <c r="ER48" s="189"/>
      <c r="ES48" s="189"/>
      <c r="ET48" s="189"/>
      <c r="EU48" s="189"/>
      <c r="EV48" s="189"/>
      <c r="EW48" s="189"/>
      <c r="EX48" s="189"/>
      <c r="EY48" s="189"/>
      <c r="EZ48" s="189"/>
      <c r="FA48" s="189"/>
      <c r="FB48" s="189"/>
      <c r="FC48" s="189"/>
      <c r="FD48" s="189"/>
      <c r="FE48" s="189"/>
      <c r="FF48" s="190"/>
      <c r="FG48" s="188"/>
      <c r="FH48" s="189"/>
      <c r="FI48" s="189"/>
      <c r="FJ48" s="189"/>
      <c r="FK48" s="189"/>
      <c r="FL48" s="189"/>
      <c r="FM48" s="189"/>
      <c r="FN48" s="189"/>
      <c r="FO48" s="189"/>
      <c r="FP48" s="189"/>
      <c r="FQ48" s="189"/>
      <c r="FR48" s="189"/>
      <c r="FS48" s="189"/>
      <c r="FT48" s="189"/>
      <c r="FU48" s="189"/>
      <c r="FV48" s="189"/>
      <c r="FW48" s="189"/>
      <c r="FX48" s="189"/>
      <c r="FY48" s="189"/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90"/>
      <c r="GL48" s="188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C48" s="189"/>
      <c r="HD48" s="189"/>
      <c r="HE48" s="189"/>
      <c r="HF48" s="189"/>
      <c r="HG48" s="189"/>
      <c r="HH48" s="189"/>
      <c r="HI48" s="189"/>
      <c r="HJ48" s="189"/>
      <c r="HK48" s="189"/>
      <c r="HL48" s="189"/>
      <c r="HM48" s="189"/>
      <c r="HN48" s="189"/>
      <c r="HO48" s="190"/>
      <c r="HP48" s="188"/>
      <c r="HQ48" s="189"/>
      <c r="HR48" s="189"/>
      <c r="HS48" s="189"/>
      <c r="HT48" s="189"/>
      <c r="HU48" s="189"/>
      <c r="HV48" s="189"/>
      <c r="HW48" s="189"/>
      <c r="HX48" s="189"/>
      <c r="HY48" s="189"/>
      <c r="HZ48" s="189"/>
      <c r="IA48" s="189"/>
      <c r="IB48" s="189"/>
      <c r="IC48" s="189"/>
      <c r="ID48" s="189"/>
      <c r="IE48" s="189"/>
      <c r="IF48" s="189"/>
      <c r="IG48" s="189"/>
      <c r="IH48" s="189"/>
      <c r="II48" s="189"/>
      <c r="IJ48" s="189"/>
      <c r="IK48" s="189"/>
      <c r="IL48" s="189"/>
      <c r="IM48" s="189"/>
      <c r="IN48" s="189"/>
      <c r="IO48" s="189"/>
      <c r="IP48" s="189"/>
      <c r="IQ48" s="189"/>
      <c r="IR48" s="189"/>
      <c r="IS48" s="189"/>
      <c r="IT48" s="190"/>
      <c r="IU48" s="332"/>
      <c r="IV48" s="160"/>
      <c r="IW48" s="160"/>
      <c r="IX48" s="160"/>
    </row>
    <row r="49" spans="1:258" s="183" customFormat="1" ht="4.5" customHeight="1" x14ac:dyDescent="0.45">
      <c r="A49" s="176"/>
      <c r="B49" s="378"/>
      <c r="C49" s="322"/>
      <c r="D49" s="202"/>
      <c r="E49" s="342">
        <v>4</v>
      </c>
      <c r="F49" s="347" t="s">
        <v>1860</v>
      </c>
      <c r="G49" s="343">
        <v>45489</v>
      </c>
      <c r="H49" s="343">
        <v>45489</v>
      </c>
      <c r="I49" s="330">
        <f>H49-G49+1</f>
        <v>1</v>
      </c>
      <c r="J49" s="179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1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79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1"/>
      <c r="CX49" s="179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1"/>
      <c r="EC49" s="179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1"/>
      <c r="FG49" s="179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1"/>
      <c r="GL49" s="179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  <c r="HN49" s="180"/>
      <c r="HO49" s="181"/>
      <c r="HP49" s="179"/>
      <c r="HQ49" s="180"/>
      <c r="HR49" s="180"/>
      <c r="HS49" s="180"/>
      <c r="HT49" s="180"/>
      <c r="HU49" s="180"/>
      <c r="HV49" s="180"/>
      <c r="HW49" s="180"/>
      <c r="HX49" s="180"/>
      <c r="HY49" s="180"/>
      <c r="HZ49" s="180"/>
      <c r="IA49" s="180"/>
      <c r="IB49" s="180"/>
      <c r="IC49" s="180"/>
      <c r="ID49" s="180"/>
      <c r="IE49" s="180"/>
      <c r="IF49" s="180"/>
      <c r="IG49" s="180"/>
      <c r="IH49" s="180"/>
      <c r="II49" s="180"/>
      <c r="IJ49" s="180"/>
      <c r="IK49" s="180"/>
      <c r="IL49" s="180"/>
      <c r="IM49" s="180"/>
      <c r="IN49" s="180"/>
      <c r="IO49" s="180"/>
      <c r="IP49" s="180"/>
      <c r="IQ49" s="180"/>
      <c r="IR49" s="180"/>
      <c r="IS49" s="180"/>
      <c r="IT49" s="181"/>
      <c r="IU49" s="332"/>
      <c r="IV49" s="160"/>
      <c r="IW49" s="160"/>
      <c r="IX49" s="160"/>
    </row>
    <row r="50" spans="1:258" s="183" customFormat="1" ht="11.1" customHeight="1" x14ac:dyDescent="0.45">
      <c r="A50" s="176"/>
      <c r="B50" s="378"/>
      <c r="C50" s="322"/>
      <c r="D50" s="201" t="s">
        <v>1857</v>
      </c>
      <c r="E50" s="342"/>
      <c r="F50" s="347"/>
      <c r="G50" s="343"/>
      <c r="H50" s="343"/>
      <c r="I50" s="330"/>
      <c r="J50" s="186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7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6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7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6"/>
      <c r="ED50" s="185"/>
      <c r="EE50" s="185"/>
      <c r="EF50" s="185"/>
      <c r="EG50" s="185"/>
      <c r="EH50" s="185"/>
      <c r="EI50" s="185"/>
      <c r="EJ50" s="185"/>
      <c r="EK50" s="185"/>
      <c r="EL50" s="185"/>
      <c r="EM50" s="185"/>
      <c r="EN50" s="185"/>
      <c r="EO50" s="185"/>
      <c r="EP50" s="185"/>
      <c r="EQ50" s="185"/>
      <c r="ER50" s="185"/>
      <c r="ES50" s="185"/>
      <c r="ET50" s="185"/>
      <c r="EU50" s="185"/>
      <c r="EV50" s="185"/>
      <c r="EW50" s="185"/>
      <c r="EX50" s="185"/>
      <c r="EY50" s="185"/>
      <c r="EZ50" s="185"/>
      <c r="FA50" s="185"/>
      <c r="FB50" s="185"/>
      <c r="FC50" s="185"/>
      <c r="FD50" s="185"/>
      <c r="FE50" s="185"/>
      <c r="FF50" s="187"/>
      <c r="FG50" s="186"/>
      <c r="FH50" s="185"/>
      <c r="FI50" s="185"/>
      <c r="FJ50" s="185"/>
      <c r="FK50" s="185"/>
      <c r="FL50" s="185"/>
      <c r="FM50" s="185"/>
      <c r="FN50" s="185"/>
      <c r="FO50" s="185"/>
      <c r="FP50" s="185"/>
      <c r="FQ50" s="185"/>
      <c r="FR50" s="185"/>
      <c r="FS50" s="185"/>
      <c r="FT50" s="185"/>
      <c r="FU50" s="185"/>
      <c r="FV50" s="185"/>
      <c r="FW50" s="185"/>
      <c r="FX50" s="185"/>
      <c r="FY50" s="185"/>
      <c r="FZ50" s="185"/>
      <c r="GA50" s="185"/>
      <c r="GB50" s="185"/>
      <c r="GC50" s="185"/>
      <c r="GD50" s="185"/>
      <c r="GE50" s="185"/>
      <c r="GF50" s="185"/>
      <c r="GG50" s="185"/>
      <c r="GH50" s="185"/>
      <c r="GI50" s="185"/>
      <c r="GJ50" s="185"/>
      <c r="GK50" s="187"/>
      <c r="GL50" s="186"/>
      <c r="GM50" s="185"/>
      <c r="GN50" s="185"/>
      <c r="GO50" s="185"/>
      <c r="GP50" s="185"/>
      <c r="GQ50" s="185"/>
      <c r="GR50" s="185"/>
      <c r="GS50" s="185"/>
      <c r="GT50" s="185"/>
      <c r="GU50" s="185"/>
      <c r="GV50" s="185"/>
      <c r="GW50" s="185"/>
      <c r="GX50" s="185"/>
      <c r="GY50" s="185"/>
      <c r="GZ50" s="185"/>
      <c r="HA50" s="185"/>
      <c r="HB50" s="185"/>
      <c r="HC50" s="185"/>
      <c r="HD50" s="185"/>
      <c r="HE50" s="185"/>
      <c r="HF50" s="185"/>
      <c r="HG50" s="185"/>
      <c r="HH50" s="185"/>
      <c r="HI50" s="185"/>
      <c r="HJ50" s="185"/>
      <c r="HK50" s="185"/>
      <c r="HL50" s="185"/>
      <c r="HM50" s="185"/>
      <c r="HN50" s="185"/>
      <c r="HO50" s="187"/>
      <c r="HP50" s="186"/>
      <c r="HQ50" s="185"/>
      <c r="HR50" s="185"/>
      <c r="HS50" s="185"/>
      <c r="HT50" s="185"/>
      <c r="HU50" s="185"/>
      <c r="HV50" s="185"/>
      <c r="HW50" s="185"/>
      <c r="HX50" s="185"/>
      <c r="HY50" s="185"/>
      <c r="HZ50" s="185"/>
      <c r="IA50" s="185"/>
      <c r="IB50" s="185"/>
      <c r="IC50" s="185"/>
      <c r="ID50" s="185"/>
      <c r="IE50" s="185"/>
      <c r="IF50" s="185"/>
      <c r="IG50" s="185"/>
      <c r="IH50" s="185"/>
      <c r="II50" s="185"/>
      <c r="IJ50" s="185"/>
      <c r="IK50" s="185"/>
      <c r="IL50" s="185"/>
      <c r="IM50" s="185"/>
      <c r="IN50" s="185"/>
      <c r="IO50" s="185"/>
      <c r="IP50" s="185"/>
      <c r="IQ50" s="185"/>
      <c r="IR50" s="185"/>
      <c r="IS50" s="185"/>
      <c r="IT50" s="187"/>
      <c r="IU50" s="332"/>
      <c r="IV50" s="160"/>
      <c r="IW50" s="160"/>
      <c r="IX50" s="160"/>
    </row>
    <row r="51" spans="1:258" s="183" customFormat="1" ht="4.5" customHeight="1" x14ac:dyDescent="0.45">
      <c r="A51" s="176"/>
      <c r="B51" s="378"/>
      <c r="C51" s="364"/>
      <c r="D51" s="203"/>
      <c r="E51" s="355"/>
      <c r="F51" s="356"/>
      <c r="G51" s="357"/>
      <c r="H51" s="357"/>
      <c r="I51" s="331"/>
      <c r="J51" s="204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6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4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6"/>
      <c r="CX51" s="204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6"/>
      <c r="EC51" s="204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6"/>
      <c r="FG51" s="204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6"/>
      <c r="GL51" s="204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6"/>
      <c r="HP51" s="204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  <c r="IJ51" s="205"/>
      <c r="IK51" s="205"/>
      <c r="IL51" s="205"/>
      <c r="IM51" s="205"/>
      <c r="IN51" s="205"/>
      <c r="IO51" s="205"/>
      <c r="IP51" s="205"/>
      <c r="IQ51" s="205"/>
      <c r="IR51" s="205"/>
      <c r="IS51" s="205"/>
      <c r="IT51" s="206"/>
      <c r="IU51" s="332"/>
      <c r="IV51" s="160"/>
      <c r="IW51" s="160"/>
      <c r="IX51" s="160"/>
    </row>
    <row r="52" spans="1:258" s="183" customFormat="1" ht="4.5" customHeight="1" x14ac:dyDescent="0.45">
      <c r="A52" s="176"/>
      <c r="B52" s="378"/>
      <c r="C52" s="352" t="s">
        <v>1861</v>
      </c>
      <c r="D52" s="197"/>
      <c r="E52" s="349">
        <v>1</v>
      </c>
      <c r="F52" s="350" t="s">
        <v>1862</v>
      </c>
      <c r="G52" s="351">
        <v>45419</v>
      </c>
      <c r="H52" s="351">
        <v>45423</v>
      </c>
      <c r="I52" s="341">
        <f>H52-G52+1</f>
        <v>5</v>
      </c>
      <c r="J52" s="198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200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8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200"/>
      <c r="CX52" s="198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200"/>
      <c r="EC52" s="198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200"/>
      <c r="FG52" s="198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200"/>
      <c r="GL52" s="198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200"/>
      <c r="HP52" s="198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200"/>
      <c r="IU52" s="332"/>
      <c r="IV52" s="160"/>
      <c r="IW52" s="160"/>
      <c r="IX52" s="160"/>
    </row>
    <row r="53" spans="1:258" s="183" customFormat="1" ht="11.1" customHeight="1" x14ac:dyDescent="0.45">
      <c r="A53" s="176"/>
      <c r="B53" s="378"/>
      <c r="C53" s="353"/>
      <c r="D53" s="201" t="s">
        <v>1857</v>
      </c>
      <c r="E53" s="342"/>
      <c r="F53" s="347"/>
      <c r="G53" s="343"/>
      <c r="H53" s="343"/>
      <c r="I53" s="330"/>
      <c r="J53" s="186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7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6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7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5"/>
      <c r="DM53" s="185"/>
      <c r="DN53" s="185"/>
      <c r="DO53" s="185"/>
      <c r="DP53" s="185"/>
      <c r="DQ53" s="185"/>
      <c r="DR53" s="185"/>
      <c r="DS53" s="185"/>
      <c r="DT53" s="185"/>
      <c r="DU53" s="185"/>
      <c r="DV53" s="185"/>
      <c r="DW53" s="185"/>
      <c r="DX53" s="185"/>
      <c r="DY53" s="185"/>
      <c r="DZ53" s="185"/>
      <c r="EA53" s="185"/>
      <c r="EB53" s="185"/>
      <c r="EC53" s="186"/>
      <c r="ED53" s="185"/>
      <c r="EE53" s="185"/>
      <c r="EF53" s="185"/>
      <c r="EG53" s="185"/>
      <c r="EH53" s="185"/>
      <c r="EI53" s="185"/>
      <c r="EJ53" s="185"/>
      <c r="EK53" s="185"/>
      <c r="EL53" s="185"/>
      <c r="EM53" s="185"/>
      <c r="EN53" s="185"/>
      <c r="EO53" s="185"/>
      <c r="EP53" s="185"/>
      <c r="EQ53" s="185"/>
      <c r="ER53" s="185"/>
      <c r="ES53" s="185"/>
      <c r="ET53" s="185"/>
      <c r="EU53" s="185"/>
      <c r="EV53" s="185"/>
      <c r="EW53" s="185"/>
      <c r="EX53" s="185"/>
      <c r="EY53" s="185"/>
      <c r="EZ53" s="185"/>
      <c r="FA53" s="185"/>
      <c r="FB53" s="185"/>
      <c r="FC53" s="185"/>
      <c r="FD53" s="185"/>
      <c r="FE53" s="185"/>
      <c r="FF53" s="187"/>
      <c r="FG53" s="186"/>
      <c r="FH53" s="185"/>
      <c r="FI53" s="185"/>
      <c r="FJ53" s="185"/>
      <c r="FK53" s="185"/>
      <c r="FL53" s="185"/>
      <c r="FM53" s="185"/>
      <c r="FN53" s="185"/>
      <c r="FO53" s="185"/>
      <c r="FP53" s="185"/>
      <c r="FQ53" s="185"/>
      <c r="FR53" s="185"/>
      <c r="FS53" s="185"/>
      <c r="FT53" s="185"/>
      <c r="FU53" s="185"/>
      <c r="FV53" s="185"/>
      <c r="FW53" s="185"/>
      <c r="FX53" s="185"/>
      <c r="FY53" s="185"/>
      <c r="FZ53" s="185"/>
      <c r="GA53" s="185"/>
      <c r="GB53" s="185"/>
      <c r="GC53" s="185"/>
      <c r="GD53" s="185"/>
      <c r="GE53" s="185"/>
      <c r="GF53" s="185"/>
      <c r="GG53" s="185"/>
      <c r="GH53" s="185"/>
      <c r="GI53" s="185"/>
      <c r="GJ53" s="185"/>
      <c r="GK53" s="187"/>
      <c r="GL53" s="186"/>
      <c r="GM53" s="185"/>
      <c r="GN53" s="185"/>
      <c r="GO53" s="185"/>
      <c r="GP53" s="185"/>
      <c r="GQ53" s="185"/>
      <c r="GR53" s="185"/>
      <c r="GS53" s="185"/>
      <c r="GT53" s="185"/>
      <c r="GU53" s="185"/>
      <c r="GV53" s="185"/>
      <c r="GW53" s="185"/>
      <c r="GX53" s="185"/>
      <c r="GY53" s="185"/>
      <c r="GZ53" s="185"/>
      <c r="HA53" s="185"/>
      <c r="HB53" s="185"/>
      <c r="HC53" s="185"/>
      <c r="HD53" s="185"/>
      <c r="HE53" s="185"/>
      <c r="HF53" s="185"/>
      <c r="HG53" s="185"/>
      <c r="HH53" s="185"/>
      <c r="HI53" s="185"/>
      <c r="HJ53" s="185"/>
      <c r="HK53" s="185"/>
      <c r="HL53" s="185"/>
      <c r="HM53" s="185"/>
      <c r="HN53" s="185"/>
      <c r="HO53" s="187"/>
      <c r="HP53" s="186"/>
      <c r="HQ53" s="185"/>
      <c r="HR53" s="185"/>
      <c r="HS53" s="185"/>
      <c r="HT53" s="185"/>
      <c r="HU53" s="185"/>
      <c r="HV53" s="185"/>
      <c r="HW53" s="185"/>
      <c r="HX53" s="185"/>
      <c r="HY53" s="185"/>
      <c r="HZ53" s="185"/>
      <c r="IA53" s="185"/>
      <c r="IB53" s="185"/>
      <c r="IC53" s="185"/>
      <c r="ID53" s="185"/>
      <c r="IE53" s="185"/>
      <c r="IF53" s="185"/>
      <c r="IG53" s="185"/>
      <c r="IH53" s="185"/>
      <c r="II53" s="185"/>
      <c r="IJ53" s="185"/>
      <c r="IK53" s="185"/>
      <c r="IL53" s="185"/>
      <c r="IM53" s="185"/>
      <c r="IN53" s="185"/>
      <c r="IO53" s="185"/>
      <c r="IP53" s="185"/>
      <c r="IQ53" s="185"/>
      <c r="IR53" s="185"/>
      <c r="IS53" s="185"/>
      <c r="IT53" s="187"/>
      <c r="IU53" s="332"/>
      <c r="IV53" s="160"/>
      <c r="IW53" s="160"/>
      <c r="IX53" s="160"/>
    </row>
    <row r="54" spans="1:258" s="183" customFormat="1" ht="4.5" customHeight="1" x14ac:dyDescent="0.45">
      <c r="A54" s="176"/>
      <c r="B54" s="378"/>
      <c r="C54" s="353"/>
      <c r="D54" s="202"/>
      <c r="E54" s="342"/>
      <c r="F54" s="347"/>
      <c r="G54" s="343"/>
      <c r="H54" s="343"/>
      <c r="I54" s="330"/>
      <c r="J54" s="186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7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6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7"/>
      <c r="CX54" s="186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5"/>
      <c r="DM54" s="185"/>
      <c r="DN54" s="185"/>
      <c r="DO54" s="185"/>
      <c r="DP54" s="185"/>
      <c r="DQ54" s="185"/>
      <c r="DR54" s="185"/>
      <c r="DS54" s="185"/>
      <c r="DT54" s="185"/>
      <c r="DU54" s="185"/>
      <c r="DV54" s="185"/>
      <c r="DW54" s="185"/>
      <c r="DX54" s="185"/>
      <c r="DY54" s="185"/>
      <c r="DZ54" s="185"/>
      <c r="EA54" s="185"/>
      <c r="EB54" s="187"/>
      <c r="EC54" s="186"/>
      <c r="ED54" s="185"/>
      <c r="EE54" s="185"/>
      <c r="EF54" s="185"/>
      <c r="EG54" s="185"/>
      <c r="EH54" s="185"/>
      <c r="EI54" s="185"/>
      <c r="EJ54" s="185"/>
      <c r="EK54" s="185"/>
      <c r="EL54" s="185"/>
      <c r="EM54" s="185"/>
      <c r="EN54" s="185"/>
      <c r="EO54" s="185"/>
      <c r="EP54" s="185"/>
      <c r="EQ54" s="185"/>
      <c r="ER54" s="185"/>
      <c r="ES54" s="185"/>
      <c r="ET54" s="185"/>
      <c r="EU54" s="185"/>
      <c r="EV54" s="185"/>
      <c r="EW54" s="185"/>
      <c r="EX54" s="185"/>
      <c r="EY54" s="185"/>
      <c r="EZ54" s="185"/>
      <c r="FA54" s="185"/>
      <c r="FB54" s="185"/>
      <c r="FC54" s="185"/>
      <c r="FD54" s="185"/>
      <c r="FE54" s="185"/>
      <c r="FF54" s="187"/>
      <c r="FG54" s="186"/>
      <c r="FH54" s="185"/>
      <c r="FI54" s="185"/>
      <c r="FJ54" s="185"/>
      <c r="FK54" s="185"/>
      <c r="FL54" s="185"/>
      <c r="FM54" s="185"/>
      <c r="FN54" s="185"/>
      <c r="FO54" s="185"/>
      <c r="FP54" s="185"/>
      <c r="FQ54" s="185"/>
      <c r="FR54" s="185"/>
      <c r="FS54" s="185"/>
      <c r="FT54" s="185"/>
      <c r="FU54" s="185"/>
      <c r="FV54" s="185"/>
      <c r="FW54" s="185"/>
      <c r="FX54" s="185"/>
      <c r="FY54" s="185"/>
      <c r="FZ54" s="185"/>
      <c r="GA54" s="185"/>
      <c r="GB54" s="185"/>
      <c r="GC54" s="185"/>
      <c r="GD54" s="185"/>
      <c r="GE54" s="185"/>
      <c r="GF54" s="185"/>
      <c r="GG54" s="185"/>
      <c r="GH54" s="185"/>
      <c r="GI54" s="185"/>
      <c r="GJ54" s="185"/>
      <c r="GK54" s="187"/>
      <c r="GL54" s="186"/>
      <c r="GM54" s="185"/>
      <c r="GN54" s="185"/>
      <c r="GO54" s="185"/>
      <c r="GP54" s="185"/>
      <c r="GQ54" s="185"/>
      <c r="GR54" s="185"/>
      <c r="GS54" s="185"/>
      <c r="GT54" s="185"/>
      <c r="GU54" s="185"/>
      <c r="GV54" s="185"/>
      <c r="GW54" s="185"/>
      <c r="GX54" s="185"/>
      <c r="GY54" s="185"/>
      <c r="GZ54" s="185"/>
      <c r="HA54" s="185"/>
      <c r="HB54" s="185"/>
      <c r="HC54" s="185"/>
      <c r="HD54" s="185"/>
      <c r="HE54" s="185"/>
      <c r="HF54" s="185"/>
      <c r="HG54" s="185"/>
      <c r="HH54" s="185"/>
      <c r="HI54" s="185"/>
      <c r="HJ54" s="185"/>
      <c r="HK54" s="185"/>
      <c r="HL54" s="185"/>
      <c r="HM54" s="185"/>
      <c r="HN54" s="185"/>
      <c r="HO54" s="187"/>
      <c r="HP54" s="186"/>
      <c r="HQ54" s="185"/>
      <c r="HR54" s="185"/>
      <c r="HS54" s="185"/>
      <c r="HT54" s="185"/>
      <c r="HU54" s="185"/>
      <c r="HV54" s="185"/>
      <c r="HW54" s="185"/>
      <c r="HX54" s="185"/>
      <c r="HY54" s="185"/>
      <c r="HZ54" s="185"/>
      <c r="IA54" s="185"/>
      <c r="IB54" s="185"/>
      <c r="IC54" s="185"/>
      <c r="ID54" s="185"/>
      <c r="IE54" s="185"/>
      <c r="IF54" s="185"/>
      <c r="IG54" s="185"/>
      <c r="IH54" s="185"/>
      <c r="II54" s="185"/>
      <c r="IJ54" s="185"/>
      <c r="IK54" s="185"/>
      <c r="IL54" s="185"/>
      <c r="IM54" s="185"/>
      <c r="IN54" s="185"/>
      <c r="IO54" s="185"/>
      <c r="IP54" s="185"/>
      <c r="IQ54" s="185"/>
      <c r="IR54" s="185"/>
      <c r="IS54" s="185"/>
      <c r="IT54" s="187"/>
      <c r="IU54" s="332"/>
      <c r="IV54" s="160"/>
      <c r="IW54" s="160"/>
      <c r="IX54" s="160"/>
    </row>
    <row r="55" spans="1:258" s="183" customFormat="1" ht="4.5" customHeight="1" x14ac:dyDescent="0.45">
      <c r="A55" s="176"/>
      <c r="B55" s="378"/>
      <c r="C55" s="353"/>
      <c r="D55" s="202"/>
      <c r="E55" s="342">
        <v>2</v>
      </c>
      <c r="F55" s="347" t="s">
        <v>1863</v>
      </c>
      <c r="G55" s="343">
        <v>45423</v>
      </c>
      <c r="H55" s="343">
        <v>45423</v>
      </c>
      <c r="I55" s="330">
        <f>H55-G55+1</f>
        <v>1</v>
      </c>
      <c r="J55" s="179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1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79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1"/>
      <c r="CX55" s="179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1"/>
      <c r="EC55" s="179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1"/>
      <c r="FG55" s="179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1"/>
      <c r="GL55" s="179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  <c r="HD55" s="180"/>
      <c r="HE55" s="180"/>
      <c r="HF55" s="180"/>
      <c r="HG55" s="180"/>
      <c r="HH55" s="180"/>
      <c r="HI55" s="180"/>
      <c r="HJ55" s="180"/>
      <c r="HK55" s="180"/>
      <c r="HL55" s="180"/>
      <c r="HM55" s="180"/>
      <c r="HN55" s="180"/>
      <c r="HO55" s="181"/>
      <c r="HP55" s="179"/>
      <c r="HQ55" s="180"/>
      <c r="HR55" s="180"/>
      <c r="HS55" s="180"/>
      <c r="HT55" s="180"/>
      <c r="HU55" s="180"/>
      <c r="HV55" s="180"/>
      <c r="HW55" s="180"/>
      <c r="HX55" s="180"/>
      <c r="HY55" s="180"/>
      <c r="HZ55" s="180"/>
      <c r="IA55" s="180"/>
      <c r="IB55" s="180"/>
      <c r="IC55" s="180"/>
      <c r="ID55" s="180"/>
      <c r="IE55" s="180"/>
      <c r="IF55" s="180"/>
      <c r="IG55" s="180"/>
      <c r="IH55" s="180"/>
      <c r="II55" s="180"/>
      <c r="IJ55" s="180"/>
      <c r="IK55" s="180"/>
      <c r="IL55" s="180"/>
      <c r="IM55" s="180"/>
      <c r="IN55" s="180"/>
      <c r="IO55" s="180"/>
      <c r="IP55" s="180"/>
      <c r="IQ55" s="180"/>
      <c r="IR55" s="180"/>
      <c r="IS55" s="180"/>
      <c r="IT55" s="181"/>
      <c r="IU55" s="332"/>
      <c r="IV55" s="160"/>
      <c r="IW55" s="160"/>
      <c r="IX55" s="160"/>
    </row>
    <row r="56" spans="1:258" s="183" customFormat="1" ht="11.1" customHeight="1" x14ac:dyDescent="0.45">
      <c r="A56" s="176"/>
      <c r="B56" s="378"/>
      <c r="C56" s="353"/>
      <c r="D56" s="201" t="s">
        <v>1857</v>
      </c>
      <c r="E56" s="342"/>
      <c r="F56" s="347"/>
      <c r="G56" s="343"/>
      <c r="H56" s="343"/>
      <c r="I56" s="330"/>
      <c r="J56" s="186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7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6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7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5"/>
      <c r="DR56" s="185"/>
      <c r="DS56" s="185"/>
      <c r="DT56" s="185"/>
      <c r="DU56" s="185"/>
      <c r="DV56" s="185"/>
      <c r="DW56" s="185"/>
      <c r="DX56" s="185"/>
      <c r="DY56" s="185"/>
      <c r="DZ56" s="185"/>
      <c r="EA56" s="185"/>
      <c r="EB56" s="185"/>
      <c r="EC56" s="186"/>
      <c r="ED56" s="185"/>
      <c r="EE56" s="185"/>
      <c r="EF56" s="185"/>
      <c r="EG56" s="185"/>
      <c r="EH56" s="185"/>
      <c r="EI56" s="185"/>
      <c r="EJ56" s="185"/>
      <c r="EK56" s="185"/>
      <c r="EL56" s="185"/>
      <c r="EM56" s="185"/>
      <c r="EN56" s="185"/>
      <c r="EO56" s="185"/>
      <c r="EP56" s="185"/>
      <c r="EQ56" s="185"/>
      <c r="ER56" s="185"/>
      <c r="ES56" s="185"/>
      <c r="ET56" s="185"/>
      <c r="EU56" s="185"/>
      <c r="EV56" s="185"/>
      <c r="EW56" s="185"/>
      <c r="EX56" s="185"/>
      <c r="EY56" s="185"/>
      <c r="EZ56" s="185"/>
      <c r="FA56" s="185"/>
      <c r="FB56" s="185"/>
      <c r="FC56" s="185"/>
      <c r="FD56" s="185"/>
      <c r="FE56" s="185"/>
      <c r="FF56" s="187"/>
      <c r="FG56" s="186"/>
      <c r="FH56" s="185"/>
      <c r="FI56" s="185"/>
      <c r="FJ56" s="185"/>
      <c r="FK56" s="185"/>
      <c r="FL56" s="185"/>
      <c r="FM56" s="185"/>
      <c r="FN56" s="185"/>
      <c r="FO56" s="185"/>
      <c r="FP56" s="185"/>
      <c r="FQ56" s="185"/>
      <c r="FR56" s="185"/>
      <c r="FS56" s="185"/>
      <c r="FT56" s="185"/>
      <c r="FU56" s="185"/>
      <c r="FV56" s="185"/>
      <c r="FW56" s="185"/>
      <c r="FX56" s="185"/>
      <c r="FY56" s="185"/>
      <c r="FZ56" s="185"/>
      <c r="GA56" s="185"/>
      <c r="GB56" s="185"/>
      <c r="GC56" s="185"/>
      <c r="GD56" s="185"/>
      <c r="GE56" s="185"/>
      <c r="GF56" s="185"/>
      <c r="GG56" s="185"/>
      <c r="GH56" s="185"/>
      <c r="GI56" s="185"/>
      <c r="GJ56" s="185"/>
      <c r="GK56" s="187"/>
      <c r="GL56" s="186"/>
      <c r="GM56" s="185"/>
      <c r="GN56" s="185"/>
      <c r="GO56" s="185"/>
      <c r="GP56" s="185"/>
      <c r="GQ56" s="185"/>
      <c r="GR56" s="185"/>
      <c r="GS56" s="185"/>
      <c r="GT56" s="185"/>
      <c r="GU56" s="185"/>
      <c r="GV56" s="185"/>
      <c r="GW56" s="185"/>
      <c r="GX56" s="185"/>
      <c r="GY56" s="185"/>
      <c r="GZ56" s="185"/>
      <c r="HA56" s="185"/>
      <c r="HB56" s="185"/>
      <c r="HC56" s="185"/>
      <c r="HD56" s="185"/>
      <c r="HE56" s="185"/>
      <c r="HF56" s="185"/>
      <c r="HG56" s="185"/>
      <c r="HH56" s="185"/>
      <c r="HI56" s="185"/>
      <c r="HJ56" s="185"/>
      <c r="HK56" s="185"/>
      <c r="HL56" s="185"/>
      <c r="HM56" s="185"/>
      <c r="HN56" s="185"/>
      <c r="HO56" s="187"/>
      <c r="HP56" s="186"/>
      <c r="HQ56" s="185"/>
      <c r="HR56" s="185"/>
      <c r="HS56" s="185"/>
      <c r="HT56" s="185"/>
      <c r="HU56" s="185"/>
      <c r="HV56" s="185"/>
      <c r="HW56" s="185"/>
      <c r="HX56" s="185"/>
      <c r="HY56" s="185"/>
      <c r="HZ56" s="185"/>
      <c r="IA56" s="185"/>
      <c r="IB56" s="185"/>
      <c r="IC56" s="185"/>
      <c r="ID56" s="185"/>
      <c r="IE56" s="185"/>
      <c r="IF56" s="185"/>
      <c r="IG56" s="185"/>
      <c r="IH56" s="185"/>
      <c r="II56" s="185"/>
      <c r="IJ56" s="185"/>
      <c r="IK56" s="185"/>
      <c r="IL56" s="185"/>
      <c r="IM56" s="185"/>
      <c r="IN56" s="185"/>
      <c r="IO56" s="185"/>
      <c r="IP56" s="185"/>
      <c r="IQ56" s="185"/>
      <c r="IR56" s="185"/>
      <c r="IS56" s="185"/>
      <c r="IT56" s="187"/>
      <c r="IU56" s="332"/>
      <c r="IV56" s="160"/>
      <c r="IW56" s="160"/>
      <c r="IX56" s="160"/>
    </row>
    <row r="57" spans="1:258" s="208" customFormat="1" ht="4.5" customHeight="1" x14ac:dyDescent="0.45">
      <c r="A57" s="207"/>
      <c r="B57" s="378"/>
      <c r="C57" s="354"/>
      <c r="D57" s="203"/>
      <c r="E57" s="342"/>
      <c r="F57" s="347"/>
      <c r="G57" s="343"/>
      <c r="H57" s="343"/>
      <c r="I57" s="330"/>
      <c r="J57" s="204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6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4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6"/>
      <c r="CX57" s="204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6"/>
      <c r="EC57" s="204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6"/>
      <c r="FG57" s="204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05"/>
      <c r="GD57" s="205"/>
      <c r="GE57" s="205"/>
      <c r="GF57" s="205"/>
      <c r="GG57" s="205"/>
      <c r="GH57" s="205"/>
      <c r="GI57" s="205"/>
      <c r="GJ57" s="205"/>
      <c r="GK57" s="206"/>
      <c r="GL57" s="204"/>
      <c r="GM57" s="205"/>
      <c r="GN57" s="205"/>
      <c r="GO57" s="205"/>
      <c r="GP57" s="205"/>
      <c r="GQ57" s="205"/>
      <c r="GR57" s="205"/>
      <c r="GS57" s="205"/>
      <c r="GT57" s="205"/>
      <c r="GU57" s="205"/>
      <c r="GV57" s="205"/>
      <c r="GW57" s="205"/>
      <c r="GX57" s="205"/>
      <c r="GY57" s="205"/>
      <c r="GZ57" s="205"/>
      <c r="HA57" s="205"/>
      <c r="HB57" s="205"/>
      <c r="HC57" s="205"/>
      <c r="HD57" s="205"/>
      <c r="HE57" s="205"/>
      <c r="HF57" s="205"/>
      <c r="HG57" s="205"/>
      <c r="HH57" s="205"/>
      <c r="HI57" s="205"/>
      <c r="HJ57" s="205"/>
      <c r="HK57" s="205"/>
      <c r="HL57" s="205"/>
      <c r="HM57" s="205"/>
      <c r="HN57" s="205"/>
      <c r="HO57" s="206"/>
      <c r="HP57" s="204"/>
      <c r="HQ57" s="205"/>
      <c r="HR57" s="205"/>
      <c r="HS57" s="205"/>
      <c r="HT57" s="205"/>
      <c r="HU57" s="205"/>
      <c r="HV57" s="205"/>
      <c r="HW57" s="205"/>
      <c r="HX57" s="205"/>
      <c r="HY57" s="205"/>
      <c r="HZ57" s="205"/>
      <c r="IA57" s="205"/>
      <c r="IB57" s="205"/>
      <c r="IC57" s="205"/>
      <c r="ID57" s="205"/>
      <c r="IE57" s="205"/>
      <c r="IF57" s="205"/>
      <c r="IG57" s="205"/>
      <c r="IH57" s="205"/>
      <c r="II57" s="205"/>
      <c r="IJ57" s="205"/>
      <c r="IK57" s="205"/>
      <c r="IL57" s="205"/>
      <c r="IM57" s="205"/>
      <c r="IN57" s="205"/>
      <c r="IO57" s="205"/>
      <c r="IP57" s="205"/>
      <c r="IQ57" s="205"/>
      <c r="IR57" s="205"/>
      <c r="IS57" s="205"/>
      <c r="IT57" s="206"/>
      <c r="IU57" s="332"/>
      <c r="IV57" s="205"/>
      <c r="IW57" s="205"/>
      <c r="IX57" s="205"/>
    </row>
    <row r="58" spans="1:258" s="185" customFormat="1" ht="4.5" customHeight="1" x14ac:dyDescent="0.45">
      <c r="A58" s="176"/>
      <c r="B58" s="378"/>
      <c r="C58" s="209"/>
      <c r="D58" s="210"/>
      <c r="E58" s="349">
        <v>1</v>
      </c>
      <c r="F58" s="350" t="s">
        <v>1864</v>
      </c>
      <c r="G58" s="351">
        <v>45458</v>
      </c>
      <c r="H58" s="351">
        <v>45460</v>
      </c>
      <c r="I58" s="341">
        <f>H58-G58+1</f>
        <v>3</v>
      </c>
      <c r="J58" s="186"/>
      <c r="AN58" s="187"/>
      <c r="BS58" s="186"/>
      <c r="CW58" s="187"/>
      <c r="CX58" s="186"/>
      <c r="EB58" s="187"/>
      <c r="EC58" s="186"/>
      <c r="FF58" s="187"/>
      <c r="FG58" s="186"/>
      <c r="GK58" s="187"/>
      <c r="GL58" s="186"/>
      <c r="HO58" s="187"/>
      <c r="HP58" s="186"/>
      <c r="IT58" s="187"/>
      <c r="IU58" s="332"/>
    </row>
    <row r="59" spans="1:258" s="185" customFormat="1" ht="11.1" customHeight="1" x14ac:dyDescent="0.45">
      <c r="A59" s="176"/>
      <c r="B59" s="378"/>
      <c r="C59" s="211"/>
      <c r="D59" s="201" t="s">
        <v>1857</v>
      </c>
      <c r="E59" s="342"/>
      <c r="F59" s="347"/>
      <c r="G59" s="343"/>
      <c r="H59" s="343"/>
      <c r="I59" s="330"/>
      <c r="J59" s="186"/>
      <c r="AN59" s="187"/>
      <c r="BS59" s="186"/>
      <c r="CW59" s="187"/>
      <c r="EC59" s="186"/>
      <c r="FF59" s="187"/>
      <c r="FG59" s="186"/>
      <c r="GK59" s="187"/>
      <c r="GL59" s="186"/>
      <c r="HO59" s="187"/>
      <c r="HP59" s="186"/>
      <c r="IT59" s="187"/>
      <c r="IU59" s="332"/>
    </row>
    <row r="60" spans="1:258" s="195" customFormat="1" ht="4.5" customHeight="1" x14ac:dyDescent="0.45">
      <c r="A60" s="212"/>
      <c r="B60" s="378"/>
      <c r="C60" s="211"/>
      <c r="D60" s="202"/>
      <c r="E60" s="342"/>
      <c r="F60" s="347"/>
      <c r="G60" s="343"/>
      <c r="H60" s="343"/>
      <c r="I60" s="330"/>
      <c r="J60" s="194"/>
      <c r="AN60" s="196"/>
      <c r="BS60" s="194"/>
      <c r="CW60" s="196"/>
      <c r="CX60" s="194"/>
      <c r="EB60" s="196"/>
      <c r="EC60" s="194"/>
      <c r="FF60" s="196"/>
      <c r="FG60" s="194"/>
      <c r="GK60" s="196"/>
      <c r="GL60" s="194"/>
      <c r="HO60" s="196"/>
      <c r="HP60" s="194"/>
      <c r="IT60" s="196"/>
      <c r="IU60" s="348"/>
    </row>
    <row r="61" spans="1:258" s="185" customFormat="1" ht="4.5" customHeight="1" x14ac:dyDescent="0.45">
      <c r="A61" s="176"/>
      <c r="B61" s="378"/>
      <c r="C61" s="209"/>
      <c r="D61" s="210"/>
      <c r="E61" s="342">
        <v>2</v>
      </c>
      <c r="F61" s="347" t="s">
        <v>1865</v>
      </c>
      <c r="G61" s="343">
        <v>45446</v>
      </c>
      <c r="H61" s="343">
        <v>45488</v>
      </c>
      <c r="I61" s="330">
        <f>H61-G61+1</f>
        <v>43</v>
      </c>
      <c r="J61" s="186"/>
      <c r="AN61" s="187"/>
      <c r="BS61" s="186"/>
      <c r="CW61" s="187"/>
      <c r="CX61" s="186"/>
      <c r="EB61" s="187"/>
      <c r="EC61" s="186"/>
      <c r="FF61" s="187"/>
      <c r="FG61" s="186"/>
      <c r="GK61" s="187"/>
      <c r="GL61" s="186"/>
      <c r="HO61" s="187"/>
      <c r="HP61" s="186"/>
      <c r="IT61" s="187"/>
      <c r="IU61" s="332"/>
    </row>
    <row r="62" spans="1:258" s="185" customFormat="1" ht="11.1" customHeight="1" x14ac:dyDescent="0.45">
      <c r="A62" s="176"/>
      <c r="B62" s="378"/>
      <c r="C62" s="346" t="s">
        <v>1866</v>
      </c>
      <c r="D62" s="201" t="s">
        <v>1857</v>
      </c>
      <c r="E62" s="342"/>
      <c r="F62" s="347"/>
      <c r="G62" s="343"/>
      <c r="H62" s="343"/>
      <c r="I62" s="330"/>
      <c r="J62" s="186"/>
      <c r="AN62" s="187"/>
      <c r="BS62" s="186"/>
      <c r="CW62" s="187"/>
      <c r="EC62" s="186"/>
      <c r="FF62" s="187"/>
      <c r="FG62" s="186"/>
      <c r="GK62" s="187"/>
      <c r="GL62" s="186"/>
      <c r="HO62" s="187"/>
      <c r="HP62" s="186"/>
      <c r="IT62" s="187"/>
      <c r="IU62" s="332"/>
    </row>
    <row r="63" spans="1:258" s="195" customFormat="1" ht="4.5" customHeight="1" x14ac:dyDescent="0.45">
      <c r="A63" s="212"/>
      <c r="B63" s="378"/>
      <c r="C63" s="346"/>
      <c r="D63" s="202"/>
      <c r="E63" s="342"/>
      <c r="F63" s="347"/>
      <c r="G63" s="343"/>
      <c r="H63" s="343"/>
      <c r="I63" s="330"/>
      <c r="J63" s="194"/>
      <c r="AN63" s="196"/>
      <c r="BS63" s="194"/>
      <c r="CW63" s="196"/>
      <c r="CX63" s="194"/>
      <c r="EB63" s="196"/>
      <c r="EC63" s="194"/>
      <c r="FF63" s="196"/>
      <c r="FG63" s="194"/>
      <c r="GK63" s="196"/>
      <c r="GL63" s="194"/>
      <c r="HO63" s="196"/>
      <c r="HP63" s="194"/>
      <c r="IT63" s="196"/>
      <c r="IU63" s="348"/>
    </row>
    <row r="64" spans="1:258" ht="4.5" customHeight="1" x14ac:dyDescent="0.45">
      <c r="A64" s="176"/>
      <c r="B64" s="378"/>
      <c r="C64" s="346"/>
      <c r="D64" s="210"/>
      <c r="E64" s="342">
        <v>3</v>
      </c>
      <c r="F64" s="345" t="s">
        <v>1867</v>
      </c>
      <c r="G64" s="343">
        <v>45446</v>
      </c>
      <c r="H64" s="343">
        <v>45473</v>
      </c>
      <c r="I64" s="330">
        <f>H64-G64+1</f>
        <v>28</v>
      </c>
      <c r="J64" s="191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3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1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3"/>
      <c r="CX64" s="191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3"/>
      <c r="EC64" s="191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3"/>
      <c r="FG64" s="191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3"/>
      <c r="GL64" s="191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3"/>
      <c r="HP64" s="191"/>
      <c r="HQ64" s="192"/>
      <c r="HR64" s="192"/>
      <c r="HS64" s="192"/>
      <c r="HT64" s="192"/>
      <c r="HU64" s="192"/>
      <c r="HV64" s="192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2"/>
      <c r="II64" s="192"/>
      <c r="IJ64" s="192"/>
      <c r="IK64" s="192"/>
      <c r="IL64" s="192"/>
      <c r="IM64" s="192"/>
      <c r="IN64" s="192"/>
      <c r="IO64" s="192"/>
      <c r="IP64" s="192"/>
      <c r="IQ64" s="192"/>
      <c r="IR64" s="192"/>
      <c r="IS64" s="192"/>
      <c r="IT64" s="193"/>
      <c r="IU64" s="344"/>
    </row>
    <row r="65" spans="1:255" ht="11.1" customHeight="1" x14ac:dyDescent="0.45">
      <c r="A65" s="176"/>
      <c r="B65" s="378"/>
      <c r="C65" s="346"/>
      <c r="D65" s="201" t="s">
        <v>1857</v>
      </c>
      <c r="E65" s="342"/>
      <c r="F65" s="345"/>
      <c r="G65" s="343"/>
      <c r="H65" s="343"/>
      <c r="I65" s="330"/>
      <c r="J65" s="186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7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6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7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185"/>
      <c r="DV65" s="185"/>
      <c r="DW65" s="185"/>
      <c r="DX65" s="185"/>
      <c r="DY65" s="185"/>
      <c r="DZ65" s="185"/>
      <c r="EA65" s="185"/>
      <c r="EB65" s="185"/>
      <c r="EC65" s="186"/>
      <c r="ED65" s="185"/>
      <c r="EE65" s="185"/>
      <c r="EF65" s="185"/>
      <c r="EG65" s="185"/>
      <c r="EH65" s="185"/>
      <c r="EI65" s="185"/>
      <c r="EJ65" s="185"/>
      <c r="EK65" s="185"/>
      <c r="EL65" s="185"/>
      <c r="EM65" s="185"/>
      <c r="EN65" s="185"/>
      <c r="EO65" s="185"/>
      <c r="EP65" s="185"/>
      <c r="EQ65" s="185"/>
      <c r="ER65" s="185"/>
      <c r="ES65" s="185"/>
      <c r="ET65" s="185"/>
      <c r="EU65" s="185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7"/>
      <c r="FG65" s="186"/>
      <c r="FH65" s="185"/>
      <c r="FI65" s="185"/>
      <c r="FJ65" s="185"/>
      <c r="FK65" s="185"/>
      <c r="FL65" s="185"/>
      <c r="FM65" s="185"/>
      <c r="FN65" s="185"/>
      <c r="FO65" s="185"/>
      <c r="FP65" s="185"/>
      <c r="FQ65" s="185"/>
      <c r="FR65" s="185"/>
      <c r="FS65" s="185"/>
      <c r="FT65" s="185"/>
      <c r="FU65" s="185"/>
      <c r="FV65" s="185"/>
      <c r="FW65" s="185"/>
      <c r="FX65" s="185"/>
      <c r="FY65" s="185"/>
      <c r="FZ65" s="185"/>
      <c r="GA65" s="185"/>
      <c r="GB65" s="185"/>
      <c r="GC65" s="185"/>
      <c r="GD65" s="185"/>
      <c r="GE65" s="185"/>
      <c r="GF65" s="185"/>
      <c r="GG65" s="185"/>
      <c r="GH65" s="185"/>
      <c r="GI65" s="185"/>
      <c r="GJ65" s="185"/>
      <c r="GK65" s="187"/>
      <c r="GL65" s="186"/>
      <c r="GM65" s="185"/>
      <c r="GN65" s="185"/>
      <c r="GO65" s="185"/>
      <c r="GP65" s="185"/>
      <c r="GQ65" s="185"/>
      <c r="GR65" s="185"/>
      <c r="GS65" s="185"/>
      <c r="GT65" s="185"/>
      <c r="GU65" s="185"/>
      <c r="GV65" s="185"/>
      <c r="GW65" s="185"/>
      <c r="GX65" s="185"/>
      <c r="GY65" s="185"/>
      <c r="GZ65" s="185"/>
      <c r="HA65" s="185"/>
      <c r="HB65" s="185"/>
      <c r="HC65" s="185"/>
      <c r="HD65" s="185"/>
      <c r="HE65" s="185"/>
      <c r="HF65" s="185"/>
      <c r="HG65" s="185"/>
      <c r="HH65" s="185"/>
      <c r="HI65" s="185"/>
      <c r="HJ65" s="185"/>
      <c r="HK65" s="185"/>
      <c r="HL65" s="185"/>
      <c r="HM65" s="185"/>
      <c r="HN65" s="185"/>
      <c r="HO65" s="187"/>
      <c r="HP65" s="186"/>
      <c r="HQ65" s="185"/>
      <c r="HR65" s="185"/>
      <c r="HS65" s="185"/>
      <c r="HT65" s="185"/>
      <c r="HU65" s="185"/>
      <c r="HV65" s="185"/>
      <c r="HW65" s="185"/>
      <c r="HX65" s="185"/>
      <c r="HY65" s="185"/>
      <c r="HZ65" s="185"/>
      <c r="IA65" s="185"/>
      <c r="IB65" s="185"/>
      <c r="IC65" s="185"/>
      <c r="ID65" s="185"/>
      <c r="IE65" s="185"/>
      <c r="IF65" s="185"/>
      <c r="IG65" s="185"/>
      <c r="IH65" s="185"/>
      <c r="II65" s="185"/>
      <c r="IJ65" s="185"/>
      <c r="IK65" s="185"/>
      <c r="IL65" s="185"/>
      <c r="IM65" s="185"/>
      <c r="IN65" s="185"/>
      <c r="IO65" s="185"/>
      <c r="IP65" s="185"/>
      <c r="IQ65" s="185"/>
      <c r="IR65" s="185"/>
      <c r="IS65" s="185"/>
      <c r="IT65" s="187"/>
      <c r="IU65" s="332"/>
    </row>
    <row r="66" spans="1:255" ht="4.5" customHeight="1" x14ac:dyDescent="0.45">
      <c r="A66" s="176"/>
      <c r="B66" s="378"/>
      <c r="C66" s="346"/>
      <c r="D66" s="203"/>
      <c r="E66" s="342"/>
      <c r="F66" s="345"/>
      <c r="G66" s="343"/>
      <c r="H66" s="343"/>
      <c r="I66" s="330"/>
      <c r="J66" s="194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6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4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6"/>
      <c r="CX66" s="194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6"/>
      <c r="EC66" s="194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6"/>
      <c r="FG66" s="194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6"/>
      <c r="GL66" s="194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5"/>
      <c r="HJ66" s="195"/>
      <c r="HK66" s="195"/>
      <c r="HL66" s="195"/>
      <c r="HM66" s="195"/>
      <c r="HN66" s="195"/>
      <c r="HO66" s="196"/>
      <c r="HP66" s="194"/>
      <c r="HQ66" s="195"/>
      <c r="HR66" s="195"/>
      <c r="HS66" s="195"/>
      <c r="HT66" s="195"/>
      <c r="HU66" s="195"/>
      <c r="HV66" s="195"/>
      <c r="HW66" s="195"/>
      <c r="HX66" s="195"/>
      <c r="HY66" s="195"/>
      <c r="HZ66" s="195"/>
      <c r="IA66" s="195"/>
      <c r="IB66" s="195"/>
      <c r="IC66" s="195"/>
      <c r="ID66" s="195"/>
      <c r="IE66" s="195"/>
      <c r="IF66" s="195"/>
      <c r="IG66" s="195"/>
      <c r="IH66" s="195"/>
      <c r="II66" s="195"/>
      <c r="IJ66" s="195"/>
      <c r="IK66" s="195"/>
      <c r="IL66" s="195"/>
      <c r="IM66" s="195"/>
      <c r="IN66" s="195"/>
      <c r="IO66" s="195"/>
      <c r="IP66" s="195"/>
      <c r="IQ66" s="195"/>
      <c r="IR66" s="195"/>
      <c r="IS66" s="195"/>
      <c r="IT66" s="196"/>
      <c r="IU66" s="332"/>
    </row>
    <row r="67" spans="1:255" ht="4.5" customHeight="1" x14ac:dyDescent="0.45">
      <c r="A67" s="176"/>
      <c r="B67" s="378"/>
      <c r="C67" s="346"/>
      <c r="D67" s="213"/>
      <c r="E67" s="342">
        <v>4</v>
      </c>
      <c r="F67" s="345" t="s">
        <v>1868</v>
      </c>
      <c r="G67" s="343">
        <v>45448</v>
      </c>
      <c r="H67" s="343">
        <v>45450</v>
      </c>
      <c r="I67" s="330">
        <f>H67-G67+1</f>
        <v>3</v>
      </c>
      <c r="J67" s="191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3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1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3"/>
      <c r="CX67" s="191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3"/>
      <c r="EC67" s="191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3"/>
      <c r="FG67" s="191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3"/>
      <c r="GL67" s="191"/>
      <c r="GM67" s="192"/>
      <c r="GN67" s="192"/>
      <c r="GO67" s="192"/>
      <c r="GP67" s="192"/>
      <c r="GQ67" s="192"/>
      <c r="GR67" s="192"/>
      <c r="GS67" s="192"/>
      <c r="GT67" s="192"/>
      <c r="GU67" s="192"/>
      <c r="GV67" s="192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192"/>
      <c r="HK67" s="192"/>
      <c r="HL67" s="192"/>
      <c r="HM67" s="192"/>
      <c r="HN67" s="192"/>
      <c r="HO67" s="193"/>
      <c r="HP67" s="191"/>
      <c r="HQ67" s="192"/>
      <c r="HR67" s="192"/>
      <c r="HS67" s="192"/>
      <c r="HT67" s="192"/>
      <c r="HU67" s="192"/>
      <c r="HV67" s="192"/>
      <c r="HW67" s="192"/>
      <c r="HX67" s="192"/>
      <c r="HY67" s="192"/>
      <c r="HZ67" s="192"/>
      <c r="IA67" s="192"/>
      <c r="IB67" s="192"/>
      <c r="IC67" s="192"/>
      <c r="ID67" s="192"/>
      <c r="IE67" s="192"/>
      <c r="IF67" s="192"/>
      <c r="IG67" s="192"/>
      <c r="IH67" s="192"/>
      <c r="II67" s="192"/>
      <c r="IJ67" s="192"/>
      <c r="IK67" s="192"/>
      <c r="IL67" s="192"/>
      <c r="IM67" s="192"/>
      <c r="IN67" s="192"/>
      <c r="IO67" s="192"/>
      <c r="IP67" s="192"/>
      <c r="IQ67" s="192"/>
      <c r="IR67" s="192"/>
      <c r="IS67" s="192"/>
      <c r="IT67" s="193"/>
      <c r="IU67" s="332"/>
    </row>
    <row r="68" spans="1:255" ht="11.1" customHeight="1" x14ac:dyDescent="0.45">
      <c r="A68" s="176"/>
      <c r="B68" s="378"/>
      <c r="C68" s="346"/>
      <c r="D68" s="184" t="s">
        <v>1857</v>
      </c>
      <c r="E68" s="342"/>
      <c r="F68" s="345"/>
      <c r="G68" s="343"/>
      <c r="H68" s="343"/>
      <c r="I68" s="330"/>
      <c r="J68" s="186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7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6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7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5"/>
      <c r="DM68" s="185"/>
      <c r="DN68" s="185"/>
      <c r="DO68" s="185"/>
      <c r="DP68" s="185"/>
      <c r="DQ68" s="185"/>
      <c r="DR68" s="185"/>
      <c r="DS68" s="185"/>
      <c r="DT68" s="185"/>
      <c r="DU68" s="185"/>
      <c r="DV68" s="185"/>
      <c r="DW68" s="185"/>
      <c r="DX68" s="185"/>
      <c r="DY68" s="185"/>
      <c r="DZ68" s="185"/>
      <c r="EA68" s="185"/>
      <c r="EB68" s="185"/>
      <c r="EC68" s="186"/>
      <c r="ED68" s="185"/>
      <c r="EE68" s="185"/>
      <c r="EF68" s="185"/>
      <c r="EG68" s="185"/>
      <c r="EH68" s="185"/>
      <c r="EI68" s="185"/>
      <c r="EJ68" s="185"/>
      <c r="EK68" s="185"/>
      <c r="EL68" s="185"/>
      <c r="EM68" s="185"/>
      <c r="EN68" s="185"/>
      <c r="EO68" s="185"/>
      <c r="EP68" s="185"/>
      <c r="EQ68" s="185"/>
      <c r="ER68" s="185"/>
      <c r="ES68" s="185"/>
      <c r="ET68" s="185"/>
      <c r="EU68" s="185"/>
      <c r="EV68" s="185"/>
      <c r="EW68" s="185"/>
      <c r="EX68" s="185"/>
      <c r="EY68" s="185"/>
      <c r="EZ68" s="185"/>
      <c r="FA68" s="185"/>
      <c r="FB68" s="185"/>
      <c r="FC68" s="185"/>
      <c r="FD68" s="185"/>
      <c r="FE68" s="185"/>
      <c r="FF68" s="187"/>
      <c r="FG68" s="186"/>
      <c r="FH68" s="185"/>
      <c r="FI68" s="185"/>
      <c r="FJ68" s="185"/>
      <c r="FK68" s="185"/>
      <c r="FL68" s="185"/>
      <c r="FM68" s="185"/>
      <c r="FN68" s="185"/>
      <c r="FO68" s="185"/>
      <c r="FP68" s="185"/>
      <c r="FQ68" s="185"/>
      <c r="FR68" s="185"/>
      <c r="FS68" s="185"/>
      <c r="FT68" s="185"/>
      <c r="FU68" s="185"/>
      <c r="FV68" s="185"/>
      <c r="FW68" s="185"/>
      <c r="FX68" s="185"/>
      <c r="FY68" s="185"/>
      <c r="FZ68" s="185"/>
      <c r="GA68" s="185"/>
      <c r="GB68" s="185"/>
      <c r="GC68" s="185"/>
      <c r="GD68" s="185"/>
      <c r="GE68" s="185"/>
      <c r="GF68" s="185"/>
      <c r="GG68" s="185"/>
      <c r="GH68" s="185"/>
      <c r="GI68" s="185"/>
      <c r="GJ68" s="185"/>
      <c r="GK68" s="187"/>
      <c r="GL68" s="186"/>
      <c r="GM68" s="185"/>
      <c r="GN68" s="185"/>
      <c r="GO68" s="185"/>
      <c r="GP68" s="185"/>
      <c r="GQ68" s="185"/>
      <c r="GR68" s="185"/>
      <c r="GS68" s="185"/>
      <c r="GT68" s="185"/>
      <c r="GU68" s="185"/>
      <c r="GV68" s="185"/>
      <c r="GW68" s="185"/>
      <c r="GX68" s="185"/>
      <c r="GY68" s="185"/>
      <c r="GZ68" s="185"/>
      <c r="HA68" s="185"/>
      <c r="HB68" s="185"/>
      <c r="HC68" s="185"/>
      <c r="HD68" s="185"/>
      <c r="HE68" s="185"/>
      <c r="HF68" s="185"/>
      <c r="HG68" s="185"/>
      <c r="HH68" s="185"/>
      <c r="HI68" s="185"/>
      <c r="HJ68" s="185"/>
      <c r="HK68" s="185"/>
      <c r="HL68" s="185"/>
      <c r="HM68" s="185"/>
      <c r="HN68" s="185"/>
      <c r="HO68" s="187"/>
      <c r="HP68" s="186"/>
      <c r="HQ68" s="185"/>
      <c r="HR68" s="185"/>
      <c r="HS68" s="185"/>
      <c r="HT68" s="185"/>
      <c r="HU68" s="185"/>
      <c r="HV68" s="185"/>
      <c r="HW68" s="185"/>
      <c r="HX68" s="185"/>
      <c r="HY68" s="185"/>
      <c r="HZ68" s="185"/>
      <c r="IA68" s="185"/>
      <c r="IB68" s="185"/>
      <c r="IC68" s="185"/>
      <c r="ID68" s="185"/>
      <c r="IE68" s="185"/>
      <c r="IF68" s="185"/>
      <c r="IG68" s="185"/>
      <c r="IH68" s="185"/>
      <c r="II68" s="185"/>
      <c r="IJ68" s="185"/>
      <c r="IK68" s="185"/>
      <c r="IL68" s="185"/>
      <c r="IM68" s="185"/>
      <c r="IN68" s="185"/>
      <c r="IO68" s="185"/>
      <c r="IP68" s="185"/>
      <c r="IQ68" s="185"/>
      <c r="IR68" s="185"/>
      <c r="IS68" s="185"/>
      <c r="IT68" s="187"/>
      <c r="IU68" s="332"/>
    </row>
    <row r="69" spans="1:255" ht="4.5" customHeight="1" x14ac:dyDescent="0.45">
      <c r="A69" s="176"/>
      <c r="B69" s="378"/>
      <c r="C69" s="346"/>
      <c r="D69" s="214"/>
      <c r="E69" s="342"/>
      <c r="F69" s="345"/>
      <c r="G69" s="343"/>
      <c r="H69" s="343"/>
      <c r="I69" s="330"/>
      <c r="J69" s="194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6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4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6"/>
      <c r="CX69" s="194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6"/>
      <c r="EC69" s="194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6"/>
      <c r="FG69" s="194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  <c r="FZ69" s="195"/>
      <c r="GA69" s="195"/>
      <c r="GB69" s="195"/>
      <c r="GC69" s="195"/>
      <c r="GD69" s="195"/>
      <c r="GE69" s="195"/>
      <c r="GF69" s="195"/>
      <c r="GG69" s="195"/>
      <c r="GH69" s="195"/>
      <c r="GI69" s="195"/>
      <c r="GJ69" s="195"/>
      <c r="GK69" s="196"/>
      <c r="GL69" s="194"/>
      <c r="GM69" s="195"/>
      <c r="GN69" s="195"/>
      <c r="GO69" s="195"/>
      <c r="GP69" s="195"/>
      <c r="GQ69" s="195"/>
      <c r="GR69" s="195"/>
      <c r="GS69" s="195"/>
      <c r="GT69" s="195"/>
      <c r="GU69" s="195"/>
      <c r="GV69" s="195"/>
      <c r="GW69" s="195"/>
      <c r="GX69" s="195"/>
      <c r="GY69" s="195"/>
      <c r="GZ69" s="195"/>
      <c r="HA69" s="195"/>
      <c r="HB69" s="195"/>
      <c r="HC69" s="195"/>
      <c r="HD69" s="195"/>
      <c r="HE69" s="195"/>
      <c r="HF69" s="195"/>
      <c r="HG69" s="195"/>
      <c r="HH69" s="195"/>
      <c r="HI69" s="195"/>
      <c r="HJ69" s="195"/>
      <c r="HK69" s="195"/>
      <c r="HL69" s="195"/>
      <c r="HM69" s="195"/>
      <c r="HN69" s="195"/>
      <c r="HO69" s="196"/>
      <c r="HP69" s="194"/>
      <c r="HQ69" s="195"/>
      <c r="HR69" s="195"/>
      <c r="HS69" s="195"/>
      <c r="HT69" s="195"/>
      <c r="HU69" s="195"/>
      <c r="HV69" s="195"/>
      <c r="HW69" s="195"/>
      <c r="HX69" s="195"/>
      <c r="HY69" s="195"/>
      <c r="HZ69" s="195"/>
      <c r="IA69" s="195"/>
      <c r="IB69" s="195"/>
      <c r="IC69" s="195"/>
      <c r="ID69" s="195"/>
      <c r="IE69" s="195"/>
      <c r="IF69" s="195"/>
      <c r="IG69" s="195"/>
      <c r="IH69" s="195"/>
      <c r="II69" s="195"/>
      <c r="IJ69" s="195"/>
      <c r="IK69" s="195"/>
      <c r="IL69" s="195"/>
      <c r="IM69" s="195"/>
      <c r="IN69" s="195"/>
      <c r="IO69" s="195"/>
      <c r="IP69" s="195"/>
      <c r="IQ69" s="195"/>
      <c r="IR69" s="195"/>
      <c r="IS69" s="195"/>
      <c r="IT69" s="196"/>
      <c r="IU69" s="332"/>
    </row>
    <row r="70" spans="1:255" ht="4.5" customHeight="1" x14ac:dyDescent="0.45">
      <c r="A70" s="176"/>
      <c r="B70" s="378"/>
      <c r="C70" s="346"/>
      <c r="D70" s="197"/>
      <c r="E70" s="342">
        <v>5</v>
      </c>
      <c r="F70" s="326" t="s">
        <v>1869</v>
      </c>
      <c r="G70" s="343">
        <v>45446</v>
      </c>
      <c r="H70" s="343">
        <v>45488</v>
      </c>
      <c r="I70" s="330">
        <f>H70-G70+1</f>
        <v>43</v>
      </c>
      <c r="J70" s="191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3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1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3"/>
      <c r="CX70" s="191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3"/>
      <c r="EC70" s="191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  <c r="EQ70" s="192"/>
      <c r="ER70" s="192"/>
      <c r="ES70" s="192"/>
      <c r="ET70" s="192"/>
      <c r="EU70" s="192"/>
      <c r="EV70" s="192"/>
      <c r="EW70" s="192"/>
      <c r="EX70" s="192"/>
      <c r="EY70" s="192"/>
      <c r="EZ70" s="192"/>
      <c r="FA70" s="192"/>
      <c r="FB70" s="192"/>
      <c r="FC70" s="192"/>
      <c r="FD70" s="192"/>
      <c r="FE70" s="192"/>
      <c r="FF70" s="193"/>
      <c r="FG70" s="191"/>
      <c r="FH70" s="192"/>
      <c r="FI70" s="192"/>
      <c r="FJ70" s="192"/>
      <c r="FK70" s="192"/>
      <c r="FL70" s="192"/>
      <c r="FM70" s="192"/>
      <c r="FN70" s="192"/>
      <c r="FO70" s="192"/>
      <c r="FP70" s="192"/>
      <c r="FQ70" s="192"/>
      <c r="FR70" s="192"/>
      <c r="FS70" s="192"/>
      <c r="FT70" s="192"/>
      <c r="FU70" s="192"/>
      <c r="FV70" s="192"/>
      <c r="FW70" s="192"/>
      <c r="FX70" s="192"/>
      <c r="FY70" s="192"/>
      <c r="FZ70" s="192"/>
      <c r="GA70" s="192"/>
      <c r="GB70" s="192"/>
      <c r="GC70" s="192"/>
      <c r="GD70" s="192"/>
      <c r="GE70" s="192"/>
      <c r="GF70" s="192"/>
      <c r="GG70" s="192"/>
      <c r="GH70" s="192"/>
      <c r="GI70" s="192"/>
      <c r="GJ70" s="192"/>
      <c r="GK70" s="193"/>
      <c r="GL70" s="191"/>
      <c r="GM70" s="192"/>
      <c r="GN70" s="192"/>
      <c r="GO70" s="192"/>
      <c r="GP70" s="192"/>
      <c r="GQ70" s="192"/>
      <c r="GR70" s="192"/>
      <c r="GS70" s="192"/>
      <c r="GT70" s="192"/>
      <c r="GU70" s="192"/>
      <c r="GV70" s="192"/>
      <c r="GW70" s="192"/>
      <c r="GX70" s="192"/>
      <c r="GY70" s="192"/>
      <c r="GZ70" s="192"/>
      <c r="HA70" s="192"/>
      <c r="HB70" s="192"/>
      <c r="HC70" s="192"/>
      <c r="HD70" s="192"/>
      <c r="HE70" s="192"/>
      <c r="HF70" s="192"/>
      <c r="HG70" s="192"/>
      <c r="HH70" s="192"/>
      <c r="HI70" s="192"/>
      <c r="HJ70" s="192"/>
      <c r="HK70" s="192"/>
      <c r="HL70" s="192"/>
      <c r="HM70" s="192"/>
      <c r="HN70" s="192"/>
      <c r="HO70" s="193"/>
      <c r="HP70" s="191"/>
      <c r="HQ70" s="192"/>
      <c r="HR70" s="192"/>
      <c r="HS70" s="192"/>
      <c r="HT70" s="192"/>
      <c r="HU70" s="192"/>
      <c r="HV70" s="192"/>
      <c r="HW70" s="192"/>
      <c r="HX70" s="192"/>
      <c r="HY70" s="192"/>
      <c r="HZ70" s="192"/>
      <c r="IA70" s="192"/>
      <c r="IB70" s="192"/>
      <c r="IC70" s="192"/>
      <c r="ID70" s="192"/>
      <c r="IE70" s="192"/>
      <c r="IF70" s="192"/>
      <c r="IG70" s="192"/>
      <c r="IH70" s="192"/>
      <c r="II70" s="192"/>
      <c r="IJ70" s="192"/>
      <c r="IK70" s="192"/>
      <c r="IL70" s="192"/>
      <c r="IM70" s="192"/>
      <c r="IN70" s="192"/>
      <c r="IO70" s="192"/>
      <c r="IP70" s="192"/>
      <c r="IQ70" s="192"/>
      <c r="IR70" s="192"/>
      <c r="IS70" s="192"/>
      <c r="IT70" s="193"/>
      <c r="IU70" s="332"/>
    </row>
    <row r="71" spans="1:255" ht="11.1" customHeight="1" x14ac:dyDescent="0.45">
      <c r="A71" s="176"/>
      <c r="B71" s="378"/>
      <c r="C71" s="346"/>
      <c r="D71" s="201" t="s">
        <v>1857</v>
      </c>
      <c r="E71" s="342"/>
      <c r="F71" s="326"/>
      <c r="G71" s="343"/>
      <c r="H71" s="343"/>
      <c r="I71" s="330"/>
      <c r="J71" s="186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7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6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7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6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5"/>
      <c r="ES71" s="185"/>
      <c r="ET71" s="185"/>
      <c r="EU71" s="185"/>
      <c r="EV71" s="185"/>
      <c r="EW71" s="185"/>
      <c r="EX71" s="185"/>
      <c r="EY71" s="185"/>
      <c r="EZ71" s="185"/>
      <c r="FA71" s="185"/>
      <c r="FB71" s="185"/>
      <c r="FC71" s="185"/>
      <c r="FD71" s="185"/>
      <c r="FE71" s="185"/>
      <c r="FF71" s="187"/>
      <c r="FG71" s="186"/>
      <c r="FH71" s="185"/>
      <c r="FI71" s="185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5"/>
      <c r="FU71" s="185"/>
      <c r="FV71" s="185"/>
      <c r="FW71" s="185"/>
      <c r="FX71" s="185"/>
      <c r="FY71" s="185"/>
      <c r="FZ71" s="185"/>
      <c r="GA71" s="185"/>
      <c r="GB71" s="185"/>
      <c r="GC71" s="185"/>
      <c r="GD71" s="185"/>
      <c r="GE71" s="185"/>
      <c r="GF71" s="185"/>
      <c r="GG71" s="185"/>
      <c r="GH71" s="185"/>
      <c r="GI71" s="185"/>
      <c r="GJ71" s="185"/>
      <c r="GK71" s="187"/>
      <c r="GL71" s="186"/>
      <c r="GM71" s="185"/>
      <c r="GN71" s="185"/>
      <c r="GO71" s="185"/>
      <c r="GP71" s="185"/>
      <c r="GQ71" s="185"/>
      <c r="GR71" s="185"/>
      <c r="GS71" s="185"/>
      <c r="GT71" s="185"/>
      <c r="GU71" s="185"/>
      <c r="GV71" s="185"/>
      <c r="GW71" s="185"/>
      <c r="GX71" s="185"/>
      <c r="GY71" s="185"/>
      <c r="GZ71" s="185"/>
      <c r="HA71" s="185"/>
      <c r="HB71" s="185"/>
      <c r="HC71" s="185"/>
      <c r="HD71" s="185"/>
      <c r="HE71" s="185"/>
      <c r="HF71" s="185"/>
      <c r="HG71" s="185"/>
      <c r="HH71" s="185"/>
      <c r="HI71" s="185"/>
      <c r="HJ71" s="185"/>
      <c r="HK71" s="185"/>
      <c r="HL71" s="185"/>
      <c r="HM71" s="185"/>
      <c r="HN71" s="185"/>
      <c r="HO71" s="187"/>
      <c r="HP71" s="186"/>
      <c r="HQ71" s="185"/>
      <c r="HR71" s="185"/>
      <c r="HS71" s="185"/>
      <c r="HT71" s="185"/>
      <c r="HU71" s="185"/>
      <c r="HV71" s="185"/>
      <c r="HW71" s="185"/>
      <c r="HX71" s="185"/>
      <c r="HY71" s="185"/>
      <c r="HZ71" s="185"/>
      <c r="IA71" s="185"/>
      <c r="IB71" s="185"/>
      <c r="IC71" s="185"/>
      <c r="ID71" s="185"/>
      <c r="IE71" s="185"/>
      <c r="IF71" s="185"/>
      <c r="IG71" s="185"/>
      <c r="IH71" s="185"/>
      <c r="II71" s="185"/>
      <c r="IJ71" s="185"/>
      <c r="IK71" s="185"/>
      <c r="IL71" s="185"/>
      <c r="IM71" s="185"/>
      <c r="IN71" s="185"/>
      <c r="IO71" s="185"/>
      <c r="IP71" s="185"/>
      <c r="IQ71" s="185"/>
      <c r="IR71" s="185"/>
      <c r="IS71" s="185"/>
      <c r="IT71" s="187"/>
      <c r="IU71" s="332"/>
    </row>
    <row r="72" spans="1:255" ht="4.5" customHeight="1" x14ac:dyDescent="0.45">
      <c r="A72" s="176"/>
      <c r="B72" s="378"/>
      <c r="C72" s="346"/>
      <c r="D72" s="202"/>
      <c r="E72" s="342"/>
      <c r="F72" s="326"/>
      <c r="G72" s="343"/>
      <c r="H72" s="343"/>
      <c r="I72" s="330"/>
      <c r="J72" s="194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6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4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  <c r="CO72" s="195"/>
      <c r="CP72" s="195"/>
      <c r="CQ72" s="195"/>
      <c r="CR72" s="195"/>
      <c r="CS72" s="195"/>
      <c r="CT72" s="195"/>
      <c r="CU72" s="195"/>
      <c r="CV72" s="195"/>
      <c r="CW72" s="196"/>
      <c r="CX72" s="194"/>
      <c r="CY72" s="195"/>
      <c r="CZ72" s="195"/>
      <c r="DA72" s="195"/>
      <c r="DB72" s="195"/>
      <c r="DC72" s="195"/>
      <c r="DD72" s="195"/>
      <c r="DE72" s="195"/>
      <c r="DF72" s="195"/>
      <c r="DG72" s="195"/>
      <c r="DH72" s="195"/>
      <c r="DI72" s="195"/>
      <c r="DJ72" s="195"/>
      <c r="DK72" s="195"/>
      <c r="DL72" s="195"/>
      <c r="DM72" s="195"/>
      <c r="DN72" s="195"/>
      <c r="DO72" s="195"/>
      <c r="DP72" s="195"/>
      <c r="DQ72" s="195"/>
      <c r="DR72" s="195"/>
      <c r="DS72" s="195"/>
      <c r="DT72" s="195"/>
      <c r="DU72" s="195"/>
      <c r="DV72" s="195"/>
      <c r="DW72" s="195"/>
      <c r="DX72" s="195"/>
      <c r="DY72" s="195"/>
      <c r="DZ72" s="195"/>
      <c r="EA72" s="195"/>
      <c r="EB72" s="196"/>
      <c r="EC72" s="194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  <c r="EP72" s="195"/>
      <c r="EQ72" s="195"/>
      <c r="ER72" s="195"/>
      <c r="ES72" s="195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6"/>
      <c r="FG72" s="194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5"/>
      <c r="FX72" s="195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6"/>
      <c r="GL72" s="194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6"/>
      <c r="HP72" s="194"/>
      <c r="HQ72" s="195"/>
      <c r="HR72" s="195"/>
      <c r="HS72" s="195"/>
      <c r="HT72" s="195"/>
      <c r="HU72" s="195"/>
      <c r="HV72" s="195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6"/>
      <c r="IU72" s="332"/>
    </row>
    <row r="73" spans="1:255" ht="4.5" customHeight="1" x14ac:dyDescent="0.45">
      <c r="A73" s="176"/>
      <c r="B73" s="378"/>
      <c r="C73" s="346"/>
      <c r="D73" s="202"/>
      <c r="E73" s="342">
        <v>11</v>
      </c>
      <c r="F73" s="326" t="s">
        <v>1870</v>
      </c>
      <c r="G73" s="343">
        <v>45453</v>
      </c>
      <c r="H73" s="343">
        <v>45458</v>
      </c>
      <c r="I73" s="330">
        <f>H73-G73+1</f>
        <v>6</v>
      </c>
      <c r="J73" s="191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3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1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3"/>
      <c r="CX73" s="191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3"/>
      <c r="EC73" s="191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1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3"/>
      <c r="GL73" s="191"/>
      <c r="GM73" s="192"/>
      <c r="GN73" s="192"/>
      <c r="GO73" s="192"/>
      <c r="GP73" s="192"/>
      <c r="GQ73" s="192"/>
      <c r="GR73" s="192"/>
      <c r="GS73" s="192"/>
      <c r="GT73" s="192"/>
      <c r="GU73" s="192"/>
      <c r="GV73" s="192"/>
      <c r="GW73" s="192"/>
      <c r="GX73" s="192"/>
      <c r="GY73" s="192"/>
      <c r="GZ73" s="192"/>
      <c r="HA73" s="192"/>
      <c r="HB73" s="192"/>
      <c r="HC73" s="192"/>
      <c r="HD73" s="192"/>
      <c r="HE73" s="192"/>
      <c r="HF73" s="192"/>
      <c r="HG73" s="192"/>
      <c r="HH73" s="192"/>
      <c r="HI73" s="192"/>
      <c r="HJ73" s="192"/>
      <c r="HK73" s="192"/>
      <c r="HL73" s="192"/>
      <c r="HM73" s="192"/>
      <c r="HN73" s="192"/>
      <c r="HO73" s="193"/>
      <c r="HP73" s="191"/>
      <c r="HQ73" s="192"/>
      <c r="HR73" s="192"/>
      <c r="HS73" s="192"/>
      <c r="HT73" s="192"/>
      <c r="HU73" s="192"/>
      <c r="HV73" s="192"/>
      <c r="HW73" s="192"/>
      <c r="HX73" s="192"/>
      <c r="HY73" s="192"/>
      <c r="HZ73" s="192"/>
      <c r="IA73" s="192"/>
      <c r="IB73" s="192"/>
      <c r="IC73" s="192"/>
      <c r="ID73" s="192"/>
      <c r="IE73" s="192"/>
      <c r="IF73" s="192"/>
      <c r="IG73" s="192"/>
      <c r="IH73" s="192"/>
      <c r="II73" s="192"/>
      <c r="IJ73" s="192"/>
      <c r="IK73" s="192"/>
      <c r="IL73" s="192"/>
      <c r="IM73" s="192"/>
      <c r="IN73" s="192"/>
      <c r="IO73" s="192"/>
      <c r="IP73" s="192"/>
      <c r="IQ73" s="192"/>
      <c r="IR73" s="192"/>
      <c r="IS73" s="192"/>
      <c r="IT73" s="193"/>
      <c r="IU73" s="332"/>
    </row>
    <row r="74" spans="1:255" ht="10.95" customHeight="1" x14ac:dyDescent="0.45">
      <c r="A74" s="176"/>
      <c r="B74" s="378"/>
      <c r="C74" s="346"/>
      <c r="D74" s="201" t="s">
        <v>1857</v>
      </c>
      <c r="E74" s="342"/>
      <c r="F74" s="326"/>
      <c r="G74" s="343"/>
      <c r="H74" s="343"/>
      <c r="I74" s="330"/>
      <c r="J74" s="186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7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6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7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6"/>
      <c r="ED74" s="185"/>
      <c r="EE74" s="185"/>
      <c r="EF74" s="185"/>
      <c r="EG74" s="185"/>
      <c r="EH74" s="185"/>
      <c r="EI74" s="185"/>
      <c r="EJ74" s="185"/>
      <c r="EK74" s="185"/>
      <c r="EL74" s="185"/>
      <c r="EM74" s="185"/>
      <c r="EN74" s="185"/>
      <c r="EO74" s="185"/>
      <c r="EP74" s="185"/>
      <c r="EQ74" s="185"/>
      <c r="ER74" s="185"/>
      <c r="ES74" s="185"/>
      <c r="ET74" s="185"/>
      <c r="EU74" s="185"/>
      <c r="EV74" s="185"/>
      <c r="EW74" s="185"/>
      <c r="EX74" s="185"/>
      <c r="EY74" s="185"/>
      <c r="EZ74" s="185"/>
      <c r="FA74" s="185"/>
      <c r="FB74" s="185"/>
      <c r="FC74" s="185"/>
      <c r="FD74" s="185"/>
      <c r="FE74" s="185"/>
      <c r="FF74" s="185"/>
      <c r="FG74" s="186"/>
      <c r="FH74" s="185"/>
      <c r="FI74" s="185"/>
      <c r="FJ74" s="185"/>
      <c r="FK74" s="185"/>
      <c r="FL74" s="185"/>
      <c r="FM74" s="185"/>
      <c r="FN74" s="185"/>
      <c r="FO74" s="185"/>
      <c r="FP74" s="185"/>
      <c r="FQ74" s="185"/>
      <c r="FR74" s="185"/>
      <c r="FS74" s="185"/>
      <c r="FT74" s="185"/>
      <c r="FU74" s="185"/>
      <c r="FV74" s="185"/>
      <c r="FW74" s="185"/>
      <c r="FX74" s="185"/>
      <c r="FY74" s="185"/>
      <c r="FZ74" s="185"/>
      <c r="GA74" s="185"/>
      <c r="GB74" s="185"/>
      <c r="GC74" s="185"/>
      <c r="GD74" s="185"/>
      <c r="GE74" s="185"/>
      <c r="GF74" s="185"/>
      <c r="GG74" s="185"/>
      <c r="GH74" s="185"/>
      <c r="GI74" s="185"/>
      <c r="GJ74" s="185"/>
      <c r="GK74" s="187"/>
      <c r="GL74" s="186"/>
      <c r="GM74" s="185"/>
      <c r="GN74" s="185"/>
      <c r="GO74" s="185"/>
      <c r="GP74" s="185"/>
      <c r="GQ74" s="185"/>
      <c r="GR74" s="185"/>
      <c r="GS74" s="185"/>
      <c r="GT74" s="185"/>
      <c r="GU74" s="185"/>
      <c r="GV74" s="185"/>
      <c r="GW74" s="185"/>
      <c r="GX74" s="185"/>
      <c r="GY74" s="185"/>
      <c r="GZ74" s="185"/>
      <c r="HA74" s="185"/>
      <c r="HB74" s="185"/>
      <c r="HC74" s="185"/>
      <c r="HD74" s="185"/>
      <c r="HE74" s="185"/>
      <c r="HF74" s="185"/>
      <c r="HG74" s="185"/>
      <c r="HH74" s="185"/>
      <c r="HI74" s="185"/>
      <c r="HJ74" s="185"/>
      <c r="HK74" s="185"/>
      <c r="HL74" s="185"/>
      <c r="HM74" s="185"/>
      <c r="HN74" s="185"/>
      <c r="HO74" s="187"/>
      <c r="HP74" s="186"/>
      <c r="HQ74" s="185"/>
      <c r="HR74" s="185"/>
      <c r="HS74" s="185"/>
      <c r="HT74" s="185"/>
      <c r="HU74" s="185"/>
      <c r="HV74" s="185"/>
      <c r="HW74" s="185"/>
      <c r="HX74" s="185"/>
      <c r="HY74" s="185"/>
      <c r="HZ74" s="185"/>
      <c r="IA74" s="185"/>
      <c r="IB74" s="185"/>
      <c r="IC74" s="185"/>
      <c r="ID74" s="185"/>
      <c r="IE74" s="185"/>
      <c r="IF74" s="185"/>
      <c r="IG74" s="185"/>
      <c r="IH74" s="185"/>
      <c r="II74" s="185"/>
      <c r="IJ74" s="185"/>
      <c r="IK74" s="185"/>
      <c r="IL74" s="185"/>
      <c r="IM74" s="185"/>
      <c r="IN74" s="185"/>
      <c r="IO74" s="185"/>
      <c r="IP74" s="185"/>
      <c r="IQ74" s="185"/>
      <c r="IR74" s="185"/>
      <c r="IS74" s="185"/>
      <c r="IT74" s="187"/>
      <c r="IU74" s="332"/>
    </row>
    <row r="75" spans="1:255" ht="4.5" customHeight="1" x14ac:dyDescent="0.45">
      <c r="A75" s="176"/>
      <c r="B75" s="378"/>
      <c r="C75" s="346"/>
      <c r="D75" s="202"/>
      <c r="E75" s="342"/>
      <c r="F75" s="326"/>
      <c r="G75" s="343"/>
      <c r="H75" s="343"/>
      <c r="I75" s="330"/>
      <c r="J75" s="194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6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4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6"/>
      <c r="CX75" s="194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6"/>
      <c r="EC75" s="194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4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6"/>
      <c r="GL75" s="194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6"/>
      <c r="HP75" s="194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5"/>
      <c r="IP75" s="195"/>
      <c r="IQ75" s="195"/>
      <c r="IR75" s="195"/>
      <c r="IS75" s="195"/>
      <c r="IT75" s="196"/>
      <c r="IU75" s="332"/>
    </row>
    <row r="76" spans="1:255" ht="4.5" customHeight="1" x14ac:dyDescent="0.45">
      <c r="A76" s="176"/>
      <c r="B76" s="378"/>
      <c r="C76" s="346"/>
      <c r="D76" s="202"/>
      <c r="E76" s="342">
        <v>12</v>
      </c>
      <c r="F76" s="326" t="s">
        <v>1871</v>
      </c>
      <c r="G76" s="343">
        <v>45474</v>
      </c>
      <c r="H76" s="343">
        <v>45488</v>
      </c>
      <c r="I76" s="330">
        <f>H76-G76+1</f>
        <v>15</v>
      </c>
      <c r="J76" s="191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3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1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3"/>
      <c r="CX76" s="191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3"/>
      <c r="EC76" s="191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2"/>
      <c r="ES76" s="192"/>
      <c r="ET76" s="192"/>
      <c r="EU76" s="192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2"/>
      <c r="FG76" s="191"/>
      <c r="FH76" s="192"/>
      <c r="FI76" s="192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2"/>
      <c r="FU76" s="192"/>
      <c r="FV76" s="192"/>
      <c r="FW76" s="192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2"/>
      <c r="GI76" s="192"/>
      <c r="GJ76" s="192"/>
      <c r="GK76" s="193"/>
      <c r="GL76" s="191"/>
      <c r="GM76" s="192"/>
      <c r="GN76" s="192"/>
      <c r="GO76" s="192"/>
      <c r="GP76" s="192"/>
      <c r="GQ76" s="192"/>
      <c r="GR76" s="192"/>
      <c r="GS76" s="192"/>
      <c r="GT76" s="192"/>
      <c r="GU76" s="192"/>
      <c r="GV76" s="192"/>
      <c r="GW76" s="192"/>
      <c r="GX76" s="192"/>
      <c r="GY76" s="192"/>
      <c r="GZ76" s="192"/>
      <c r="HA76" s="192"/>
      <c r="HB76" s="192"/>
      <c r="HC76" s="192"/>
      <c r="HD76" s="192"/>
      <c r="HE76" s="192"/>
      <c r="HF76" s="192"/>
      <c r="HG76" s="192"/>
      <c r="HH76" s="192"/>
      <c r="HI76" s="192"/>
      <c r="HJ76" s="192"/>
      <c r="HK76" s="192"/>
      <c r="HL76" s="192"/>
      <c r="HM76" s="192"/>
      <c r="HN76" s="192"/>
      <c r="HO76" s="193"/>
      <c r="HP76" s="191"/>
      <c r="HQ76" s="192"/>
      <c r="HR76" s="192"/>
      <c r="HS76" s="192"/>
      <c r="HT76" s="192"/>
      <c r="HU76" s="192"/>
      <c r="HV76" s="192"/>
      <c r="HW76" s="192"/>
      <c r="HX76" s="192"/>
      <c r="HY76" s="192"/>
      <c r="HZ76" s="192"/>
      <c r="IA76" s="192"/>
      <c r="IB76" s="192"/>
      <c r="IC76" s="192"/>
      <c r="ID76" s="192"/>
      <c r="IE76" s="192"/>
      <c r="IF76" s="192"/>
      <c r="IG76" s="192"/>
      <c r="IH76" s="192"/>
      <c r="II76" s="192"/>
      <c r="IJ76" s="192"/>
      <c r="IK76" s="192"/>
      <c r="IL76" s="192"/>
      <c r="IM76" s="192"/>
      <c r="IN76" s="192"/>
      <c r="IO76" s="192"/>
      <c r="IP76" s="192"/>
      <c r="IQ76" s="192"/>
      <c r="IR76" s="192"/>
      <c r="IS76" s="192"/>
      <c r="IT76" s="193"/>
      <c r="IU76" s="332"/>
    </row>
    <row r="77" spans="1:255" ht="10.95" customHeight="1" x14ac:dyDescent="0.45">
      <c r="A77" s="176"/>
      <c r="B77" s="378"/>
      <c r="C77" s="346"/>
      <c r="D77" s="201" t="s">
        <v>1857</v>
      </c>
      <c r="E77" s="342"/>
      <c r="F77" s="326"/>
      <c r="G77" s="343"/>
      <c r="H77" s="343"/>
      <c r="I77" s="330"/>
      <c r="J77" s="186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7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6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7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6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185"/>
      <c r="EO77" s="185"/>
      <c r="EP77" s="185"/>
      <c r="EQ77" s="185"/>
      <c r="ER77" s="185"/>
      <c r="ES77" s="185"/>
      <c r="ET77" s="185"/>
      <c r="EU77" s="185"/>
      <c r="EV77" s="185"/>
      <c r="EW77" s="185"/>
      <c r="EX77" s="185"/>
      <c r="EY77" s="185"/>
      <c r="EZ77" s="185"/>
      <c r="FA77" s="185"/>
      <c r="FB77" s="185"/>
      <c r="FC77" s="185"/>
      <c r="FD77" s="185"/>
      <c r="FE77" s="185"/>
      <c r="FF77" s="185"/>
      <c r="FG77" s="186"/>
      <c r="FH77" s="185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185"/>
      <c r="GC77" s="185"/>
      <c r="GD77" s="185"/>
      <c r="GE77" s="185"/>
      <c r="GF77" s="185"/>
      <c r="GG77" s="185"/>
      <c r="GH77" s="185"/>
      <c r="GI77" s="185"/>
      <c r="GJ77" s="185"/>
      <c r="GK77" s="187"/>
      <c r="GL77" s="186"/>
      <c r="GM77" s="185"/>
      <c r="GN77" s="185"/>
      <c r="GO77" s="185"/>
      <c r="GP77" s="185"/>
      <c r="GQ77" s="185"/>
      <c r="GR77" s="185"/>
      <c r="GS77" s="185"/>
      <c r="GT77" s="185"/>
      <c r="GU77" s="185"/>
      <c r="GV77" s="185"/>
      <c r="GW77" s="185"/>
      <c r="GX77" s="185"/>
      <c r="GY77" s="185"/>
      <c r="GZ77" s="185"/>
      <c r="HA77" s="185"/>
      <c r="HB77" s="185"/>
      <c r="HC77" s="185"/>
      <c r="HD77" s="185"/>
      <c r="HE77" s="185"/>
      <c r="HF77" s="185"/>
      <c r="HG77" s="185"/>
      <c r="HH77" s="185"/>
      <c r="HI77" s="185"/>
      <c r="HJ77" s="185"/>
      <c r="HK77" s="185"/>
      <c r="HL77" s="185"/>
      <c r="HM77" s="185"/>
      <c r="HN77" s="185"/>
      <c r="HO77" s="187"/>
      <c r="HP77" s="186"/>
      <c r="HQ77" s="185"/>
      <c r="HR77" s="185"/>
      <c r="HS77" s="185"/>
      <c r="HT77" s="185"/>
      <c r="HU77" s="185"/>
      <c r="HV77" s="185"/>
      <c r="HW77" s="185"/>
      <c r="HX77" s="185"/>
      <c r="HY77" s="185"/>
      <c r="HZ77" s="185"/>
      <c r="IA77" s="185"/>
      <c r="IB77" s="185"/>
      <c r="IC77" s="185"/>
      <c r="ID77" s="185"/>
      <c r="IE77" s="185"/>
      <c r="IF77" s="185"/>
      <c r="IG77" s="185"/>
      <c r="IH77" s="185"/>
      <c r="II77" s="185"/>
      <c r="IJ77" s="185"/>
      <c r="IK77" s="185"/>
      <c r="IL77" s="185"/>
      <c r="IM77" s="185"/>
      <c r="IN77" s="185"/>
      <c r="IO77" s="185"/>
      <c r="IP77" s="185"/>
      <c r="IQ77" s="185"/>
      <c r="IR77" s="185"/>
      <c r="IS77" s="185"/>
      <c r="IT77" s="187"/>
      <c r="IU77" s="332"/>
    </row>
    <row r="78" spans="1:255" ht="4.5" customHeight="1" x14ac:dyDescent="0.45">
      <c r="A78" s="176"/>
      <c r="B78" s="378"/>
      <c r="C78" s="346"/>
      <c r="D78" s="202"/>
      <c r="E78" s="342"/>
      <c r="F78" s="326"/>
      <c r="G78" s="343"/>
      <c r="H78" s="343"/>
      <c r="I78" s="330"/>
      <c r="J78" s="194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6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4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6"/>
      <c r="CX78" s="194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6"/>
      <c r="EC78" s="194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4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6"/>
      <c r="GL78" s="194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6"/>
      <c r="HP78" s="194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  <c r="IA78" s="195"/>
      <c r="IB78" s="195"/>
      <c r="IC78" s="195"/>
      <c r="ID78" s="195"/>
      <c r="IE78" s="195"/>
      <c r="IF78" s="195"/>
      <c r="IG78" s="195"/>
      <c r="IH78" s="195"/>
      <c r="II78" s="195"/>
      <c r="IJ78" s="195"/>
      <c r="IK78" s="195"/>
      <c r="IL78" s="195"/>
      <c r="IM78" s="195"/>
      <c r="IN78" s="195"/>
      <c r="IO78" s="195"/>
      <c r="IP78" s="195"/>
      <c r="IQ78" s="195"/>
      <c r="IR78" s="195"/>
      <c r="IS78" s="195"/>
      <c r="IT78" s="196"/>
      <c r="IU78" s="332"/>
    </row>
    <row r="79" spans="1:255" ht="4.5" customHeight="1" x14ac:dyDescent="0.45">
      <c r="A79" s="176"/>
      <c r="B79" s="378"/>
      <c r="C79" s="346"/>
      <c r="D79" s="202"/>
      <c r="E79" s="342">
        <v>13</v>
      </c>
      <c r="F79" s="326" t="s">
        <v>1872</v>
      </c>
      <c r="G79" s="343">
        <v>45485</v>
      </c>
      <c r="H79" s="343">
        <v>45503</v>
      </c>
      <c r="I79" s="330">
        <f>H79-G79+1</f>
        <v>19</v>
      </c>
      <c r="J79" s="191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3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1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3"/>
      <c r="CX79" s="191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3"/>
      <c r="EC79" s="191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  <c r="EO79" s="192"/>
      <c r="EP79" s="192"/>
      <c r="EQ79" s="192"/>
      <c r="ER79" s="192"/>
      <c r="ES79" s="192"/>
      <c r="ET79" s="192"/>
      <c r="EU79" s="192"/>
      <c r="EV79" s="192"/>
      <c r="EW79" s="192"/>
      <c r="EX79" s="192"/>
      <c r="EY79" s="192"/>
      <c r="EZ79" s="192"/>
      <c r="FA79" s="192"/>
      <c r="FB79" s="192"/>
      <c r="FC79" s="192"/>
      <c r="FD79" s="192"/>
      <c r="FE79" s="192"/>
      <c r="FF79" s="192"/>
      <c r="FG79" s="191"/>
      <c r="FH79" s="192"/>
      <c r="FI79" s="192"/>
      <c r="FJ79" s="192"/>
      <c r="FK79" s="192"/>
      <c r="FL79" s="192"/>
      <c r="FM79" s="192"/>
      <c r="FN79" s="192"/>
      <c r="FO79" s="192"/>
      <c r="FP79" s="192"/>
      <c r="FQ79" s="192"/>
      <c r="FR79" s="192"/>
      <c r="FS79" s="192"/>
      <c r="FT79" s="192"/>
      <c r="FU79" s="192"/>
      <c r="FV79" s="192"/>
      <c r="FW79" s="192"/>
      <c r="FX79" s="192"/>
      <c r="FY79" s="192"/>
      <c r="FZ79" s="192"/>
      <c r="GA79" s="192"/>
      <c r="GB79" s="192"/>
      <c r="GC79" s="192"/>
      <c r="GD79" s="192"/>
      <c r="GE79" s="192"/>
      <c r="GF79" s="192"/>
      <c r="GG79" s="192"/>
      <c r="GH79" s="192"/>
      <c r="GI79" s="192"/>
      <c r="GJ79" s="192"/>
      <c r="GK79" s="193"/>
      <c r="GL79" s="191"/>
      <c r="GM79" s="192"/>
      <c r="GN79" s="192"/>
      <c r="GO79" s="192"/>
      <c r="GP79" s="192"/>
      <c r="GQ79" s="192"/>
      <c r="GR79" s="192"/>
      <c r="GS79" s="192"/>
      <c r="GT79" s="192"/>
      <c r="GU79" s="192"/>
      <c r="GV79" s="192"/>
      <c r="GW79" s="192"/>
      <c r="GX79" s="192"/>
      <c r="GY79" s="192"/>
      <c r="GZ79" s="192"/>
      <c r="HA79" s="192"/>
      <c r="HB79" s="192"/>
      <c r="HC79" s="192"/>
      <c r="HD79" s="192"/>
      <c r="HE79" s="192"/>
      <c r="HF79" s="192"/>
      <c r="HG79" s="192"/>
      <c r="HH79" s="192"/>
      <c r="HI79" s="192"/>
      <c r="HJ79" s="192"/>
      <c r="HK79" s="192"/>
      <c r="HL79" s="192"/>
      <c r="HM79" s="192"/>
      <c r="HN79" s="192"/>
      <c r="HO79" s="193"/>
      <c r="HP79" s="191"/>
      <c r="HQ79" s="192"/>
      <c r="HR79" s="192"/>
      <c r="HS79" s="192"/>
      <c r="HT79" s="192"/>
      <c r="HU79" s="192"/>
      <c r="HV79" s="192"/>
      <c r="HW79" s="192"/>
      <c r="HX79" s="192"/>
      <c r="HY79" s="192"/>
      <c r="HZ79" s="192"/>
      <c r="IA79" s="192"/>
      <c r="IB79" s="192"/>
      <c r="IC79" s="192"/>
      <c r="ID79" s="192"/>
      <c r="IE79" s="192"/>
      <c r="IF79" s="192"/>
      <c r="IG79" s="192"/>
      <c r="IH79" s="192"/>
      <c r="II79" s="192"/>
      <c r="IJ79" s="192"/>
      <c r="IK79" s="192"/>
      <c r="IL79" s="192"/>
      <c r="IM79" s="192"/>
      <c r="IN79" s="192"/>
      <c r="IO79" s="192"/>
      <c r="IP79" s="192"/>
      <c r="IQ79" s="192"/>
      <c r="IR79" s="192"/>
      <c r="IS79" s="192"/>
      <c r="IT79" s="193"/>
      <c r="IU79" s="332"/>
    </row>
    <row r="80" spans="1:255" ht="11.1" customHeight="1" x14ac:dyDescent="0.45">
      <c r="A80" s="176"/>
      <c r="B80" s="378"/>
      <c r="C80" s="346"/>
      <c r="D80" s="201" t="s">
        <v>1857</v>
      </c>
      <c r="E80" s="342"/>
      <c r="F80" s="326"/>
      <c r="G80" s="343"/>
      <c r="H80" s="343"/>
      <c r="I80" s="330"/>
      <c r="J80" s="186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7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6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7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6"/>
      <c r="ED80" s="185"/>
      <c r="EE80" s="185"/>
      <c r="EF80" s="185"/>
      <c r="EG80" s="185"/>
      <c r="EH80" s="185"/>
      <c r="EI80" s="185"/>
      <c r="EJ80" s="185"/>
      <c r="EK80" s="185"/>
      <c r="EL80" s="185"/>
      <c r="EM80" s="185"/>
      <c r="EN80" s="185"/>
      <c r="EO80" s="185"/>
      <c r="EP80" s="185"/>
      <c r="EQ80" s="185"/>
      <c r="ER80" s="185"/>
      <c r="ES80" s="185"/>
      <c r="ET80" s="185"/>
      <c r="EU80" s="185"/>
      <c r="EV80" s="185"/>
      <c r="EW80" s="185"/>
      <c r="EX80" s="185"/>
      <c r="EY80" s="185"/>
      <c r="EZ80" s="185"/>
      <c r="FA80" s="185"/>
      <c r="FB80" s="185"/>
      <c r="FC80" s="185"/>
      <c r="FD80" s="185"/>
      <c r="FE80" s="185"/>
      <c r="FF80" s="185"/>
      <c r="FG80" s="186"/>
      <c r="FH80" s="185"/>
      <c r="FI80" s="185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5"/>
      <c r="FU80" s="185"/>
      <c r="FV80" s="185"/>
      <c r="FW80" s="185"/>
      <c r="FX80" s="185"/>
      <c r="FY80" s="185"/>
      <c r="FZ80" s="185"/>
      <c r="GA80" s="185"/>
      <c r="GB80" s="185"/>
      <c r="GC80" s="185"/>
      <c r="GD80" s="185"/>
      <c r="GE80" s="185"/>
      <c r="GF80" s="185"/>
      <c r="GG80" s="185"/>
      <c r="GH80" s="185"/>
      <c r="GI80" s="185"/>
      <c r="GJ80" s="185"/>
      <c r="GK80" s="187"/>
      <c r="GL80" s="186"/>
      <c r="GM80" s="185"/>
      <c r="GN80" s="185"/>
      <c r="GO80" s="185"/>
      <c r="GP80" s="185"/>
      <c r="GQ80" s="185"/>
      <c r="GR80" s="185"/>
      <c r="GS80" s="185"/>
      <c r="GT80" s="185"/>
      <c r="GU80" s="185"/>
      <c r="GV80" s="185"/>
      <c r="GW80" s="185"/>
      <c r="GX80" s="185"/>
      <c r="GY80" s="185"/>
      <c r="GZ80" s="185"/>
      <c r="HA80" s="185"/>
      <c r="HB80" s="185"/>
      <c r="HC80" s="185"/>
      <c r="HD80" s="185"/>
      <c r="HE80" s="185"/>
      <c r="HF80" s="185"/>
      <c r="HG80" s="185"/>
      <c r="HH80" s="185"/>
      <c r="HI80" s="185"/>
      <c r="HJ80" s="185"/>
      <c r="HK80" s="185"/>
      <c r="HL80" s="185"/>
      <c r="HM80" s="185"/>
      <c r="HN80" s="185"/>
      <c r="HO80" s="187"/>
      <c r="HP80" s="186"/>
      <c r="HQ80" s="185"/>
      <c r="HR80" s="185"/>
      <c r="HS80" s="185"/>
      <c r="HT80" s="185"/>
      <c r="HU80" s="185"/>
      <c r="HV80" s="185"/>
      <c r="HW80" s="185"/>
      <c r="HX80" s="185"/>
      <c r="HY80" s="185"/>
      <c r="HZ80" s="185"/>
      <c r="IA80" s="185"/>
      <c r="IB80" s="185"/>
      <c r="IC80" s="185"/>
      <c r="ID80" s="185"/>
      <c r="IE80" s="185"/>
      <c r="IF80" s="185"/>
      <c r="IG80" s="185"/>
      <c r="IH80" s="185"/>
      <c r="II80" s="185"/>
      <c r="IJ80" s="185"/>
      <c r="IK80" s="185"/>
      <c r="IL80" s="185"/>
      <c r="IM80" s="185"/>
      <c r="IN80" s="185"/>
      <c r="IO80" s="185"/>
      <c r="IP80" s="185"/>
      <c r="IQ80" s="185"/>
      <c r="IR80" s="185"/>
      <c r="IS80" s="185"/>
      <c r="IT80" s="187"/>
      <c r="IU80" s="332"/>
    </row>
    <row r="81" spans="1:255" ht="4.5" customHeight="1" x14ac:dyDescent="0.45">
      <c r="A81" s="176"/>
      <c r="B81" s="378"/>
      <c r="C81" s="346"/>
      <c r="D81" s="202"/>
      <c r="E81" s="342"/>
      <c r="F81" s="326"/>
      <c r="G81" s="343"/>
      <c r="H81" s="343"/>
      <c r="I81" s="330"/>
      <c r="J81" s="194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6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4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O81" s="195"/>
      <c r="CP81" s="195"/>
      <c r="CQ81" s="195"/>
      <c r="CR81" s="195"/>
      <c r="CS81" s="195"/>
      <c r="CT81" s="195"/>
      <c r="CU81" s="195"/>
      <c r="CV81" s="195"/>
      <c r="CW81" s="196"/>
      <c r="CX81" s="194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95"/>
      <c r="EB81" s="196"/>
      <c r="EC81" s="194"/>
      <c r="ED81" s="195"/>
      <c r="EE81" s="195"/>
      <c r="EF81" s="195"/>
      <c r="EG81" s="195"/>
      <c r="EH81" s="195"/>
      <c r="EI81" s="195"/>
      <c r="EJ81" s="195"/>
      <c r="EK81" s="195"/>
      <c r="EL81" s="195"/>
      <c r="EM81" s="195"/>
      <c r="EN81" s="195"/>
      <c r="EO81" s="195"/>
      <c r="EP81" s="195"/>
      <c r="EQ81" s="195"/>
      <c r="ER81" s="195"/>
      <c r="ES81" s="195"/>
      <c r="ET81" s="195"/>
      <c r="EU81" s="195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5"/>
      <c r="FG81" s="194"/>
      <c r="FH81" s="195"/>
      <c r="FI81" s="195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5"/>
      <c r="FU81" s="195"/>
      <c r="FV81" s="195"/>
      <c r="FW81" s="195"/>
      <c r="FX81" s="195"/>
      <c r="FY81" s="195"/>
      <c r="FZ81" s="195"/>
      <c r="GA81" s="195"/>
      <c r="GB81" s="195"/>
      <c r="GC81" s="195"/>
      <c r="GD81" s="195"/>
      <c r="GE81" s="195"/>
      <c r="GF81" s="195"/>
      <c r="GG81" s="195"/>
      <c r="GH81" s="195"/>
      <c r="GI81" s="195"/>
      <c r="GJ81" s="195"/>
      <c r="GK81" s="196"/>
      <c r="GL81" s="194"/>
      <c r="GM81" s="195"/>
      <c r="GN81" s="195"/>
      <c r="GO81" s="195"/>
      <c r="GP81" s="195"/>
      <c r="GQ81" s="195"/>
      <c r="GR81" s="195"/>
      <c r="GS81" s="195"/>
      <c r="GT81" s="195"/>
      <c r="GU81" s="195"/>
      <c r="GV81" s="195"/>
      <c r="GW81" s="195"/>
      <c r="GX81" s="195"/>
      <c r="GY81" s="195"/>
      <c r="GZ81" s="195"/>
      <c r="HA81" s="195"/>
      <c r="HB81" s="195"/>
      <c r="HC81" s="195"/>
      <c r="HD81" s="195"/>
      <c r="HE81" s="195"/>
      <c r="HF81" s="195"/>
      <c r="HG81" s="195"/>
      <c r="HH81" s="195"/>
      <c r="HI81" s="195"/>
      <c r="HJ81" s="195"/>
      <c r="HK81" s="195"/>
      <c r="HL81" s="195"/>
      <c r="HM81" s="195"/>
      <c r="HN81" s="195"/>
      <c r="HO81" s="196"/>
      <c r="HP81" s="194"/>
      <c r="HQ81" s="195"/>
      <c r="HR81" s="195"/>
      <c r="HS81" s="195"/>
      <c r="HT81" s="195"/>
      <c r="HU81" s="195"/>
      <c r="HV81" s="195"/>
      <c r="HW81" s="195"/>
      <c r="HX81" s="195"/>
      <c r="HY81" s="195"/>
      <c r="HZ81" s="195"/>
      <c r="IA81" s="195"/>
      <c r="IB81" s="195"/>
      <c r="IC81" s="195"/>
      <c r="ID81" s="195"/>
      <c r="IE81" s="195"/>
      <c r="IF81" s="195"/>
      <c r="IG81" s="195"/>
      <c r="IH81" s="195"/>
      <c r="II81" s="195"/>
      <c r="IJ81" s="195"/>
      <c r="IK81" s="195"/>
      <c r="IL81" s="195"/>
      <c r="IM81" s="195"/>
      <c r="IN81" s="195"/>
      <c r="IO81" s="195"/>
      <c r="IP81" s="195"/>
      <c r="IQ81" s="195"/>
      <c r="IR81" s="195"/>
      <c r="IS81" s="195"/>
      <c r="IT81" s="196"/>
      <c r="IU81" s="332"/>
    </row>
    <row r="82" spans="1:255" ht="4.5" customHeight="1" x14ac:dyDescent="0.45">
      <c r="A82" s="176"/>
      <c r="B82" s="378"/>
      <c r="C82" s="346"/>
      <c r="D82" s="202"/>
      <c r="E82" s="342">
        <v>14</v>
      </c>
      <c r="F82" s="326" t="s">
        <v>1873</v>
      </c>
      <c r="G82" s="343">
        <v>45486</v>
      </c>
      <c r="H82" s="343">
        <v>45489</v>
      </c>
      <c r="I82" s="330">
        <f>H82-G82+1</f>
        <v>4</v>
      </c>
      <c r="J82" s="191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3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1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3"/>
      <c r="CX82" s="191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3"/>
      <c r="EC82" s="191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  <c r="EQ82" s="192"/>
      <c r="ER82" s="192"/>
      <c r="ES82" s="192"/>
      <c r="ET82" s="192"/>
      <c r="EU82" s="192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2"/>
      <c r="FG82" s="191"/>
      <c r="FH82" s="192"/>
      <c r="FI82" s="192"/>
      <c r="FJ82" s="192"/>
      <c r="FK82" s="192"/>
      <c r="FL82" s="192"/>
      <c r="FM82" s="192"/>
      <c r="FN82" s="192"/>
      <c r="FO82" s="192"/>
      <c r="FP82" s="192"/>
      <c r="FQ82" s="192"/>
      <c r="FR82" s="192"/>
      <c r="FS82" s="192"/>
      <c r="FT82" s="192"/>
      <c r="FU82" s="192"/>
      <c r="FV82" s="192"/>
      <c r="FW82" s="192"/>
      <c r="FX82" s="192"/>
      <c r="FY82" s="192"/>
      <c r="FZ82" s="192"/>
      <c r="GA82" s="192"/>
      <c r="GB82" s="192"/>
      <c r="GC82" s="192"/>
      <c r="GD82" s="192"/>
      <c r="GE82" s="192"/>
      <c r="GF82" s="192"/>
      <c r="GG82" s="192"/>
      <c r="GH82" s="192"/>
      <c r="GI82" s="192"/>
      <c r="GJ82" s="192"/>
      <c r="GK82" s="193"/>
      <c r="GL82" s="191"/>
      <c r="GM82" s="192"/>
      <c r="GN82" s="192"/>
      <c r="GO82" s="192"/>
      <c r="GP82" s="192"/>
      <c r="GQ82" s="192"/>
      <c r="GR82" s="192"/>
      <c r="GS82" s="192"/>
      <c r="GT82" s="192"/>
      <c r="GU82" s="192"/>
      <c r="GV82" s="192"/>
      <c r="GW82" s="192"/>
      <c r="GX82" s="192"/>
      <c r="GY82" s="192"/>
      <c r="GZ82" s="192"/>
      <c r="HA82" s="192"/>
      <c r="HB82" s="192"/>
      <c r="HC82" s="192"/>
      <c r="HD82" s="192"/>
      <c r="HE82" s="192"/>
      <c r="HF82" s="192"/>
      <c r="HG82" s="192"/>
      <c r="HH82" s="192"/>
      <c r="HI82" s="192"/>
      <c r="HJ82" s="192"/>
      <c r="HK82" s="192"/>
      <c r="HL82" s="192"/>
      <c r="HM82" s="192"/>
      <c r="HN82" s="192"/>
      <c r="HO82" s="193"/>
      <c r="HP82" s="191"/>
      <c r="HQ82" s="192"/>
      <c r="HR82" s="192"/>
      <c r="HS82" s="192"/>
      <c r="HT82" s="192"/>
      <c r="HU82" s="192"/>
      <c r="HV82" s="192"/>
      <c r="HW82" s="192"/>
      <c r="HX82" s="192"/>
      <c r="HY82" s="192"/>
      <c r="HZ82" s="192"/>
      <c r="IA82" s="192"/>
      <c r="IB82" s="192"/>
      <c r="IC82" s="192"/>
      <c r="ID82" s="192"/>
      <c r="IE82" s="192"/>
      <c r="IF82" s="192"/>
      <c r="IG82" s="192"/>
      <c r="IH82" s="192"/>
      <c r="II82" s="192"/>
      <c r="IJ82" s="192"/>
      <c r="IK82" s="192"/>
      <c r="IL82" s="192"/>
      <c r="IM82" s="192"/>
      <c r="IN82" s="192"/>
      <c r="IO82" s="192"/>
      <c r="IP82" s="192"/>
      <c r="IQ82" s="192"/>
      <c r="IR82" s="192"/>
      <c r="IS82" s="192"/>
      <c r="IT82" s="193"/>
      <c r="IU82" s="332"/>
    </row>
    <row r="83" spans="1:255" ht="11.1" customHeight="1" x14ac:dyDescent="0.45">
      <c r="A83" s="176"/>
      <c r="B83" s="378"/>
      <c r="C83" s="346"/>
      <c r="D83" s="201" t="s">
        <v>1857</v>
      </c>
      <c r="E83" s="342"/>
      <c r="F83" s="326"/>
      <c r="G83" s="343"/>
      <c r="H83" s="343"/>
      <c r="I83" s="330"/>
      <c r="J83" s="186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7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6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7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6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185"/>
      <c r="EO83" s="185"/>
      <c r="EP83" s="185"/>
      <c r="EQ83" s="185"/>
      <c r="ER83" s="185"/>
      <c r="ES83" s="185"/>
      <c r="ET83" s="185"/>
      <c r="EU83" s="185"/>
      <c r="EV83" s="185"/>
      <c r="EW83" s="185"/>
      <c r="EX83" s="185"/>
      <c r="EY83" s="185"/>
      <c r="EZ83" s="185"/>
      <c r="FA83" s="185"/>
      <c r="FB83" s="185"/>
      <c r="FC83" s="185"/>
      <c r="FD83" s="185"/>
      <c r="FE83" s="185"/>
      <c r="FF83" s="185"/>
      <c r="FG83" s="186"/>
      <c r="FH83" s="185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185"/>
      <c r="GB83" s="185"/>
      <c r="GC83" s="185"/>
      <c r="GD83" s="185"/>
      <c r="GE83" s="185"/>
      <c r="GF83" s="185"/>
      <c r="GG83" s="185"/>
      <c r="GH83" s="185"/>
      <c r="GI83" s="185"/>
      <c r="GJ83" s="185"/>
      <c r="GK83" s="185"/>
      <c r="GL83" s="186"/>
      <c r="GM83" s="185"/>
      <c r="GN83" s="185"/>
      <c r="GO83" s="185"/>
      <c r="GP83" s="185"/>
      <c r="GQ83" s="185"/>
      <c r="GR83" s="185"/>
      <c r="GS83" s="185"/>
      <c r="GT83" s="185"/>
      <c r="GU83" s="185"/>
      <c r="GV83" s="185"/>
      <c r="GW83" s="185"/>
      <c r="GX83" s="185"/>
      <c r="GY83" s="185"/>
      <c r="GZ83" s="185"/>
      <c r="HA83" s="185"/>
      <c r="HB83" s="185"/>
      <c r="HC83" s="185"/>
      <c r="HD83" s="185"/>
      <c r="HE83" s="185"/>
      <c r="HF83" s="185"/>
      <c r="HG83" s="185"/>
      <c r="HH83" s="185"/>
      <c r="HI83" s="185"/>
      <c r="HJ83" s="185"/>
      <c r="HK83" s="185"/>
      <c r="HL83" s="185"/>
      <c r="HM83" s="185"/>
      <c r="HN83" s="185"/>
      <c r="HO83" s="187"/>
      <c r="HP83" s="186"/>
      <c r="HQ83" s="185"/>
      <c r="HR83" s="185"/>
      <c r="HS83" s="185"/>
      <c r="HT83" s="185"/>
      <c r="HU83" s="185"/>
      <c r="HV83" s="185"/>
      <c r="HW83" s="185"/>
      <c r="HX83" s="185"/>
      <c r="HY83" s="185"/>
      <c r="HZ83" s="185"/>
      <c r="IA83" s="185"/>
      <c r="IB83" s="185"/>
      <c r="IC83" s="185"/>
      <c r="ID83" s="185"/>
      <c r="IE83" s="185"/>
      <c r="IF83" s="185"/>
      <c r="IG83" s="185"/>
      <c r="IH83" s="185"/>
      <c r="II83" s="185"/>
      <c r="IJ83" s="185"/>
      <c r="IK83" s="185"/>
      <c r="IL83" s="185"/>
      <c r="IM83" s="185"/>
      <c r="IN83" s="185"/>
      <c r="IO83" s="185"/>
      <c r="IP83" s="185"/>
      <c r="IQ83" s="185"/>
      <c r="IR83" s="185"/>
      <c r="IS83" s="185"/>
      <c r="IT83" s="187"/>
      <c r="IU83" s="332"/>
    </row>
    <row r="84" spans="1:255" ht="4.5" customHeight="1" x14ac:dyDescent="0.45">
      <c r="A84" s="176"/>
      <c r="B84" s="378"/>
      <c r="C84" s="346"/>
      <c r="D84" s="202"/>
      <c r="E84" s="342"/>
      <c r="F84" s="326"/>
      <c r="G84" s="343"/>
      <c r="H84" s="343"/>
      <c r="I84" s="330"/>
      <c r="J84" s="194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6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4"/>
      <c r="BT84" s="195"/>
      <c r="BU84" s="195"/>
      <c r="BV84" s="195"/>
      <c r="BW84" s="195"/>
      <c r="BX84" s="195"/>
      <c r="BY84" s="195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  <c r="CO84" s="195"/>
      <c r="CP84" s="195"/>
      <c r="CQ84" s="195"/>
      <c r="CR84" s="195"/>
      <c r="CS84" s="195"/>
      <c r="CT84" s="195"/>
      <c r="CU84" s="195"/>
      <c r="CV84" s="195"/>
      <c r="CW84" s="196"/>
      <c r="CX84" s="194"/>
      <c r="CY84" s="195"/>
      <c r="CZ84" s="195"/>
      <c r="DA84" s="195"/>
      <c r="DB84" s="195"/>
      <c r="DC84" s="195"/>
      <c r="DD84" s="195"/>
      <c r="DE84" s="195"/>
      <c r="DF84" s="195"/>
      <c r="DG84" s="195"/>
      <c r="DH84" s="195"/>
      <c r="DI84" s="195"/>
      <c r="DJ84" s="195"/>
      <c r="DK84" s="195"/>
      <c r="DL84" s="195"/>
      <c r="DM84" s="195"/>
      <c r="DN84" s="195"/>
      <c r="DO84" s="195"/>
      <c r="DP84" s="195"/>
      <c r="DQ84" s="195"/>
      <c r="DR84" s="195"/>
      <c r="DS84" s="195"/>
      <c r="DT84" s="195"/>
      <c r="DU84" s="195"/>
      <c r="DV84" s="195"/>
      <c r="DW84" s="195"/>
      <c r="DX84" s="195"/>
      <c r="DY84" s="195"/>
      <c r="DZ84" s="195"/>
      <c r="EA84" s="195"/>
      <c r="EB84" s="196"/>
      <c r="EC84" s="194"/>
      <c r="ED84" s="195"/>
      <c r="EE84" s="195"/>
      <c r="EF84" s="195"/>
      <c r="EG84" s="195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95"/>
      <c r="ES84" s="195"/>
      <c r="ET84" s="195"/>
      <c r="EU84" s="195"/>
      <c r="EV84" s="195"/>
      <c r="EW84" s="195"/>
      <c r="EX84" s="195"/>
      <c r="EY84" s="195"/>
      <c r="EZ84" s="195"/>
      <c r="FA84" s="195"/>
      <c r="FB84" s="195"/>
      <c r="FC84" s="195"/>
      <c r="FD84" s="195"/>
      <c r="FE84" s="195"/>
      <c r="FF84" s="195"/>
      <c r="FG84" s="194"/>
      <c r="FH84" s="195"/>
      <c r="FI84" s="195"/>
      <c r="FJ84" s="195"/>
      <c r="FK84" s="195"/>
      <c r="FL84" s="195"/>
      <c r="FM84" s="195"/>
      <c r="FN84" s="195"/>
      <c r="FO84" s="195"/>
      <c r="FP84" s="195"/>
      <c r="FQ84" s="195"/>
      <c r="FR84" s="195"/>
      <c r="FS84" s="195"/>
      <c r="FT84" s="195"/>
      <c r="FU84" s="195"/>
      <c r="FV84" s="195"/>
      <c r="FW84" s="195"/>
      <c r="FX84" s="195"/>
      <c r="FY84" s="195"/>
      <c r="FZ84" s="195"/>
      <c r="GA84" s="195"/>
      <c r="GB84" s="195"/>
      <c r="GC84" s="195"/>
      <c r="GD84" s="195"/>
      <c r="GE84" s="195"/>
      <c r="GF84" s="195"/>
      <c r="GG84" s="195"/>
      <c r="GH84" s="195"/>
      <c r="GI84" s="195"/>
      <c r="GJ84" s="195"/>
      <c r="GK84" s="195"/>
      <c r="GL84" s="194"/>
      <c r="GM84" s="195"/>
      <c r="GN84" s="195"/>
      <c r="GO84" s="195"/>
      <c r="GP84" s="195"/>
      <c r="GQ84" s="195"/>
      <c r="GR84" s="195"/>
      <c r="GS84" s="195"/>
      <c r="GT84" s="195"/>
      <c r="GU84" s="195"/>
      <c r="GV84" s="195"/>
      <c r="GW84" s="195"/>
      <c r="GX84" s="195"/>
      <c r="GY84" s="195"/>
      <c r="GZ84" s="195"/>
      <c r="HA84" s="195"/>
      <c r="HB84" s="195"/>
      <c r="HC84" s="195"/>
      <c r="HD84" s="195"/>
      <c r="HE84" s="195"/>
      <c r="HF84" s="195"/>
      <c r="HG84" s="195"/>
      <c r="HH84" s="195"/>
      <c r="HI84" s="195"/>
      <c r="HJ84" s="195"/>
      <c r="HK84" s="195"/>
      <c r="HL84" s="195"/>
      <c r="HM84" s="195"/>
      <c r="HN84" s="195"/>
      <c r="HO84" s="196"/>
      <c r="HP84" s="194"/>
      <c r="HQ84" s="195"/>
      <c r="HR84" s="195"/>
      <c r="HS84" s="195"/>
      <c r="HT84" s="195"/>
      <c r="HU84" s="195"/>
      <c r="HV84" s="195"/>
      <c r="HW84" s="195"/>
      <c r="HX84" s="195"/>
      <c r="HY84" s="195"/>
      <c r="HZ84" s="195"/>
      <c r="IA84" s="195"/>
      <c r="IB84" s="195"/>
      <c r="IC84" s="195"/>
      <c r="ID84" s="195"/>
      <c r="IE84" s="195"/>
      <c r="IF84" s="195"/>
      <c r="IG84" s="195"/>
      <c r="IH84" s="195"/>
      <c r="II84" s="195"/>
      <c r="IJ84" s="195"/>
      <c r="IK84" s="195"/>
      <c r="IL84" s="195"/>
      <c r="IM84" s="195"/>
      <c r="IN84" s="195"/>
      <c r="IO84" s="195"/>
      <c r="IP84" s="195"/>
      <c r="IQ84" s="195"/>
      <c r="IR84" s="195"/>
      <c r="IS84" s="195"/>
      <c r="IT84" s="196"/>
      <c r="IU84" s="332"/>
    </row>
    <row r="85" spans="1:255" ht="4.5" customHeight="1" x14ac:dyDescent="0.45">
      <c r="A85" s="176"/>
      <c r="B85" s="378"/>
      <c r="C85" s="346"/>
      <c r="D85" s="202"/>
      <c r="E85" s="342">
        <v>15</v>
      </c>
      <c r="F85" s="326" t="s">
        <v>1874</v>
      </c>
      <c r="G85" s="328">
        <v>45458</v>
      </c>
      <c r="H85" s="328">
        <f>G85+5</f>
        <v>45463</v>
      </c>
      <c r="I85" s="330">
        <f>H85-G85+1</f>
        <v>6</v>
      </c>
      <c r="J85" s="191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3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1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3"/>
      <c r="CX85" s="191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3"/>
      <c r="EC85" s="191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  <c r="ER85" s="192"/>
      <c r="ES85" s="192"/>
      <c r="ET85" s="192"/>
      <c r="EU85" s="192"/>
      <c r="EV85" s="192"/>
      <c r="EW85" s="192"/>
      <c r="EX85" s="192"/>
      <c r="EY85" s="192"/>
      <c r="EZ85" s="192"/>
      <c r="FA85" s="192"/>
      <c r="FB85" s="192"/>
      <c r="FC85" s="192"/>
      <c r="FD85" s="192"/>
      <c r="FE85" s="192"/>
      <c r="FF85" s="192"/>
      <c r="FG85" s="191"/>
      <c r="FH85" s="192"/>
      <c r="FI85" s="192"/>
      <c r="FJ85" s="192"/>
      <c r="FK85" s="192"/>
      <c r="FL85" s="192"/>
      <c r="FM85" s="192"/>
      <c r="FN85" s="192"/>
      <c r="FO85" s="192"/>
      <c r="FP85" s="192"/>
      <c r="FQ85" s="192"/>
      <c r="FR85" s="192"/>
      <c r="FS85" s="192"/>
      <c r="FT85" s="192"/>
      <c r="FU85" s="192"/>
      <c r="FV85" s="192"/>
      <c r="FW85" s="192"/>
      <c r="FX85" s="192"/>
      <c r="FY85" s="192"/>
      <c r="FZ85" s="192"/>
      <c r="GA85" s="192"/>
      <c r="GB85" s="192"/>
      <c r="GC85" s="192"/>
      <c r="GD85" s="192"/>
      <c r="GE85" s="192"/>
      <c r="GF85" s="192"/>
      <c r="GG85" s="192"/>
      <c r="GH85" s="192"/>
      <c r="GI85" s="192"/>
      <c r="GJ85" s="192"/>
      <c r="GK85" s="192"/>
      <c r="GL85" s="191"/>
      <c r="GM85" s="192"/>
      <c r="GN85" s="192"/>
      <c r="GO85" s="192"/>
      <c r="GP85" s="192"/>
      <c r="GQ85" s="192"/>
      <c r="GR85" s="192"/>
      <c r="GS85" s="192"/>
      <c r="GT85" s="192"/>
      <c r="GU85" s="192"/>
      <c r="GV85" s="192"/>
      <c r="GW85" s="192"/>
      <c r="GX85" s="192"/>
      <c r="GY85" s="192"/>
      <c r="GZ85" s="192"/>
      <c r="HA85" s="192"/>
      <c r="HB85" s="192"/>
      <c r="HC85" s="192"/>
      <c r="HD85" s="192"/>
      <c r="HE85" s="192"/>
      <c r="HF85" s="192"/>
      <c r="HG85" s="192"/>
      <c r="HH85" s="192"/>
      <c r="HI85" s="192"/>
      <c r="HJ85" s="192"/>
      <c r="HK85" s="192"/>
      <c r="HL85" s="192"/>
      <c r="HM85" s="192"/>
      <c r="HN85" s="192"/>
      <c r="HO85" s="193"/>
      <c r="HP85" s="191"/>
      <c r="HQ85" s="192"/>
      <c r="HR85" s="192"/>
      <c r="HS85" s="192"/>
      <c r="HT85" s="192"/>
      <c r="HU85" s="192"/>
      <c r="HV85" s="192"/>
      <c r="HW85" s="192"/>
      <c r="HX85" s="192"/>
      <c r="HY85" s="192"/>
      <c r="HZ85" s="192"/>
      <c r="IA85" s="192"/>
      <c r="IB85" s="192"/>
      <c r="IC85" s="192"/>
      <c r="ID85" s="192"/>
      <c r="IE85" s="192"/>
      <c r="IF85" s="192"/>
      <c r="IG85" s="192"/>
      <c r="IH85" s="192"/>
      <c r="II85" s="192"/>
      <c r="IJ85" s="192"/>
      <c r="IK85" s="192"/>
      <c r="IL85" s="192"/>
      <c r="IM85" s="192"/>
      <c r="IN85" s="192"/>
      <c r="IO85" s="192"/>
      <c r="IP85" s="192"/>
      <c r="IQ85" s="192"/>
      <c r="IR85" s="192"/>
      <c r="IS85" s="192"/>
      <c r="IT85" s="193"/>
      <c r="IU85" s="332"/>
    </row>
    <row r="86" spans="1:255" ht="11.1" customHeight="1" x14ac:dyDescent="0.45">
      <c r="A86" s="176"/>
      <c r="B86" s="378"/>
      <c r="C86" s="346"/>
      <c r="D86" s="201" t="s">
        <v>1857</v>
      </c>
      <c r="E86" s="342"/>
      <c r="F86" s="326"/>
      <c r="G86" s="328"/>
      <c r="H86" s="328"/>
      <c r="I86" s="330"/>
      <c r="J86" s="186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7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6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7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6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5"/>
      <c r="ES86" s="185"/>
      <c r="ET86" s="185"/>
      <c r="EU86" s="185"/>
      <c r="EV86" s="185"/>
      <c r="EW86" s="185"/>
      <c r="EX86" s="185"/>
      <c r="EY86" s="185"/>
      <c r="EZ86" s="185"/>
      <c r="FA86" s="185"/>
      <c r="FB86" s="185"/>
      <c r="FC86" s="185"/>
      <c r="FD86" s="185"/>
      <c r="FE86" s="185"/>
      <c r="FF86" s="185"/>
      <c r="FG86" s="186"/>
      <c r="FH86" s="185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5"/>
      <c r="GC86" s="185"/>
      <c r="GD86" s="185"/>
      <c r="GE86" s="185"/>
      <c r="GF86" s="185"/>
      <c r="GG86" s="185"/>
      <c r="GH86" s="185"/>
      <c r="GI86" s="185"/>
      <c r="GJ86" s="185"/>
      <c r="GK86" s="185"/>
      <c r="GL86" s="186"/>
      <c r="GM86" s="185"/>
      <c r="GN86" s="185"/>
      <c r="GO86" s="185"/>
      <c r="GP86" s="185"/>
      <c r="GQ86" s="185"/>
      <c r="GR86" s="185"/>
      <c r="GS86" s="185"/>
      <c r="GT86" s="185"/>
      <c r="GU86" s="185"/>
      <c r="GV86" s="185"/>
      <c r="GW86" s="185"/>
      <c r="GX86" s="185"/>
      <c r="GY86" s="185"/>
      <c r="GZ86" s="185"/>
      <c r="HA86" s="185"/>
      <c r="HB86" s="185"/>
      <c r="HC86" s="185"/>
      <c r="HD86" s="185"/>
      <c r="HE86" s="185"/>
      <c r="HF86" s="185"/>
      <c r="HG86" s="185"/>
      <c r="HH86" s="185"/>
      <c r="HI86" s="185"/>
      <c r="HJ86" s="185"/>
      <c r="HK86" s="185"/>
      <c r="HL86" s="185"/>
      <c r="HM86" s="185"/>
      <c r="HN86" s="185"/>
      <c r="HO86" s="187"/>
      <c r="HP86" s="186"/>
      <c r="HQ86" s="185"/>
      <c r="HR86" s="185"/>
      <c r="HS86" s="185"/>
      <c r="HT86" s="185"/>
      <c r="HU86" s="185"/>
      <c r="HV86" s="185"/>
      <c r="HW86" s="185"/>
      <c r="HX86" s="185"/>
      <c r="HY86" s="185"/>
      <c r="HZ86" s="185"/>
      <c r="IA86" s="185"/>
      <c r="IB86" s="185"/>
      <c r="IC86" s="185"/>
      <c r="ID86" s="185"/>
      <c r="IE86" s="185"/>
      <c r="IF86" s="185"/>
      <c r="IG86" s="185"/>
      <c r="IH86" s="185"/>
      <c r="II86" s="185"/>
      <c r="IJ86" s="185"/>
      <c r="IK86" s="185"/>
      <c r="IL86" s="185"/>
      <c r="IM86" s="185"/>
      <c r="IN86" s="185"/>
      <c r="IO86" s="185"/>
      <c r="IP86" s="185"/>
      <c r="IQ86" s="185"/>
      <c r="IR86" s="185"/>
      <c r="IS86" s="185"/>
      <c r="IT86" s="187"/>
      <c r="IU86" s="332"/>
    </row>
    <row r="87" spans="1:255" ht="4.5" customHeight="1" x14ac:dyDescent="0.45">
      <c r="A87" s="176"/>
      <c r="B87" s="378"/>
      <c r="C87" s="346"/>
      <c r="D87" s="202"/>
      <c r="E87" s="342"/>
      <c r="F87" s="326"/>
      <c r="G87" s="328"/>
      <c r="H87" s="328"/>
      <c r="I87" s="330"/>
      <c r="J87" s="194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6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5"/>
      <c r="BQ87" s="195"/>
      <c r="BR87" s="195"/>
      <c r="BS87" s="194"/>
      <c r="BT87" s="195"/>
      <c r="BU87" s="195"/>
      <c r="BV87" s="195"/>
      <c r="BW87" s="195"/>
      <c r="BX87" s="195"/>
      <c r="BY87" s="195"/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  <c r="CO87" s="195"/>
      <c r="CP87" s="195"/>
      <c r="CQ87" s="195"/>
      <c r="CR87" s="195"/>
      <c r="CS87" s="195"/>
      <c r="CT87" s="195"/>
      <c r="CU87" s="195"/>
      <c r="CV87" s="195"/>
      <c r="CW87" s="196"/>
      <c r="CX87" s="194"/>
      <c r="CY87" s="195"/>
      <c r="CZ87" s="195"/>
      <c r="DA87" s="195"/>
      <c r="DB87" s="195"/>
      <c r="DC87" s="195"/>
      <c r="DD87" s="195"/>
      <c r="DE87" s="195"/>
      <c r="DF87" s="195"/>
      <c r="DG87" s="195"/>
      <c r="DH87" s="195"/>
      <c r="DI87" s="195"/>
      <c r="DJ87" s="195"/>
      <c r="DK87" s="195"/>
      <c r="DL87" s="195"/>
      <c r="DM87" s="195"/>
      <c r="DN87" s="195"/>
      <c r="DO87" s="195"/>
      <c r="DP87" s="195"/>
      <c r="DQ87" s="195"/>
      <c r="DR87" s="195"/>
      <c r="DS87" s="195"/>
      <c r="DT87" s="195"/>
      <c r="DU87" s="195"/>
      <c r="DV87" s="195"/>
      <c r="DW87" s="195"/>
      <c r="DX87" s="195"/>
      <c r="DY87" s="195"/>
      <c r="DZ87" s="195"/>
      <c r="EA87" s="195"/>
      <c r="EB87" s="196"/>
      <c r="EC87" s="194"/>
      <c r="ED87" s="195"/>
      <c r="EE87" s="195"/>
      <c r="EF87" s="195"/>
      <c r="EG87" s="195"/>
      <c r="EH87" s="195"/>
      <c r="EI87" s="195"/>
      <c r="EJ87" s="195"/>
      <c r="EK87" s="195"/>
      <c r="EL87" s="195"/>
      <c r="EM87" s="195"/>
      <c r="EN87" s="195"/>
      <c r="EO87" s="195"/>
      <c r="EP87" s="195"/>
      <c r="EQ87" s="195"/>
      <c r="ER87" s="195"/>
      <c r="ES87" s="195"/>
      <c r="ET87" s="195"/>
      <c r="EU87" s="195"/>
      <c r="EV87" s="195"/>
      <c r="EW87" s="195"/>
      <c r="EX87" s="195"/>
      <c r="EY87" s="195"/>
      <c r="EZ87" s="195"/>
      <c r="FA87" s="195"/>
      <c r="FB87" s="195"/>
      <c r="FC87" s="195"/>
      <c r="FD87" s="195"/>
      <c r="FE87" s="195"/>
      <c r="FF87" s="195"/>
      <c r="FG87" s="194"/>
      <c r="FH87" s="195"/>
      <c r="FI87" s="195"/>
      <c r="FJ87" s="195"/>
      <c r="FK87" s="195"/>
      <c r="FL87" s="195"/>
      <c r="FM87" s="195"/>
      <c r="FN87" s="195"/>
      <c r="FO87" s="195"/>
      <c r="FP87" s="195"/>
      <c r="FQ87" s="195"/>
      <c r="FR87" s="195"/>
      <c r="FS87" s="195"/>
      <c r="FT87" s="195"/>
      <c r="FU87" s="195"/>
      <c r="FV87" s="195"/>
      <c r="FW87" s="195"/>
      <c r="FX87" s="195"/>
      <c r="FY87" s="195"/>
      <c r="FZ87" s="195"/>
      <c r="GA87" s="195"/>
      <c r="GB87" s="195"/>
      <c r="GC87" s="195"/>
      <c r="GD87" s="195"/>
      <c r="GE87" s="195"/>
      <c r="GF87" s="195"/>
      <c r="GG87" s="195"/>
      <c r="GH87" s="195"/>
      <c r="GI87" s="195"/>
      <c r="GJ87" s="195"/>
      <c r="GK87" s="195"/>
      <c r="GL87" s="194"/>
      <c r="GM87" s="195"/>
      <c r="GN87" s="195"/>
      <c r="GO87" s="195"/>
      <c r="GP87" s="195"/>
      <c r="GQ87" s="195"/>
      <c r="GR87" s="195"/>
      <c r="GS87" s="195"/>
      <c r="GT87" s="195"/>
      <c r="GU87" s="195"/>
      <c r="GV87" s="195"/>
      <c r="GW87" s="195"/>
      <c r="GX87" s="195"/>
      <c r="GY87" s="195"/>
      <c r="GZ87" s="195"/>
      <c r="HA87" s="195"/>
      <c r="HB87" s="195"/>
      <c r="HC87" s="195"/>
      <c r="HD87" s="195"/>
      <c r="HE87" s="195"/>
      <c r="HF87" s="195"/>
      <c r="HG87" s="195"/>
      <c r="HH87" s="195"/>
      <c r="HI87" s="195"/>
      <c r="HJ87" s="195"/>
      <c r="HK87" s="195"/>
      <c r="HL87" s="195"/>
      <c r="HM87" s="195"/>
      <c r="HN87" s="195"/>
      <c r="HO87" s="196"/>
      <c r="HP87" s="194"/>
      <c r="HQ87" s="195"/>
      <c r="HR87" s="195"/>
      <c r="HS87" s="195"/>
      <c r="HT87" s="195"/>
      <c r="HU87" s="195"/>
      <c r="HV87" s="195"/>
      <c r="HW87" s="195"/>
      <c r="HX87" s="195"/>
      <c r="HY87" s="195"/>
      <c r="HZ87" s="195"/>
      <c r="IA87" s="195"/>
      <c r="IB87" s="195"/>
      <c r="IC87" s="195"/>
      <c r="ID87" s="195"/>
      <c r="IE87" s="195"/>
      <c r="IF87" s="195"/>
      <c r="IG87" s="195"/>
      <c r="IH87" s="195"/>
      <c r="II87" s="195"/>
      <c r="IJ87" s="195"/>
      <c r="IK87" s="195"/>
      <c r="IL87" s="195"/>
      <c r="IM87" s="195"/>
      <c r="IN87" s="195"/>
      <c r="IO87" s="195"/>
      <c r="IP87" s="195"/>
      <c r="IQ87" s="195"/>
      <c r="IR87" s="195"/>
      <c r="IS87" s="195"/>
      <c r="IT87" s="196"/>
      <c r="IU87" s="332"/>
    </row>
    <row r="88" spans="1:255" ht="4.5" customHeight="1" x14ac:dyDescent="0.45">
      <c r="A88" s="176"/>
      <c r="B88" s="378"/>
      <c r="C88" s="334" t="s">
        <v>1875</v>
      </c>
      <c r="D88" s="215"/>
      <c r="E88" s="338">
        <v>1</v>
      </c>
      <c r="F88" s="339" t="s">
        <v>1876</v>
      </c>
      <c r="G88" s="340">
        <v>45501</v>
      </c>
      <c r="H88" s="340">
        <f>G88</f>
        <v>45501</v>
      </c>
      <c r="I88" s="341">
        <f>H88-G88+1</f>
        <v>1</v>
      </c>
      <c r="J88" s="186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7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6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7"/>
      <c r="CX88" s="186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7"/>
      <c r="EC88" s="186"/>
      <c r="ED88" s="185"/>
      <c r="EE88" s="185"/>
      <c r="EF88" s="185"/>
      <c r="EG88" s="185"/>
      <c r="EH88" s="185"/>
      <c r="EI88" s="185"/>
      <c r="EJ88" s="185"/>
      <c r="EK88" s="185"/>
      <c r="EL88" s="185"/>
      <c r="EM88" s="185"/>
      <c r="EN88" s="185"/>
      <c r="EO88" s="185"/>
      <c r="EP88" s="185"/>
      <c r="EQ88" s="185"/>
      <c r="ER88" s="185"/>
      <c r="ES88" s="185"/>
      <c r="ET88" s="185"/>
      <c r="EU88" s="185"/>
      <c r="EV88" s="185"/>
      <c r="EW88" s="185"/>
      <c r="EX88" s="185"/>
      <c r="EY88" s="185"/>
      <c r="EZ88" s="185"/>
      <c r="FA88" s="185"/>
      <c r="FB88" s="185"/>
      <c r="FC88" s="185"/>
      <c r="FD88" s="185"/>
      <c r="FE88" s="185"/>
      <c r="FF88" s="185"/>
      <c r="FG88" s="186"/>
      <c r="FH88" s="185"/>
      <c r="FI88" s="185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5"/>
      <c r="FU88" s="185"/>
      <c r="FV88" s="185"/>
      <c r="FW88" s="185"/>
      <c r="FX88" s="185"/>
      <c r="FY88" s="185"/>
      <c r="FZ88" s="185"/>
      <c r="GA88" s="185"/>
      <c r="GB88" s="185"/>
      <c r="GC88" s="185"/>
      <c r="GD88" s="185"/>
      <c r="GE88" s="185"/>
      <c r="GF88" s="185"/>
      <c r="GG88" s="185"/>
      <c r="GH88" s="185"/>
      <c r="GI88" s="185"/>
      <c r="GJ88" s="185"/>
      <c r="GK88" s="185"/>
      <c r="GL88" s="186"/>
      <c r="GM88" s="185"/>
      <c r="GN88" s="185"/>
      <c r="GO88" s="185"/>
      <c r="GP88" s="185"/>
      <c r="GQ88" s="185"/>
      <c r="GR88" s="185"/>
      <c r="GS88" s="185"/>
      <c r="GT88" s="185"/>
      <c r="GU88" s="185"/>
      <c r="GV88" s="185"/>
      <c r="GW88" s="185"/>
      <c r="GX88" s="185"/>
      <c r="GY88" s="185"/>
      <c r="GZ88" s="185"/>
      <c r="HA88" s="185"/>
      <c r="HB88" s="185"/>
      <c r="HC88" s="185"/>
      <c r="HD88" s="185"/>
      <c r="HE88" s="185"/>
      <c r="HF88" s="185"/>
      <c r="HG88" s="185"/>
      <c r="HH88" s="185"/>
      <c r="HI88" s="185"/>
      <c r="HJ88" s="185"/>
      <c r="HK88" s="185"/>
      <c r="HL88" s="185"/>
      <c r="HM88" s="185"/>
      <c r="HN88" s="185"/>
      <c r="HO88" s="187"/>
      <c r="HP88" s="186"/>
      <c r="HQ88" s="185"/>
      <c r="HR88" s="185"/>
      <c r="HS88" s="185"/>
      <c r="HT88" s="185"/>
      <c r="HU88" s="185"/>
      <c r="HV88" s="185"/>
      <c r="HW88" s="185"/>
      <c r="HX88" s="185"/>
      <c r="HY88" s="185"/>
      <c r="HZ88" s="185"/>
      <c r="IA88" s="185"/>
      <c r="IB88" s="185"/>
      <c r="IC88" s="185"/>
      <c r="ID88" s="185"/>
      <c r="IE88" s="185"/>
      <c r="IF88" s="185"/>
      <c r="IG88" s="185"/>
      <c r="IH88" s="185"/>
      <c r="II88" s="185"/>
      <c r="IJ88" s="185"/>
      <c r="IK88" s="185"/>
      <c r="IL88" s="185"/>
      <c r="IM88" s="185"/>
      <c r="IN88" s="185"/>
      <c r="IO88" s="185"/>
      <c r="IP88" s="185"/>
      <c r="IQ88" s="185"/>
      <c r="IR88" s="185"/>
      <c r="IS88" s="185"/>
      <c r="IT88" s="187"/>
      <c r="IU88" s="332"/>
    </row>
    <row r="89" spans="1:255" ht="11.1" customHeight="1" x14ac:dyDescent="0.45">
      <c r="A89" s="176"/>
      <c r="B89" s="378"/>
      <c r="C89" s="335"/>
      <c r="D89" s="216" t="s">
        <v>1877</v>
      </c>
      <c r="E89" s="324"/>
      <c r="F89" s="337"/>
      <c r="G89" s="328"/>
      <c r="H89" s="328"/>
      <c r="I89" s="330"/>
      <c r="J89" s="186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7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6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7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6"/>
      <c r="ED89" s="185"/>
      <c r="EE89" s="185"/>
      <c r="EF89" s="185"/>
      <c r="EG89" s="185"/>
      <c r="EH89" s="185"/>
      <c r="EI89" s="185"/>
      <c r="EJ89" s="185"/>
      <c r="EK89" s="185"/>
      <c r="EL89" s="185"/>
      <c r="EM89" s="185"/>
      <c r="EN89" s="185"/>
      <c r="EO89" s="185"/>
      <c r="EP89" s="185"/>
      <c r="EQ89" s="185"/>
      <c r="ER89" s="185"/>
      <c r="ES89" s="185"/>
      <c r="ET89" s="185"/>
      <c r="EU89" s="185"/>
      <c r="EV89" s="185"/>
      <c r="EW89" s="185"/>
      <c r="EX89" s="185"/>
      <c r="EY89" s="185"/>
      <c r="EZ89" s="185"/>
      <c r="FA89" s="185"/>
      <c r="FB89" s="185"/>
      <c r="FC89" s="185"/>
      <c r="FD89" s="185"/>
      <c r="FE89" s="185"/>
      <c r="FF89" s="185"/>
      <c r="FG89" s="186"/>
      <c r="FH89" s="185"/>
      <c r="FI89" s="185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5"/>
      <c r="FU89" s="185"/>
      <c r="FV89" s="185"/>
      <c r="FW89" s="185"/>
      <c r="FX89" s="185"/>
      <c r="FY89" s="185"/>
      <c r="FZ89" s="185"/>
      <c r="GA89" s="185"/>
      <c r="GB89" s="185"/>
      <c r="GC89" s="185"/>
      <c r="GD89" s="185"/>
      <c r="GE89" s="185"/>
      <c r="GF89" s="185"/>
      <c r="GG89" s="185"/>
      <c r="GH89" s="185"/>
      <c r="GI89" s="185"/>
      <c r="GJ89" s="185"/>
      <c r="GK89" s="185"/>
      <c r="GL89" s="186"/>
      <c r="GM89" s="185"/>
      <c r="GN89" s="185"/>
      <c r="GO89" s="185"/>
      <c r="GP89" s="185"/>
      <c r="GQ89" s="185"/>
      <c r="GR89" s="185"/>
      <c r="GS89" s="185"/>
      <c r="GT89" s="185"/>
      <c r="GU89" s="185"/>
      <c r="GV89" s="185"/>
      <c r="GW89" s="185"/>
      <c r="GX89" s="185"/>
      <c r="GY89" s="185"/>
      <c r="GZ89" s="185"/>
      <c r="HA89" s="185"/>
      <c r="HB89" s="185"/>
      <c r="HC89" s="185"/>
      <c r="HD89" s="185"/>
      <c r="HE89" s="185"/>
      <c r="HF89" s="185"/>
      <c r="HG89" s="185"/>
      <c r="HH89" s="185"/>
      <c r="HI89" s="185"/>
      <c r="HJ89" s="185"/>
      <c r="HK89" s="185"/>
      <c r="HL89" s="185"/>
      <c r="HM89" s="185"/>
      <c r="HN89" s="185"/>
      <c r="HO89" s="187"/>
      <c r="HP89" s="186"/>
      <c r="HQ89" s="185"/>
      <c r="HR89" s="185"/>
      <c r="HS89" s="185"/>
      <c r="HT89" s="185"/>
      <c r="HU89" s="185"/>
      <c r="HV89" s="185"/>
      <c r="HW89" s="185"/>
      <c r="HX89" s="185"/>
      <c r="HY89" s="185"/>
      <c r="HZ89" s="185"/>
      <c r="IA89" s="185"/>
      <c r="IB89" s="185"/>
      <c r="IC89" s="185"/>
      <c r="ID89" s="185"/>
      <c r="IE89" s="185"/>
      <c r="IF89" s="185"/>
      <c r="IG89" s="185"/>
      <c r="IH89" s="185"/>
      <c r="II89" s="185"/>
      <c r="IJ89" s="185"/>
      <c r="IK89" s="185"/>
      <c r="IL89" s="185"/>
      <c r="IM89" s="185"/>
      <c r="IN89" s="185"/>
      <c r="IO89" s="185"/>
      <c r="IP89" s="185"/>
      <c r="IQ89" s="185"/>
      <c r="IR89" s="185"/>
      <c r="IS89" s="185"/>
      <c r="IT89" s="187"/>
      <c r="IU89" s="332"/>
    </row>
    <row r="90" spans="1:255" ht="4.5" customHeight="1" x14ac:dyDescent="0.45">
      <c r="A90" s="176"/>
      <c r="B90" s="378"/>
      <c r="C90" s="335"/>
      <c r="D90" s="217"/>
      <c r="E90" s="324"/>
      <c r="F90" s="337"/>
      <c r="G90" s="328"/>
      <c r="H90" s="328"/>
      <c r="I90" s="330"/>
      <c r="J90" s="186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7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6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7"/>
      <c r="CX90" s="186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7"/>
      <c r="EC90" s="186"/>
      <c r="ED90" s="185"/>
      <c r="EE90" s="185"/>
      <c r="EF90" s="185"/>
      <c r="EG90" s="185"/>
      <c r="EH90" s="185"/>
      <c r="EI90" s="185"/>
      <c r="EJ90" s="185"/>
      <c r="EK90" s="185"/>
      <c r="EL90" s="185"/>
      <c r="EM90" s="185"/>
      <c r="EN90" s="185"/>
      <c r="EO90" s="185"/>
      <c r="EP90" s="185"/>
      <c r="EQ90" s="185"/>
      <c r="ER90" s="185"/>
      <c r="ES90" s="185"/>
      <c r="ET90" s="185"/>
      <c r="EU90" s="185"/>
      <c r="EV90" s="185"/>
      <c r="EW90" s="185"/>
      <c r="EX90" s="185"/>
      <c r="EY90" s="185"/>
      <c r="EZ90" s="185"/>
      <c r="FA90" s="185"/>
      <c r="FB90" s="185"/>
      <c r="FC90" s="185"/>
      <c r="FD90" s="185"/>
      <c r="FE90" s="185"/>
      <c r="FF90" s="187"/>
      <c r="FG90" s="186"/>
      <c r="FH90" s="185"/>
      <c r="FI90" s="185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5"/>
      <c r="FU90" s="185"/>
      <c r="FV90" s="185"/>
      <c r="FW90" s="185"/>
      <c r="FX90" s="185"/>
      <c r="FY90" s="185"/>
      <c r="FZ90" s="185"/>
      <c r="GA90" s="185"/>
      <c r="GB90" s="185"/>
      <c r="GC90" s="185"/>
      <c r="GD90" s="185"/>
      <c r="GE90" s="185"/>
      <c r="GF90" s="185"/>
      <c r="GG90" s="185"/>
      <c r="GH90" s="185"/>
      <c r="GI90" s="185"/>
      <c r="GJ90" s="185"/>
      <c r="GK90" s="185"/>
      <c r="GL90" s="188"/>
      <c r="GM90" s="185"/>
      <c r="GN90" s="185"/>
      <c r="GO90" s="185"/>
      <c r="GP90" s="185"/>
      <c r="GQ90" s="185"/>
      <c r="GR90" s="185"/>
      <c r="GS90" s="185"/>
      <c r="GT90" s="185"/>
      <c r="GU90" s="185"/>
      <c r="GV90" s="185"/>
      <c r="GW90" s="185"/>
      <c r="GX90" s="185"/>
      <c r="GY90" s="185"/>
      <c r="GZ90" s="185"/>
      <c r="HA90" s="185"/>
      <c r="HB90" s="185"/>
      <c r="HC90" s="185"/>
      <c r="HD90" s="185"/>
      <c r="HE90" s="185"/>
      <c r="HF90" s="185"/>
      <c r="HG90" s="185"/>
      <c r="HH90" s="185"/>
      <c r="HI90" s="185"/>
      <c r="HJ90" s="185"/>
      <c r="HK90" s="185"/>
      <c r="HL90" s="185"/>
      <c r="HM90" s="185"/>
      <c r="HN90" s="185"/>
      <c r="HO90" s="187"/>
      <c r="HP90" s="186"/>
      <c r="HQ90" s="185"/>
      <c r="HR90" s="185"/>
      <c r="HS90" s="185"/>
      <c r="HT90" s="185"/>
      <c r="HU90" s="185"/>
      <c r="HV90" s="185"/>
      <c r="HW90" s="185"/>
      <c r="HX90" s="185"/>
      <c r="HY90" s="185"/>
      <c r="HZ90" s="185"/>
      <c r="IA90" s="185"/>
      <c r="IB90" s="185"/>
      <c r="IC90" s="185"/>
      <c r="ID90" s="185"/>
      <c r="IE90" s="185"/>
      <c r="IF90" s="185"/>
      <c r="IG90" s="185"/>
      <c r="IH90" s="185"/>
      <c r="II90" s="185"/>
      <c r="IJ90" s="185"/>
      <c r="IK90" s="185"/>
      <c r="IL90" s="185"/>
      <c r="IM90" s="185"/>
      <c r="IN90" s="185"/>
      <c r="IO90" s="185"/>
      <c r="IP90" s="185"/>
      <c r="IQ90" s="185"/>
      <c r="IR90" s="185"/>
      <c r="IS90" s="185"/>
      <c r="IT90" s="187"/>
      <c r="IU90" s="332"/>
    </row>
    <row r="91" spans="1:255" ht="4.5" customHeight="1" x14ac:dyDescent="0.45">
      <c r="A91" s="176"/>
      <c r="B91" s="378"/>
      <c r="C91" s="335"/>
      <c r="D91" s="215"/>
      <c r="E91" s="324">
        <v>2</v>
      </c>
      <c r="F91" s="337" t="s">
        <v>1878</v>
      </c>
      <c r="G91" s="328">
        <v>45474</v>
      </c>
      <c r="H91" s="328">
        <f>G91</f>
        <v>45474</v>
      </c>
      <c r="I91" s="330">
        <f>H91-G91+1</f>
        <v>1</v>
      </c>
      <c r="J91" s="179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1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79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1"/>
      <c r="CX91" s="179"/>
      <c r="CY91" s="180"/>
      <c r="CZ91" s="180"/>
      <c r="DA91" s="180"/>
      <c r="DB91" s="180"/>
      <c r="DC91" s="180"/>
      <c r="DD91" s="180"/>
      <c r="DE91" s="180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80"/>
      <c r="DQ91" s="180"/>
      <c r="DR91" s="180"/>
      <c r="DS91" s="180"/>
      <c r="DT91" s="180"/>
      <c r="DU91" s="180"/>
      <c r="DV91" s="180"/>
      <c r="DW91" s="180"/>
      <c r="DX91" s="180"/>
      <c r="DY91" s="180"/>
      <c r="DZ91" s="180"/>
      <c r="EA91" s="180"/>
      <c r="EB91" s="181"/>
      <c r="EC91" s="179"/>
      <c r="ED91" s="180"/>
      <c r="EE91" s="180"/>
      <c r="EF91" s="180"/>
      <c r="EG91" s="180"/>
      <c r="EH91" s="180"/>
      <c r="EI91" s="180"/>
      <c r="EJ91" s="180"/>
      <c r="EK91" s="180"/>
      <c r="EL91" s="180"/>
      <c r="EM91" s="180"/>
      <c r="EN91" s="180"/>
      <c r="EO91" s="180"/>
      <c r="EP91" s="180"/>
      <c r="EQ91" s="180"/>
      <c r="ER91" s="180"/>
      <c r="ES91" s="180"/>
      <c r="ET91" s="180"/>
      <c r="EU91" s="180"/>
      <c r="EV91" s="180"/>
      <c r="EW91" s="180"/>
      <c r="EX91" s="180"/>
      <c r="EY91" s="180"/>
      <c r="EZ91" s="180"/>
      <c r="FA91" s="180"/>
      <c r="FB91" s="180"/>
      <c r="FC91" s="180"/>
      <c r="FD91" s="180"/>
      <c r="FE91" s="180"/>
      <c r="FF91" s="181"/>
      <c r="FG91" s="179"/>
      <c r="FH91" s="180"/>
      <c r="FI91" s="180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80"/>
      <c r="FU91" s="180"/>
      <c r="FV91" s="180"/>
      <c r="FW91" s="180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80"/>
      <c r="GI91" s="180"/>
      <c r="GJ91" s="180"/>
      <c r="GK91" s="181"/>
      <c r="GL91" s="179"/>
      <c r="GM91" s="180"/>
      <c r="GN91" s="180"/>
      <c r="GO91" s="180"/>
      <c r="GP91" s="180"/>
      <c r="GQ91" s="180"/>
      <c r="GR91" s="180"/>
      <c r="GS91" s="180"/>
      <c r="GT91" s="180"/>
      <c r="GU91" s="180"/>
      <c r="GV91" s="180"/>
      <c r="GW91" s="180"/>
      <c r="GX91" s="180"/>
      <c r="GY91" s="180"/>
      <c r="GZ91" s="180"/>
      <c r="HA91" s="180"/>
      <c r="HB91" s="180"/>
      <c r="HC91" s="180"/>
      <c r="HD91" s="180"/>
      <c r="HE91" s="180"/>
      <c r="HF91" s="180"/>
      <c r="HG91" s="180"/>
      <c r="HH91" s="180"/>
      <c r="HI91" s="180"/>
      <c r="HJ91" s="180"/>
      <c r="HK91" s="180"/>
      <c r="HL91" s="180"/>
      <c r="HM91" s="180"/>
      <c r="HN91" s="180"/>
      <c r="HO91" s="181"/>
      <c r="HP91" s="179"/>
      <c r="HQ91" s="180"/>
      <c r="HR91" s="180"/>
      <c r="HS91" s="180"/>
      <c r="HT91" s="180"/>
      <c r="HU91" s="180"/>
      <c r="HV91" s="180"/>
      <c r="HW91" s="180"/>
      <c r="HX91" s="180"/>
      <c r="HY91" s="180"/>
      <c r="HZ91" s="180"/>
      <c r="IA91" s="180"/>
      <c r="IB91" s="180"/>
      <c r="IC91" s="180"/>
      <c r="ID91" s="180"/>
      <c r="IE91" s="180"/>
      <c r="IF91" s="180"/>
      <c r="IG91" s="180"/>
      <c r="IH91" s="180"/>
      <c r="II91" s="180"/>
      <c r="IJ91" s="180"/>
      <c r="IK91" s="180"/>
      <c r="IL91" s="180"/>
      <c r="IM91" s="180"/>
      <c r="IN91" s="180"/>
      <c r="IO91" s="180"/>
      <c r="IP91" s="180"/>
      <c r="IQ91" s="180"/>
      <c r="IR91" s="180"/>
      <c r="IS91" s="180"/>
      <c r="IT91" s="181"/>
      <c r="IU91" s="332"/>
    </row>
    <row r="92" spans="1:255" ht="11.1" customHeight="1" x14ac:dyDescent="0.45">
      <c r="A92" s="176"/>
      <c r="B92" s="378"/>
      <c r="C92" s="335"/>
      <c r="D92" s="216" t="s">
        <v>1877</v>
      </c>
      <c r="E92" s="324"/>
      <c r="F92" s="337"/>
      <c r="G92" s="328"/>
      <c r="H92" s="328"/>
      <c r="I92" s="330"/>
      <c r="J92" s="186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7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6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7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6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5"/>
      <c r="ES92" s="185"/>
      <c r="ET92" s="185"/>
      <c r="EU92" s="185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5"/>
      <c r="FG92" s="186"/>
      <c r="FH92" s="185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85"/>
      <c r="GI92" s="185"/>
      <c r="GJ92" s="185"/>
      <c r="GK92" s="185"/>
      <c r="GL92" s="186"/>
      <c r="GM92" s="185"/>
      <c r="GN92" s="185"/>
      <c r="GO92" s="185"/>
      <c r="GP92" s="185"/>
      <c r="GQ92" s="185"/>
      <c r="GR92" s="185"/>
      <c r="GS92" s="185"/>
      <c r="GT92" s="185"/>
      <c r="GU92" s="185"/>
      <c r="GV92" s="185"/>
      <c r="GW92" s="185"/>
      <c r="GX92" s="185"/>
      <c r="GY92" s="185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5"/>
      <c r="HK92" s="185"/>
      <c r="HL92" s="185"/>
      <c r="HM92" s="185"/>
      <c r="HN92" s="185"/>
      <c r="HO92" s="187"/>
      <c r="HP92" s="186"/>
      <c r="HQ92" s="185"/>
      <c r="HR92" s="185"/>
      <c r="HS92" s="185"/>
      <c r="HT92" s="185"/>
      <c r="HU92" s="185"/>
      <c r="HV92" s="185"/>
      <c r="HW92" s="185"/>
      <c r="HX92" s="185"/>
      <c r="HY92" s="185"/>
      <c r="HZ92" s="185"/>
      <c r="IA92" s="185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5"/>
      <c r="IM92" s="185"/>
      <c r="IN92" s="185"/>
      <c r="IO92" s="185"/>
      <c r="IP92" s="185"/>
      <c r="IQ92" s="185"/>
      <c r="IR92" s="185"/>
      <c r="IS92" s="185"/>
      <c r="IT92" s="187"/>
      <c r="IU92" s="332"/>
    </row>
    <row r="93" spans="1:255" ht="4.5" customHeight="1" x14ac:dyDescent="0.45">
      <c r="A93" s="176"/>
      <c r="B93" s="378"/>
      <c r="C93" s="335"/>
      <c r="D93" s="217"/>
      <c r="E93" s="324"/>
      <c r="F93" s="337"/>
      <c r="G93" s="328"/>
      <c r="H93" s="328"/>
      <c r="I93" s="330"/>
      <c r="J93" s="186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7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6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7"/>
      <c r="CX93" s="186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7"/>
      <c r="EC93" s="186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185"/>
      <c r="EO93" s="185"/>
      <c r="EP93" s="185"/>
      <c r="EQ93" s="185"/>
      <c r="ER93" s="185"/>
      <c r="ES93" s="185"/>
      <c r="ET93" s="185"/>
      <c r="EU93" s="185"/>
      <c r="EV93" s="185"/>
      <c r="EW93" s="185"/>
      <c r="EX93" s="185"/>
      <c r="EY93" s="185"/>
      <c r="EZ93" s="185"/>
      <c r="FA93" s="185"/>
      <c r="FB93" s="185"/>
      <c r="FC93" s="185"/>
      <c r="FD93" s="185"/>
      <c r="FE93" s="185"/>
      <c r="FF93" s="187"/>
      <c r="FG93" s="186"/>
      <c r="FH93" s="185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5"/>
      <c r="GC93" s="185"/>
      <c r="GD93" s="185"/>
      <c r="GE93" s="185"/>
      <c r="GF93" s="185"/>
      <c r="GG93" s="185"/>
      <c r="GH93" s="185"/>
      <c r="GI93" s="185"/>
      <c r="GJ93" s="185"/>
      <c r="GK93" s="185"/>
      <c r="GL93" s="186"/>
      <c r="GM93" s="185"/>
      <c r="GN93" s="185"/>
      <c r="GO93" s="185"/>
      <c r="GP93" s="185"/>
      <c r="GQ93" s="185"/>
      <c r="GR93" s="185"/>
      <c r="GS93" s="185"/>
      <c r="GT93" s="185"/>
      <c r="GU93" s="185"/>
      <c r="GV93" s="185"/>
      <c r="GW93" s="185"/>
      <c r="GX93" s="185"/>
      <c r="GY93" s="185"/>
      <c r="GZ93" s="185"/>
      <c r="HA93" s="185"/>
      <c r="HB93" s="185"/>
      <c r="HC93" s="185"/>
      <c r="HD93" s="185"/>
      <c r="HE93" s="185"/>
      <c r="HF93" s="185"/>
      <c r="HG93" s="185"/>
      <c r="HH93" s="185"/>
      <c r="HI93" s="185"/>
      <c r="HJ93" s="185"/>
      <c r="HK93" s="185"/>
      <c r="HL93" s="185"/>
      <c r="HM93" s="185"/>
      <c r="HN93" s="185"/>
      <c r="HO93" s="187"/>
      <c r="HP93" s="186"/>
      <c r="HQ93" s="185"/>
      <c r="HR93" s="185"/>
      <c r="HS93" s="185"/>
      <c r="HT93" s="185"/>
      <c r="HU93" s="185"/>
      <c r="HV93" s="185"/>
      <c r="HW93" s="185"/>
      <c r="HX93" s="185"/>
      <c r="HY93" s="185"/>
      <c r="HZ93" s="185"/>
      <c r="IA93" s="185"/>
      <c r="IB93" s="185"/>
      <c r="IC93" s="185"/>
      <c r="ID93" s="185"/>
      <c r="IE93" s="185"/>
      <c r="IF93" s="185"/>
      <c r="IG93" s="185"/>
      <c r="IH93" s="185"/>
      <c r="II93" s="185"/>
      <c r="IJ93" s="185"/>
      <c r="IK93" s="185"/>
      <c r="IL93" s="185"/>
      <c r="IM93" s="185"/>
      <c r="IN93" s="185"/>
      <c r="IO93" s="185"/>
      <c r="IP93" s="185"/>
      <c r="IQ93" s="185"/>
      <c r="IR93" s="185"/>
      <c r="IS93" s="185"/>
      <c r="IT93" s="187"/>
      <c r="IU93" s="332"/>
    </row>
    <row r="94" spans="1:255" ht="4.5" customHeight="1" x14ac:dyDescent="0.45">
      <c r="A94" s="176"/>
      <c r="B94" s="378"/>
      <c r="C94" s="335"/>
      <c r="D94" s="215"/>
      <c r="E94" s="324">
        <v>3</v>
      </c>
      <c r="F94" s="337" t="s">
        <v>1879</v>
      </c>
      <c r="G94" s="328">
        <v>45489</v>
      </c>
      <c r="H94" s="328">
        <f>G94</f>
        <v>45489</v>
      </c>
      <c r="I94" s="330">
        <f>H94-G94+1</f>
        <v>1</v>
      </c>
      <c r="J94" s="179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1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79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1"/>
      <c r="CX94" s="179"/>
      <c r="CY94" s="180"/>
      <c r="CZ94" s="180"/>
      <c r="DA94" s="180"/>
      <c r="DB94" s="180"/>
      <c r="DC94" s="180"/>
      <c r="DD94" s="180"/>
      <c r="DE94" s="180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80"/>
      <c r="DQ94" s="180"/>
      <c r="DR94" s="180"/>
      <c r="DS94" s="180"/>
      <c r="DT94" s="180"/>
      <c r="DU94" s="180"/>
      <c r="DV94" s="180"/>
      <c r="DW94" s="180"/>
      <c r="DX94" s="180"/>
      <c r="DY94" s="180"/>
      <c r="DZ94" s="180"/>
      <c r="EA94" s="180"/>
      <c r="EB94" s="181"/>
      <c r="EC94" s="179"/>
      <c r="ED94" s="180"/>
      <c r="EE94" s="180"/>
      <c r="EF94" s="180"/>
      <c r="EG94" s="180"/>
      <c r="EH94" s="180"/>
      <c r="EI94" s="180"/>
      <c r="EJ94" s="180"/>
      <c r="EK94" s="180"/>
      <c r="EL94" s="180"/>
      <c r="EM94" s="180"/>
      <c r="EN94" s="180"/>
      <c r="EO94" s="180"/>
      <c r="EP94" s="180"/>
      <c r="EQ94" s="180"/>
      <c r="ER94" s="180"/>
      <c r="ES94" s="180"/>
      <c r="ET94" s="180"/>
      <c r="EU94" s="180"/>
      <c r="EV94" s="180"/>
      <c r="EW94" s="180"/>
      <c r="EX94" s="180"/>
      <c r="EY94" s="180"/>
      <c r="EZ94" s="180"/>
      <c r="FA94" s="180"/>
      <c r="FB94" s="180"/>
      <c r="FC94" s="180"/>
      <c r="FD94" s="180"/>
      <c r="FE94" s="180"/>
      <c r="FF94" s="181"/>
      <c r="FG94" s="179"/>
      <c r="FH94" s="180"/>
      <c r="FI94" s="180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80"/>
      <c r="FU94" s="180"/>
      <c r="FV94" s="180"/>
      <c r="FW94" s="180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80"/>
      <c r="GI94" s="180"/>
      <c r="GJ94" s="180"/>
      <c r="GK94" s="181"/>
      <c r="GL94" s="179"/>
      <c r="GM94" s="180"/>
      <c r="GN94" s="180"/>
      <c r="GO94" s="180"/>
      <c r="GP94" s="180"/>
      <c r="GQ94" s="180"/>
      <c r="GR94" s="180"/>
      <c r="GS94" s="180"/>
      <c r="GT94" s="180"/>
      <c r="GU94" s="180"/>
      <c r="GV94" s="180"/>
      <c r="GW94" s="180"/>
      <c r="GX94" s="180"/>
      <c r="GY94" s="180"/>
      <c r="GZ94" s="180"/>
      <c r="HA94" s="180"/>
      <c r="HB94" s="180"/>
      <c r="HC94" s="180"/>
      <c r="HD94" s="180"/>
      <c r="HE94" s="180"/>
      <c r="HF94" s="180"/>
      <c r="HG94" s="180"/>
      <c r="HH94" s="180"/>
      <c r="HI94" s="180"/>
      <c r="HJ94" s="180"/>
      <c r="HK94" s="180"/>
      <c r="HL94" s="180"/>
      <c r="HM94" s="180"/>
      <c r="HN94" s="180"/>
      <c r="HO94" s="181"/>
      <c r="HP94" s="179"/>
      <c r="HQ94" s="180"/>
      <c r="HR94" s="180"/>
      <c r="HS94" s="180"/>
      <c r="HT94" s="180"/>
      <c r="HU94" s="180"/>
      <c r="HV94" s="180"/>
      <c r="HW94" s="180"/>
      <c r="HX94" s="180"/>
      <c r="HY94" s="180"/>
      <c r="HZ94" s="180"/>
      <c r="IA94" s="180"/>
      <c r="IB94" s="180"/>
      <c r="IC94" s="180"/>
      <c r="ID94" s="180"/>
      <c r="IE94" s="180"/>
      <c r="IF94" s="180"/>
      <c r="IG94" s="180"/>
      <c r="IH94" s="180"/>
      <c r="II94" s="180"/>
      <c r="IJ94" s="180"/>
      <c r="IK94" s="180"/>
      <c r="IL94" s="180"/>
      <c r="IM94" s="180"/>
      <c r="IN94" s="180"/>
      <c r="IO94" s="180"/>
      <c r="IP94" s="180"/>
      <c r="IQ94" s="180"/>
      <c r="IR94" s="180"/>
      <c r="IS94" s="180"/>
      <c r="IT94" s="181"/>
      <c r="IU94" s="332"/>
    </row>
    <row r="95" spans="1:255" ht="11.1" customHeight="1" x14ac:dyDescent="0.45">
      <c r="A95" s="176"/>
      <c r="B95" s="378"/>
      <c r="C95" s="335"/>
      <c r="D95" s="216" t="s">
        <v>1877</v>
      </c>
      <c r="E95" s="324"/>
      <c r="F95" s="337"/>
      <c r="G95" s="328"/>
      <c r="H95" s="328"/>
      <c r="I95" s="330"/>
      <c r="J95" s="186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7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6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7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6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185"/>
      <c r="EO95" s="185"/>
      <c r="EP95" s="185"/>
      <c r="EQ95" s="185"/>
      <c r="ER95" s="185"/>
      <c r="ES95" s="185"/>
      <c r="ET95" s="185"/>
      <c r="EU95" s="185"/>
      <c r="EV95" s="185"/>
      <c r="EW95" s="185"/>
      <c r="EX95" s="185"/>
      <c r="EY95" s="185"/>
      <c r="EZ95" s="185"/>
      <c r="FA95" s="185"/>
      <c r="FB95" s="185"/>
      <c r="FC95" s="185"/>
      <c r="FD95" s="185"/>
      <c r="FE95" s="185"/>
      <c r="FF95" s="185"/>
      <c r="FG95" s="186"/>
      <c r="FH95" s="185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185"/>
      <c r="GC95" s="185"/>
      <c r="GD95" s="185"/>
      <c r="GE95" s="185"/>
      <c r="GF95" s="185"/>
      <c r="GG95" s="185"/>
      <c r="GH95" s="185"/>
      <c r="GI95" s="185"/>
      <c r="GJ95" s="185"/>
      <c r="GK95" s="185"/>
      <c r="GL95" s="186"/>
      <c r="GM95" s="185"/>
      <c r="GN95" s="185"/>
      <c r="GO95" s="185"/>
      <c r="GP95" s="185"/>
      <c r="GQ95" s="185"/>
      <c r="GR95" s="185"/>
      <c r="GS95" s="185"/>
      <c r="GT95" s="185"/>
      <c r="GU95" s="185"/>
      <c r="GV95" s="185"/>
      <c r="GW95" s="185"/>
      <c r="GX95" s="185"/>
      <c r="GY95" s="185"/>
      <c r="GZ95" s="185"/>
      <c r="HA95" s="185"/>
      <c r="HB95" s="185"/>
      <c r="HC95" s="185"/>
      <c r="HD95" s="185"/>
      <c r="HE95" s="185"/>
      <c r="HF95" s="185"/>
      <c r="HG95" s="185"/>
      <c r="HH95" s="185"/>
      <c r="HI95" s="185"/>
      <c r="HJ95" s="185"/>
      <c r="HK95" s="185"/>
      <c r="HL95" s="185"/>
      <c r="HM95" s="185"/>
      <c r="HN95" s="185"/>
      <c r="HO95" s="187"/>
      <c r="HP95" s="186"/>
      <c r="HQ95" s="185"/>
      <c r="HR95" s="185"/>
      <c r="HS95" s="185"/>
      <c r="HT95" s="185"/>
      <c r="HU95" s="185"/>
      <c r="HV95" s="185"/>
      <c r="HW95" s="185"/>
      <c r="HX95" s="185"/>
      <c r="HY95" s="185"/>
      <c r="HZ95" s="185"/>
      <c r="IA95" s="185"/>
      <c r="IB95" s="185"/>
      <c r="IC95" s="185"/>
      <c r="ID95" s="185"/>
      <c r="IE95" s="185"/>
      <c r="IF95" s="185"/>
      <c r="IG95" s="185"/>
      <c r="IH95" s="185"/>
      <c r="II95" s="185"/>
      <c r="IJ95" s="185"/>
      <c r="IK95" s="185"/>
      <c r="IL95" s="185"/>
      <c r="IM95" s="185"/>
      <c r="IN95" s="185"/>
      <c r="IO95" s="185"/>
      <c r="IP95" s="185"/>
      <c r="IQ95" s="185"/>
      <c r="IR95" s="185"/>
      <c r="IS95" s="185"/>
      <c r="IT95" s="187"/>
      <c r="IU95" s="332"/>
    </row>
    <row r="96" spans="1:255" ht="4.5" customHeight="1" x14ac:dyDescent="0.45">
      <c r="A96" s="176"/>
      <c r="B96" s="378"/>
      <c r="C96" s="335"/>
      <c r="D96" s="217"/>
      <c r="E96" s="324"/>
      <c r="F96" s="337"/>
      <c r="G96" s="328"/>
      <c r="H96" s="328"/>
      <c r="I96" s="330"/>
      <c r="J96" s="186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7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6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7"/>
      <c r="CX96" s="186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7"/>
      <c r="EC96" s="186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85"/>
      <c r="ES96" s="185"/>
      <c r="ET96" s="185"/>
      <c r="EU96" s="185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87"/>
      <c r="FG96" s="186"/>
      <c r="FH96" s="185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85"/>
      <c r="GI96" s="185"/>
      <c r="GJ96" s="185"/>
      <c r="GK96" s="185"/>
      <c r="GL96" s="186"/>
      <c r="GM96" s="185"/>
      <c r="GN96" s="185"/>
      <c r="GO96" s="185"/>
      <c r="GP96" s="185"/>
      <c r="GQ96" s="185"/>
      <c r="GR96" s="185"/>
      <c r="GS96" s="185"/>
      <c r="GT96" s="185"/>
      <c r="GU96" s="185"/>
      <c r="GV96" s="185"/>
      <c r="GW96" s="185"/>
      <c r="GX96" s="185"/>
      <c r="GY96" s="185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85"/>
      <c r="HK96" s="185"/>
      <c r="HL96" s="185"/>
      <c r="HM96" s="185"/>
      <c r="HN96" s="185"/>
      <c r="HO96" s="187"/>
      <c r="HP96" s="186"/>
      <c r="HQ96" s="185"/>
      <c r="HR96" s="185"/>
      <c r="HS96" s="185"/>
      <c r="HT96" s="185"/>
      <c r="HU96" s="185"/>
      <c r="HV96" s="185"/>
      <c r="HW96" s="185"/>
      <c r="HX96" s="185"/>
      <c r="HY96" s="185"/>
      <c r="HZ96" s="185"/>
      <c r="IA96" s="185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85"/>
      <c r="IM96" s="185"/>
      <c r="IN96" s="185"/>
      <c r="IO96" s="185"/>
      <c r="IP96" s="185"/>
      <c r="IQ96" s="185"/>
      <c r="IR96" s="185"/>
      <c r="IS96" s="185"/>
      <c r="IT96" s="187"/>
      <c r="IU96" s="332"/>
    </row>
    <row r="97" spans="1:255" ht="4.5" customHeight="1" x14ac:dyDescent="0.45">
      <c r="A97" s="176"/>
      <c r="B97" s="378"/>
      <c r="C97" s="335"/>
      <c r="D97" s="215"/>
      <c r="E97" s="324">
        <v>4</v>
      </c>
      <c r="F97" s="337" t="s">
        <v>1880</v>
      </c>
      <c r="G97" s="328">
        <v>45489</v>
      </c>
      <c r="H97" s="328">
        <f>G97</f>
        <v>45489</v>
      </c>
      <c r="I97" s="330">
        <f>H97-G97+1</f>
        <v>1</v>
      </c>
      <c r="J97" s="179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1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79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1"/>
      <c r="CX97" s="179"/>
      <c r="CY97" s="180"/>
      <c r="CZ97" s="180"/>
      <c r="DA97" s="180"/>
      <c r="DB97" s="180"/>
      <c r="DC97" s="180"/>
      <c r="DD97" s="180"/>
      <c r="DE97" s="180"/>
      <c r="DF97" s="180"/>
      <c r="DG97" s="180"/>
      <c r="DH97" s="180"/>
      <c r="DI97" s="180"/>
      <c r="DJ97" s="180"/>
      <c r="DK97" s="180"/>
      <c r="DL97" s="180"/>
      <c r="DM97" s="180"/>
      <c r="DN97" s="180"/>
      <c r="DO97" s="180"/>
      <c r="DP97" s="180"/>
      <c r="DQ97" s="180"/>
      <c r="DR97" s="180"/>
      <c r="DS97" s="180"/>
      <c r="DT97" s="180"/>
      <c r="DU97" s="180"/>
      <c r="DV97" s="180"/>
      <c r="DW97" s="180"/>
      <c r="DX97" s="180"/>
      <c r="DY97" s="180"/>
      <c r="DZ97" s="180"/>
      <c r="EA97" s="180"/>
      <c r="EB97" s="181"/>
      <c r="EC97" s="179"/>
      <c r="ED97" s="180"/>
      <c r="EE97" s="180"/>
      <c r="EF97" s="180"/>
      <c r="EG97" s="180"/>
      <c r="EH97" s="180"/>
      <c r="EI97" s="180"/>
      <c r="EJ97" s="180"/>
      <c r="EK97" s="180"/>
      <c r="EL97" s="180"/>
      <c r="EM97" s="180"/>
      <c r="EN97" s="180"/>
      <c r="EO97" s="180"/>
      <c r="EP97" s="180"/>
      <c r="EQ97" s="180"/>
      <c r="ER97" s="180"/>
      <c r="ES97" s="180"/>
      <c r="ET97" s="180"/>
      <c r="EU97" s="180"/>
      <c r="EV97" s="180"/>
      <c r="EW97" s="180"/>
      <c r="EX97" s="180"/>
      <c r="EY97" s="180"/>
      <c r="EZ97" s="180"/>
      <c r="FA97" s="180"/>
      <c r="FB97" s="180"/>
      <c r="FC97" s="180"/>
      <c r="FD97" s="180"/>
      <c r="FE97" s="180"/>
      <c r="FF97" s="181"/>
      <c r="FG97" s="179"/>
      <c r="FH97" s="180"/>
      <c r="FI97" s="180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80"/>
      <c r="FU97" s="180"/>
      <c r="FV97" s="180"/>
      <c r="FW97" s="180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80"/>
      <c r="GI97" s="180"/>
      <c r="GJ97" s="180"/>
      <c r="GK97" s="181"/>
      <c r="GL97" s="179"/>
      <c r="GM97" s="180"/>
      <c r="GN97" s="180"/>
      <c r="GO97" s="180"/>
      <c r="GP97" s="180"/>
      <c r="GQ97" s="180"/>
      <c r="GR97" s="180"/>
      <c r="GS97" s="180"/>
      <c r="GT97" s="180"/>
      <c r="GU97" s="180"/>
      <c r="GV97" s="180"/>
      <c r="GW97" s="180"/>
      <c r="GX97" s="180"/>
      <c r="GY97" s="180"/>
      <c r="GZ97" s="180"/>
      <c r="HA97" s="180"/>
      <c r="HB97" s="180"/>
      <c r="HC97" s="180"/>
      <c r="HD97" s="180"/>
      <c r="HE97" s="180"/>
      <c r="HF97" s="180"/>
      <c r="HG97" s="180"/>
      <c r="HH97" s="180"/>
      <c r="HI97" s="180"/>
      <c r="HJ97" s="180"/>
      <c r="HK97" s="180"/>
      <c r="HL97" s="180"/>
      <c r="HM97" s="180"/>
      <c r="HN97" s="180"/>
      <c r="HO97" s="181"/>
      <c r="HP97" s="179"/>
      <c r="HQ97" s="180"/>
      <c r="HR97" s="180"/>
      <c r="HS97" s="180"/>
      <c r="HT97" s="180"/>
      <c r="HU97" s="180"/>
      <c r="HV97" s="180"/>
      <c r="HW97" s="180"/>
      <c r="HX97" s="180"/>
      <c r="HY97" s="180"/>
      <c r="HZ97" s="180"/>
      <c r="IA97" s="180"/>
      <c r="IB97" s="180"/>
      <c r="IC97" s="180"/>
      <c r="ID97" s="180"/>
      <c r="IE97" s="180"/>
      <c r="IF97" s="180"/>
      <c r="IG97" s="180"/>
      <c r="IH97" s="180"/>
      <c r="II97" s="180"/>
      <c r="IJ97" s="180"/>
      <c r="IK97" s="180"/>
      <c r="IL97" s="180"/>
      <c r="IM97" s="180"/>
      <c r="IN97" s="180"/>
      <c r="IO97" s="180"/>
      <c r="IP97" s="180"/>
      <c r="IQ97" s="180"/>
      <c r="IR97" s="180"/>
      <c r="IS97" s="180"/>
      <c r="IT97" s="181"/>
      <c r="IU97" s="332"/>
    </row>
    <row r="98" spans="1:255" ht="11.1" customHeight="1" x14ac:dyDescent="0.45">
      <c r="A98" s="176"/>
      <c r="B98" s="378"/>
      <c r="C98" s="335"/>
      <c r="D98" s="216" t="s">
        <v>1877</v>
      </c>
      <c r="E98" s="324"/>
      <c r="F98" s="337"/>
      <c r="G98" s="328"/>
      <c r="H98" s="328"/>
      <c r="I98" s="330"/>
      <c r="J98" s="186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7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6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7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6"/>
      <c r="ED98" s="185"/>
      <c r="EE98" s="185"/>
      <c r="EF98" s="185"/>
      <c r="EG98" s="185"/>
      <c r="EH98" s="185"/>
      <c r="EI98" s="185"/>
      <c r="EJ98" s="185"/>
      <c r="EK98" s="185"/>
      <c r="EL98" s="185"/>
      <c r="EM98" s="185"/>
      <c r="EN98" s="185"/>
      <c r="EO98" s="185"/>
      <c r="EP98" s="185"/>
      <c r="EQ98" s="185"/>
      <c r="ER98" s="185"/>
      <c r="ES98" s="185"/>
      <c r="ET98" s="185"/>
      <c r="EU98" s="185"/>
      <c r="EV98" s="185"/>
      <c r="EW98" s="185"/>
      <c r="EX98" s="185"/>
      <c r="EY98" s="185"/>
      <c r="EZ98" s="185"/>
      <c r="FA98" s="185"/>
      <c r="FB98" s="185"/>
      <c r="FC98" s="185"/>
      <c r="FD98" s="185"/>
      <c r="FE98" s="185"/>
      <c r="FF98" s="185"/>
      <c r="FG98" s="186"/>
      <c r="FH98" s="185"/>
      <c r="FI98" s="18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5"/>
      <c r="FU98" s="185"/>
      <c r="FV98" s="185"/>
      <c r="FW98" s="185"/>
      <c r="FX98" s="185"/>
      <c r="FY98" s="185"/>
      <c r="FZ98" s="185"/>
      <c r="GA98" s="185"/>
      <c r="GB98" s="185"/>
      <c r="GC98" s="185"/>
      <c r="GD98" s="185"/>
      <c r="GE98" s="185"/>
      <c r="GF98" s="185"/>
      <c r="GG98" s="185"/>
      <c r="GH98" s="185"/>
      <c r="GI98" s="185"/>
      <c r="GJ98" s="185"/>
      <c r="GK98" s="185"/>
      <c r="GL98" s="186"/>
      <c r="GM98" s="185"/>
      <c r="GN98" s="185"/>
      <c r="GO98" s="185"/>
      <c r="GP98" s="185"/>
      <c r="GQ98" s="185"/>
      <c r="GR98" s="185"/>
      <c r="GS98" s="185"/>
      <c r="GT98" s="185"/>
      <c r="GU98" s="185"/>
      <c r="GV98" s="185"/>
      <c r="GW98" s="185"/>
      <c r="GX98" s="185"/>
      <c r="GY98" s="185"/>
      <c r="GZ98" s="185"/>
      <c r="HA98" s="185"/>
      <c r="HB98" s="185"/>
      <c r="HC98" s="185"/>
      <c r="HD98" s="185"/>
      <c r="HE98" s="185"/>
      <c r="HF98" s="185"/>
      <c r="HG98" s="185"/>
      <c r="HH98" s="185"/>
      <c r="HI98" s="185"/>
      <c r="HJ98" s="185"/>
      <c r="HK98" s="185"/>
      <c r="HL98" s="185"/>
      <c r="HM98" s="185"/>
      <c r="HN98" s="185"/>
      <c r="HO98" s="187"/>
      <c r="HP98" s="186"/>
      <c r="HQ98" s="185"/>
      <c r="HR98" s="185"/>
      <c r="HS98" s="185"/>
      <c r="HT98" s="185"/>
      <c r="HU98" s="185"/>
      <c r="HV98" s="185"/>
      <c r="HW98" s="185"/>
      <c r="HX98" s="185"/>
      <c r="HY98" s="185"/>
      <c r="HZ98" s="185"/>
      <c r="IA98" s="185"/>
      <c r="IB98" s="185"/>
      <c r="IC98" s="185"/>
      <c r="ID98" s="185"/>
      <c r="IE98" s="185"/>
      <c r="IF98" s="185"/>
      <c r="IG98" s="185"/>
      <c r="IH98" s="185"/>
      <c r="II98" s="185"/>
      <c r="IJ98" s="185"/>
      <c r="IK98" s="185"/>
      <c r="IL98" s="185"/>
      <c r="IM98" s="185"/>
      <c r="IN98" s="185"/>
      <c r="IO98" s="185"/>
      <c r="IP98" s="185"/>
      <c r="IQ98" s="185"/>
      <c r="IR98" s="185"/>
      <c r="IS98" s="185"/>
      <c r="IT98" s="187"/>
      <c r="IU98" s="332"/>
    </row>
    <row r="99" spans="1:255" ht="4.5" customHeight="1" x14ac:dyDescent="0.45">
      <c r="A99" s="176"/>
      <c r="B99" s="378"/>
      <c r="C99" s="335"/>
      <c r="D99" s="217"/>
      <c r="E99" s="324"/>
      <c r="F99" s="337"/>
      <c r="G99" s="328"/>
      <c r="H99" s="328"/>
      <c r="I99" s="330"/>
      <c r="J99" s="186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7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6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185"/>
      <c r="CU99" s="185"/>
      <c r="CV99" s="185"/>
      <c r="CW99" s="187"/>
      <c r="CX99" s="186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7"/>
      <c r="EC99" s="186"/>
      <c r="ED99" s="185"/>
      <c r="EE99" s="185"/>
      <c r="EF99" s="185"/>
      <c r="EG99" s="185"/>
      <c r="EH99" s="185"/>
      <c r="EI99" s="185"/>
      <c r="EJ99" s="185"/>
      <c r="EK99" s="185"/>
      <c r="EL99" s="185"/>
      <c r="EM99" s="185"/>
      <c r="EN99" s="185"/>
      <c r="EO99" s="185"/>
      <c r="EP99" s="185"/>
      <c r="EQ99" s="185"/>
      <c r="ER99" s="185"/>
      <c r="ES99" s="185"/>
      <c r="ET99" s="185"/>
      <c r="EU99" s="185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87"/>
      <c r="FG99" s="186"/>
      <c r="FH99" s="185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185"/>
      <c r="GB99" s="185"/>
      <c r="GC99" s="185"/>
      <c r="GD99" s="185"/>
      <c r="GE99" s="185"/>
      <c r="GF99" s="185"/>
      <c r="GG99" s="185"/>
      <c r="GH99" s="185"/>
      <c r="GI99" s="185"/>
      <c r="GJ99" s="185"/>
      <c r="GK99" s="185"/>
      <c r="GL99" s="186"/>
      <c r="GM99" s="185"/>
      <c r="GN99" s="185"/>
      <c r="GO99" s="185"/>
      <c r="GP99" s="185"/>
      <c r="GQ99" s="185"/>
      <c r="GR99" s="185"/>
      <c r="GS99" s="185"/>
      <c r="GT99" s="185"/>
      <c r="GU99" s="185"/>
      <c r="GV99" s="185"/>
      <c r="GW99" s="185"/>
      <c r="GX99" s="185"/>
      <c r="GY99" s="185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85"/>
      <c r="HK99" s="185"/>
      <c r="HL99" s="185"/>
      <c r="HM99" s="185"/>
      <c r="HN99" s="185"/>
      <c r="HO99" s="187"/>
      <c r="HP99" s="186"/>
      <c r="HQ99" s="185"/>
      <c r="HR99" s="185"/>
      <c r="HS99" s="185"/>
      <c r="HT99" s="185"/>
      <c r="HU99" s="185"/>
      <c r="HV99" s="185"/>
      <c r="HW99" s="185"/>
      <c r="HX99" s="185"/>
      <c r="HY99" s="185"/>
      <c r="HZ99" s="185"/>
      <c r="IA99" s="185"/>
      <c r="IB99" s="185"/>
      <c r="IC99" s="185"/>
      <c r="ID99" s="185"/>
      <c r="IE99" s="185"/>
      <c r="IF99" s="185"/>
      <c r="IG99" s="185"/>
      <c r="IH99" s="185"/>
      <c r="II99" s="185"/>
      <c r="IJ99" s="185"/>
      <c r="IK99" s="185"/>
      <c r="IL99" s="185"/>
      <c r="IM99" s="185"/>
      <c r="IN99" s="185"/>
      <c r="IO99" s="185"/>
      <c r="IP99" s="185"/>
      <c r="IQ99" s="185"/>
      <c r="IR99" s="185"/>
      <c r="IS99" s="185"/>
      <c r="IT99" s="187"/>
      <c r="IU99" s="332"/>
    </row>
    <row r="100" spans="1:255" ht="4.5" customHeight="1" x14ac:dyDescent="0.45">
      <c r="A100" s="176"/>
      <c r="B100" s="378"/>
      <c r="C100" s="335"/>
      <c r="D100" s="215"/>
      <c r="E100" s="324">
        <v>5</v>
      </c>
      <c r="F100" s="337" t="s">
        <v>1881</v>
      </c>
      <c r="G100" s="328">
        <v>45489</v>
      </c>
      <c r="H100" s="328">
        <f>G100</f>
        <v>45489</v>
      </c>
      <c r="I100" s="330">
        <f>H100-G100+1</f>
        <v>1</v>
      </c>
      <c r="J100" s="179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1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79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1"/>
      <c r="CX100" s="179"/>
      <c r="CY100" s="180"/>
      <c r="CZ100" s="180"/>
      <c r="DA100" s="180"/>
      <c r="DB100" s="180"/>
      <c r="DC100" s="180"/>
      <c r="DD100" s="180"/>
      <c r="DE100" s="180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80"/>
      <c r="DQ100" s="180"/>
      <c r="DR100" s="180"/>
      <c r="DS100" s="180"/>
      <c r="DT100" s="180"/>
      <c r="DU100" s="180"/>
      <c r="DV100" s="180"/>
      <c r="DW100" s="180"/>
      <c r="DX100" s="180"/>
      <c r="DY100" s="180"/>
      <c r="DZ100" s="180"/>
      <c r="EA100" s="180"/>
      <c r="EB100" s="181"/>
      <c r="EC100" s="179"/>
      <c r="ED100" s="180"/>
      <c r="EE100" s="180"/>
      <c r="EF100" s="180"/>
      <c r="EG100" s="180"/>
      <c r="EH100" s="180"/>
      <c r="EI100" s="180"/>
      <c r="EJ100" s="180"/>
      <c r="EK100" s="180"/>
      <c r="EL100" s="180"/>
      <c r="EM100" s="180"/>
      <c r="EN100" s="180"/>
      <c r="EO100" s="180"/>
      <c r="EP100" s="180"/>
      <c r="EQ100" s="180"/>
      <c r="ER100" s="180"/>
      <c r="ES100" s="180"/>
      <c r="ET100" s="180"/>
      <c r="EU100" s="180"/>
      <c r="EV100" s="180"/>
      <c r="EW100" s="180"/>
      <c r="EX100" s="180"/>
      <c r="EY100" s="180"/>
      <c r="EZ100" s="180"/>
      <c r="FA100" s="180"/>
      <c r="FB100" s="180"/>
      <c r="FC100" s="180"/>
      <c r="FD100" s="180"/>
      <c r="FE100" s="180"/>
      <c r="FF100" s="181"/>
      <c r="FG100" s="179"/>
      <c r="FH100" s="180"/>
      <c r="FI100" s="180"/>
      <c r="FJ100" s="180"/>
      <c r="FK100" s="180"/>
      <c r="FL100" s="180"/>
      <c r="FM100" s="180"/>
      <c r="FN100" s="180"/>
      <c r="FO100" s="180"/>
      <c r="FP100" s="180"/>
      <c r="FQ100" s="180"/>
      <c r="FR100" s="180"/>
      <c r="FS100" s="180"/>
      <c r="FT100" s="180"/>
      <c r="FU100" s="180"/>
      <c r="FV100" s="180"/>
      <c r="FW100" s="180"/>
      <c r="FX100" s="180"/>
      <c r="FY100" s="180"/>
      <c r="FZ100" s="180"/>
      <c r="GA100" s="180"/>
      <c r="GB100" s="180"/>
      <c r="GC100" s="180"/>
      <c r="GD100" s="180"/>
      <c r="GE100" s="180"/>
      <c r="GF100" s="180"/>
      <c r="GG100" s="180"/>
      <c r="GH100" s="180"/>
      <c r="GI100" s="180"/>
      <c r="GJ100" s="180"/>
      <c r="GK100" s="181"/>
      <c r="GL100" s="179"/>
      <c r="GM100" s="180"/>
      <c r="GN100" s="180"/>
      <c r="GO100" s="180"/>
      <c r="GP100" s="180"/>
      <c r="GQ100" s="180"/>
      <c r="GR100" s="180"/>
      <c r="GS100" s="180"/>
      <c r="GT100" s="180"/>
      <c r="GU100" s="180"/>
      <c r="GV100" s="180"/>
      <c r="GW100" s="180"/>
      <c r="GX100" s="180"/>
      <c r="GY100" s="180"/>
      <c r="GZ100" s="180"/>
      <c r="HA100" s="180"/>
      <c r="HB100" s="180"/>
      <c r="HC100" s="180"/>
      <c r="HD100" s="180"/>
      <c r="HE100" s="180"/>
      <c r="HF100" s="180"/>
      <c r="HG100" s="180"/>
      <c r="HH100" s="180"/>
      <c r="HI100" s="180"/>
      <c r="HJ100" s="180"/>
      <c r="HK100" s="180"/>
      <c r="HL100" s="180"/>
      <c r="HM100" s="180"/>
      <c r="HN100" s="180"/>
      <c r="HO100" s="181"/>
      <c r="HP100" s="179"/>
      <c r="HQ100" s="180"/>
      <c r="HR100" s="180"/>
      <c r="HS100" s="180"/>
      <c r="HT100" s="180"/>
      <c r="HU100" s="180"/>
      <c r="HV100" s="180"/>
      <c r="HW100" s="180"/>
      <c r="HX100" s="180"/>
      <c r="HY100" s="180"/>
      <c r="HZ100" s="180"/>
      <c r="IA100" s="180"/>
      <c r="IB100" s="180"/>
      <c r="IC100" s="180"/>
      <c r="ID100" s="180"/>
      <c r="IE100" s="180"/>
      <c r="IF100" s="180"/>
      <c r="IG100" s="180"/>
      <c r="IH100" s="180"/>
      <c r="II100" s="180"/>
      <c r="IJ100" s="180"/>
      <c r="IK100" s="180"/>
      <c r="IL100" s="180"/>
      <c r="IM100" s="180"/>
      <c r="IN100" s="180"/>
      <c r="IO100" s="180"/>
      <c r="IP100" s="180"/>
      <c r="IQ100" s="180"/>
      <c r="IR100" s="180"/>
      <c r="IS100" s="180"/>
      <c r="IT100" s="181"/>
      <c r="IU100" s="332"/>
    </row>
    <row r="101" spans="1:255" ht="11.1" customHeight="1" x14ac:dyDescent="0.45">
      <c r="A101" s="176"/>
      <c r="B101" s="378"/>
      <c r="C101" s="335"/>
      <c r="D101" s="216" t="s">
        <v>1877</v>
      </c>
      <c r="E101" s="324"/>
      <c r="F101" s="337"/>
      <c r="G101" s="328"/>
      <c r="H101" s="328"/>
      <c r="I101" s="330"/>
      <c r="J101" s="186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7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6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H101" s="185"/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185"/>
      <c r="CV101" s="185"/>
      <c r="CW101" s="187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6"/>
      <c r="ED101" s="185"/>
      <c r="EE101" s="185"/>
      <c r="EF101" s="185"/>
      <c r="EG101" s="185"/>
      <c r="EH101" s="185"/>
      <c r="EI101" s="185"/>
      <c r="EJ101" s="185"/>
      <c r="EK101" s="185"/>
      <c r="EL101" s="185"/>
      <c r="EM101" s="185"/>
      <c r="EN101" s="185"/>
      <c r="EO101" s="185"/>
      <c r="EP101" s="185"/>
      <c r="EQ101" s="185"/>
      <c r="ER101" s="185"/>
      <c r="ES101" s="185"/>
      <c r="ET101" s="185"/>
      <c r="EU101" s="185"/>
      <c r="EV101" s="185"/>
      <c r="EW101" s="185"/>
      <c r="EX101" s="185"/>
      <c r="EY101" s="185"/>
      <c r="EZ101" s="185"/>
      <c r="FA101" s="185"/>
      <c r="FB101" s="185"/>
      <c r="FC101" s="185"/>
      <c r="FD101" s="185"/>
      <c r="FE101" s="185"/>
      <c r="FF101" s="185"/>
      <c r="FG101" s="186"/>
      <c r="FH101" s="185"/>
      <c r="FI101" s="185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5"/>
      <c r="FU101" s="185"/>
      <c r="FV101" s="185"/>
      <c r="FW101" s="185"/>
      <c r="FX101" s="185"/>
      <c r="FY101" s="185"/>
      <c r="FZ101" s="185"/>
      <c r="GA101" s="185"/>
      <c r="GB101" s="185"/>
      <c r="GC101" s="185"/>
      <c r="GD101" s="185"/>
      <c r="GE101" s="185"/>
      <c r="GF101" s="185"/>
      <c r="GG101" s="185"/>
      <c r="GH101" s="185"/>
      <c r="GI101" s="185"/>
      <c r="GJ101" s="185"/>
      <c r="GK101" s="185"/>
      <c r="GL101" s="186"/>
      <c r="GM101" s="185"/>
      <c r="GN101" s="185"/>
      <c r="GO101" s="185"/>
      <c r="GP101" s="185"/>
      <c r="GQ101" s="185"/>
      <c r="GR101" s="185"/>
      <c r="GS101" s="185"/>
      <c r="GT101" s="185"/>
      <c r="GU101" s="185"/>
      <c r="GV101" s="185"/>
      <c r="GW101" s="185"/>
      <c r="GX101" s="185"/>
      <c r="GY101" s="185"/>
      <c r="GZ101" s="185"/>
      <c r="HA101" s="185"/>
      <c r="HB101" s="185"/>
      <c r="HC101" s="185"/>
      <c r="HD101" s="185"/>
      <c r="HE101" s="185"/>
      <c r="HF101" s="185"/>
      <c r="HG101" s="185"/>
      <c r="HH101" s="185"/>
      <c r="HI101" s="185"/>
      <c r="HJ101" s="185"/>
      <c r="HK101" s="185"/>
      <c r="HL101" s="185"/>
      <c r="HM101" s="185"/>
      <c r="HN101" s="185"/>
      <c r="HO101" s="187"/>
      <c r="HP101" s="186"/>
      <c r="HQ101" s="185"/>
      <c r="HR101" s="185"/>
      <c r="HS101" s="185"/>
      <c r="HT101" s="185"/>
      <c r="HU101" s="185"/>
      <c r="HV101" s="185"/>
      <c r="HW101" s="185"/>
      <c r="HX101" s="185"/>
      <c r="HY101" s="185"/>
      <c r="HZ101" s="185"/>
      <c r="IA101" s="185"/>
      <c r="IB101" s="185"/>
      <c r="IC101" s="185"/>
      <c r="ID101" s="185"/>
      <c r="IE101" s="185"/>
      <c r="IF101" s="185"/>
      <c r="IG101" s="185"/>
      <c r="IH101" s="185"/>
      <c r="II101" s="185"/>
      <c r="IJ101" s="185"/>
      <c r="IK101" s="185"/>
      <c r="IL101" s="185"/>
      <c r="IM101" s="185"/>
      <c r="IN101" s="185"/>
      <c r="IO101" s="185"/>
      <c r="IP101" s="185"/>
      <c r="IQ101" s="185"/>
      <c r="IR101" s="185"/>
      <c r="IS101" s="185"/>
      <c r="IT101" s="187"/>
      <c r="IU101" s="332"/>
    </row>
    <row r="102" spans="1:255" ht="4.5" customHeight="1" x14ac:dyDescent="0.45">
      <c r="A102" s="176"/>
      <c r="B102" s="378"/>
      <c r="C102" s="335"/>
      <c r="D102" s="217"/>
      <c r="E102" s="324"/>
      <c r="F102" s="337"/>
      <c r="G102" s="328"/>
      <c r="H102" s="328"/>
      <c r="I102" s="330"/>
      <c r="J102" s="186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7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6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H102" s="185"/>
      <c r="CI102" s="185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185"/>
      <c r="CU102" s="185"/>
      <c r="CV102" s="185"/>
      <c r="CW102" s="187"/>
      <c r="CX102" s="186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7"/>
      <c r="EC102" s="186"/>
      <c r="ED102" s="185"/>
      <c r="EE102" s="185"/>
      <c r="EF102" s="185"/>
      <c r="EG102" s="185"/>
      <c r="EH102" s="185"/>
      <c r="EI102" s="185"/>
      <c r="EJ102" s="185"/>
      <c r="EK102" s="185"/>
      <c r="EL102" s="185"/>
      <c r="EM102" s="185"/>
      <c r="EN102" s="185"/>
      <c r="EO102" s="185"/>
      <c r="EP102" s="185"/>
      <c r="EQ102" s="185"/>
      <c r="ER102" s="185"/>
      <c r="ES102" s="185"/>
      <c r="ET102" s="185"/>
      <c r="EU102" s="185"/>
      <c r="EV102" s="185"/>
      <c r="EW102" s="185"/>
      <c r="EX102" s="185"/>
      <c r="EY102" s="185"/>
      <c r="EZ102" s="185"/>
      <c r="FA102" s="185"/>
      <c r="FB102" s="185"/>
      <c r="FC102" s="185"/>
      <c r="FD102" s="185"/>
      <c r="FE102" s="185"/>
      <c r="FF102" s="187"/>
      <c r="FG102" s="186"/>
      <c r="FH102" s="185"/>
      <c r="FI102" s="18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5"/>
      <c r="FU102" s="185"/>
      <c r="FV102" s="185"/>
      <c r="FW102" s="185"/>
      <c r="FX102" s="185"/>
      <c r="FY102" s="185"/>
      <c r="FZ102" s="185"/>
      <c r="GA102" s="185"/>
      <c r="GB102" s="185"/>
      <c r="GC102" s="185"/>
      <c r="GD102" s="185"/>
      <c r="GE102" s="185"/>
      <c r="GF102" s="185"/>
      <c r="GG102" s="185"/>
      <c r="GH102" s="185"/>
      <c r="GI102" s="185"/>
      <c r="GJ102" s="185"/>
      <c r="GK102" s="185"/>
      <c r="GL102" s="186"/>
      <c r="GM102" s="185"/>
      <c r="GN102" s="185"/>
      <c r="GO102" s="185"/>
      <c r="GP102" s="185"/>
      <c r="GQ102" s="185"/>
      <c r="GR102" s="185"/>
      <c r="GS102" s="185"/>
      <c r="GT102" s="185"/>
      <c r="GU102" s="185"/>
      <c r="GV102" s="185"/>
      <c r="GW102" s="185"/>
      <c r="GX102" s="185"/>
      <c r="GY102" s="185"/>
      <c r="GZ102" s="185"/>
      <c r="HA102" s="185"/>
      <c r="HB102" s="185"/>
      <c r="HC102" s="185"/>
      <c r="HD102" s="185"/>
      <c r="HE102" s="185"/>
      <c r="HF102" s="185"/>
      <c r="HG102" s="185"/>
      <c r="HH102" s="185"/>
      <c r="HI102" s="185"/>
      <c r="HJ102" s="185"/>
      <c r="HK102" s="185"/>
      <c r="HL102" s="185"/>
      <c r="HM102" s="185"/>
      <c r="HN102" s="185"/>
      <c r="HO102" s="187"/>
      <c r="HP102" s="186"/>
      <c r="HQ102" s="185"/>
      <c r="HR102" s="185"/>
      <c r="HS102" s="185"/>
      <c r="HT102" s="185"/>
      <c r="HU102" s="185"/>
      <c r="HV102" s="185"/>
      <c r="HW102" s="185"/>
      <c r="HX102" s="185"/>
      <c r="HY102" s="185"/>
      <c r="HZ102" s="185"/>
      <c r="IA102" s="185"/>
      <c r="IB102" s="185"/>
      <c r="IC102" s="185"/>
      <c r="ID102" s="185"/>
      <c r="IE102" s="185"/>
      <c r="IF102" s="185"/>
      <c r="IG102" s="185"/>
      <c r="IH102" s="185"/>
      <c r="II102" s="185"/>
      <c r="IJ102" s="185"/>
      <c r="IK102" s="185"/>
      <c r="IL102" s="185"/>
      <c r="IM102" s="185"/>
      <c r="IN102" s="185"/>
      <c r="IO102" s="185"/>
      <c r="IP102" s="185"/>
      <c r="IQ102" s="185"/>
      <c r="IR102" s="185"/>
      <c r="IS102" s="185"/>
      <c r="IT102" s="187"/>
      <c r="IU102" s="332"/>
    </row>
    <row r="103" spans="1:255" ht="4.5" customHeight="1" x14ac:dyDescent="0.45">
      <c r="A103" s="176"/>
      <c r="B103" s="378"/>
      <c r="C103" s="335"/>
      <c r="D103" s="217"/>
      <c r="E103" s="324">
        <v>6</v>
      </c>
      <c r="F103" s="337" t="s">
        <v>1882</v>
      </c>
      <c r="G103" s="328">
        <v>45502</v>
      </c>
      <c r="H103" s="328">
        <f>G103+3</f>
        <v>45505</v>
      </c>
      <c r="I103" s="330">
        <f>H103-G103+1</f>
        <v>4</v>
      </c>
      <c r="J103" s="179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1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79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1"/>
      <c r="CX103" s="179"/>
      <c r="CY103" s="180"/>
      <c r="CZ103" s="180"/>
      <c r="DA103" s="180"/>
      <c r="DB103" s="180"/>
      <c r="DC103" s="180"/>
      <c r="DD103" s="180"/>
      <c r="DE103" s="180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80"/>
      <c r="DQ103" s="180"/>
      <c r="DR103" s="180"/>
      <c r="DS103" s="180"/>
      <c r="DT103" s="180"/>
      <c r="DU103" s="180"/>
      <c r="DV103" s="180"/>
      <c r="DW103" s="180"/>
      <c r="DX103" s="180"/>
      <c r="DY103" s="180"/>
      <c r="DZ103" s="180"/>
      <c r="EA103" s="180"/>
      <c r="EB103" s="181"/>
      <c r="EC103" s="179"/>
      <c r="ED103" s="180"/>
      <c r="EE103" s="180"/>
      <c r="EF103" s="180"/>
      <c r="EG103" s="180"/>
      <c r="EH103" s="180"/>
      <c r="EI103" s="180"/>
      <c r="EJ103" s="180"/>
      <c r="EK103" s="180"/>
      <c r="EL103" s="180"/>
      <c r="EM103" s="180"/>
      <c r="EN103" s="180"/>
      <c r="EO103" s="180"/>
      <c r="EP103" s="180"/>
      <c r="EQ103" s="180"/>
      <c r="ER103" s="180"/>
      <c r="ES103" s="180"/>
      <c r="ET103" s="180"/>
      <c r="EU103" s="180"/>
      <c r="EV103" s="180"/>
      <c r="EW103" s="180"/>
      <c r="EX103" s="180"/>
      <c r="EY103" s="180"/>
      <c r="EZ103" s="180"/>
      <c r="FA103" s="180"/>
      <c r="FB103" s="180"/>
      <c r="FC103" s="180"/>
      <c r="FD103" s="180"/>
      <c r="FE103" s="180"/>
      <c r="FF103" s="181"/>
      <c r="FG103" s="179"/>
      <c r="FH103" s="180"/>
      <c r="FI103" s="180"/>
      <c r="FJ103" s="180"/>
      <c r="FK103" s="180"/>
      <c r="FL103" s="180"/>
      <c r="FM103" s="180"/>
      <c r="FN103" s="180"/>
      <c r="FO103" s="180"/>
      <c r="FP103" s="180"/>
      <c r="FQ103" s="180"/>
      <c r="FR103" s="180"/>
      <c r="FS103" s="180"/>
      <c r="FT103" s="180"/>
      <c r="FU103" s="180"/>
      <c r="FV103" s="180"/>
      <c r="FW103" s="180"/>
      <c r="FX103" s="180"/>
      <c r="FY103" s="180"/>
      <c r="FZ103" s="180"/>
      <c r="GA103" s="180"/>
      <c r="GB103" s="180"/>
      <c r="GC103" s="180"/>
      <c r="GD103" s="180"/>
      <c r="GE103" s="180"/>
      <c r="GF103" s="180"/>
      <c r="GG103" s="180"/>
      <c r="GH103" s="180"/>
      <c r="GI103" s="180"/>
      <c r="GJ103" s="180"/>
      <c r="GK103" s="181"/>
      <c r="GL103" s="179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80"/>
      <c r="GW103" s="180"/>
      <c r="GX103" s="180"/>
      <c r="GY103" s="180"/>
      <c r="GZ103" s="180"/>
      <c r="HA103" s="180"/>
      <c r="HB103" s="180"/>
      <c r="HC103" s="180"/>
      <c r="HD103" s="180"/>
      <c r="HE103" s="180"/>
      <c r="HF103" s="180"/>
      <c r="HG103" s="180"/>
      <c r="HH103" s="180"/>
      <c r="HI103" s="180"/>
      <c r="HJ103" s="180"/>
      <c r="HK103" s="180"/>
      <c r="HL103" s="180"/>
      <c r="HM103" s="180"/>
      <c r="HN103" s="180"/>
      <c r="HO103" s="181"/>
      <c r="HP103" s="179"/>
      <c r="HQ103" s="180"/>
      <c r="HR103" s="180"/>
      <c r="HS103" s="180"/>
      <c r="HT103" s="180"/>
      <c r="HU103" s="180"/>
      <c r="HV103" s="180"/>
      <c r="HW103" s="180"/>
      <c r="HX103" s="180"/>
      <c r="HY103" s="180"/>
      <c r="HZ103" s="180"/>
      <c r="IA103" s="180"/>
      <c r="IB103" s="180"/>
      <c r="IC103" s="180"/>
      <c r="ID103" s="180"/>
      <c r="IE103" s="180"/>
      <c r="IF103" s="180"/>
      <c r="IG103" s="180"/>
      <c r="IH103" s="180"/>
      <c r="II103" s="180"/>
      <c r="IJ103" s="180"/>
      <c r="IK103" s="180"/>
      <c r="IL103" s="180"/>
      <c r="IM103" s="180"/>
      <c r="IN103" s="180"/>
      <c r="IO103" s="180"/>
      <c r="IP103" s="180"/>
      <c r="IQ103" s="180"/>
      <c r="IR103" s="180"/>
      <c r="IS103" s="180"/>
      <c r="IT103" s="181"/>
      <c r="IU103" s="332"/>
    </row>
    <row r="104" spans="1:255" ht="11.1" customHeight="1" x14ac:dyDescent="0.45">
      <c r="A104" s="176"/>
      <c r="B104" s="378"/>
      <c r="C104" s="335"/>
      <c r="D104" s="216" t="s">
        <v>1877</v>
      </c>
      <c r="E104" s="324"/>
      <c r="F104" s="337"/>
      <c r="G104" s="328"/>
      <c r="H104" s="328"/>
      <c r="I104" s="330"/>
      <c r="J104" s="186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7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6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185"/>
      <c r="CU104" s="185"/>
      <c r="CV104" s="185"/>
      <c r="CW104" s="187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6"/>
      <c r="ED104" s="185"/>
      <c r="EE104" s="185"/>
      <c r="EF104" s="185"/>
      <c r="EG104" s="185"/>
      <c r="EH104" s="185"/>
      <c r="EI104" s="185"/>
      <c r="EJ104" s="185"/>
      <c r="EK104" s="185"/>
      <c r="EL104" s="185"/>
      <c r="EM104" s="185"/>
      <c r="EN104" s="185"/>
      <c r="EO104" s="185"/>
      <c r="EP104" s="185"/>
      <c r="EQ104" s="185"/>
      <c r="ER104" s="185"/>
      <c r="ES104" s="185"/>
      <c r="ET104" s="185"/>
      <c r="EU104" s="185"/>
      <c r="EV104" s="185"/>
      <c r="EW104" s="185"/>
      <c r="EX104" s="185"/>
      <c r="EY104" s="185"/>
      <c r="EZ104" s="185"/>
      <c r="FA104" s="185"/>
      <c r="FB104" s="185"/>
      <c r="FC104" s="185"/>
      <c r="FD104" s="185"/>
      <c r="FE104" s="185"/>
      <c r="FF104" s="185"/>
      <c r="FG104" s="186"/>
      <c r="FH104" s="185"/>
      <c r="FI104" s="185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85"/>
      <c r="FU104" s="185"/>
      <c r="FV104" s="185"/>
      <c r="FW104" s="185"/>
      <c r="FX104" s="185"/>
      <c r="FY104" s="185"/>
      <c r="FZ104" s="185"/>
      <c r="GA104" s="185"/>
      <c r="GB104" s="185"/>
      <c r="GC104" s="185"/>
      <c r="GD104" s="185"/>
      <c r="GE104" s="185"/>
      <c r="GF104" s="185"/>
      <c r="GG104" s="185"/>
      <c r="GH104" s="185"/>
      <c r="GI104" s="185"/>
      <c r="GJ104" s="185"/>
      <c r="GK104" s="185"/>
      <c r="GL104" s="186"/>
      <c r="GM104" s="185"/>
      <c r="GN104" s="185"/>
      <c r="GO104" s="185"/>
      <c r="GP104" s="185"/>
      <c r="GQ104" s="185"/>
      <c r="GR104" s="185"/>
      <c r="GS104" s="185"/>
      <c r="GT104" s="185"/>
      <c r="GU104" s="185"/>
      <c r="GV104" s="185"/>
      <c r="GW104" s="185"/>
      <c r="GX104" s="185"/>
      <c r="GY104" s="185"/>
      <c r="GZ104" s="185"/>
      <c r="HA104" s="185"/>
      <c r="HB104" s="185"/>
      <c r="HC104" s="185"/>
      <c r="HD104" s="185"/>
      <c r="HE104" s="185"/>
      <c r="HF104" s="185"/>
      <c r="HG104" s="185"/>
      <c r="HH104" s="185"/>
      <c r="HI104" s="185"/>
      <c r="HJ104" s="185"/>
      <c r="HK104" s="185"/>
      <c r="HL104" s="185"/>
      <c r="HM104" s="185"/>
      <c r="HN104" s="185"/>
      <c r="HO104" s="187"/>
      <c r="HP104" s="186"/>
      <c r="HQ104" s="185"/>
      <c r="HR104" s="185"/>
      <c r="HS104" s="185"/>
      <c r="HT104" s="185"/>
      <c r="HU104" s="185"/>
      <c r="HV104" s="185"/>
      <c r="HW104" s="185"/>
      <c r="HX104" s="185"/>
      <c r="HY104" s="185"/>
      <c r="HZ104" s="185"/>
      <c r="IA104" s="185"/>
      <c r="IB104" s="185"/>
      <c r="IC104" s="185"/>
      <c r="ID104" s="185"/>
      <c r="IE104" s="185"/>
      <c r="IF104" s="185"/>
      <c r="IG104" s="185"/>
      <c r="IH104" s="185"/>
      <c r="II104" s="185"/>
      <c r="IJ104" s="185"/>
      <c r="IK104" s="185"/>
      <c r="IL104" s="185"/>
      <c r="IM104" s="185"/>
      <c r="IN104" s="185"/>
      <c r="IO104" s="185"/>
      <c r="IP104" s="185"/>
      <c r="IQ104" s="185"/>
      <c r="IR104" s="185"/>
      <c r="IS104" s="185"/>
      <c r="IT104" s="187"/>
      <c r="IU104" s="332"/>
    </row>
    <row r="105" spans="1:255" ht="4.5" customHeight="1" x14ac:dyDescent="0.45">
      <c r="A105" s="176"/>
      <c r="B105" s="378"/>
      <c r="C105" s="335"/>
      <c r="D105" s="217"/>
      <c r="E105" s="324"/>
      <c r="F105" s="337"/>
      <c r="G105" s="328"/>
      <c r="H105" s="328"/>
      <c r="I105" s="330"/>
      <c r="J105" s="186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7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6"/>
      <c r="BT105" s="185"/>
      <c r="BU105" s="185"/>
      <c r="BV105" s="185"/>
      <c r="BW105" s="185"/>
      <c r="BX105" s="185"/>
      <c r="BY105" s="185"/>
      <c r="BZ105" s="185"/>
      <c r="CA105" s="185"/>
      <c r="CB105" s="185"/>
      <c r="CC105" s="185"/>
      <c r="CD105" s="185"/>
      <c r="CE105" s="185"/>
      <c r="CF105" s="185"/>
      <c r="CG105" s="185"/>
      <c r="CH105" s="185"/>
      <c r="CI105" s="185"/>
      <c r="CJ105" s="185"/>
      <c r="CK105" s="185"/>
      <c r="CL105" s="185"/>
      <c r="CM105" s="185"/>
      <c r="CN105" s="185"/>
      <c r="CO105" s="185"/>
      <c r="CP105" s="185"/>
      <c r="CQ105" s="185"/>
      <c r="CR105" s="185"/>
      <c r="CS105" s="185"/>
      <c r="CT105" s="185"/>
      <c r="CU105" s="185"/>
      <c r="CV105" s="185"/>
      <c r="CW105" s="187"/>
      <c r="CX105" s="186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185"/>
      <c r="DW105" s="185"/>
      <c r="DX105" s="185"/>
      <c r="DY105" s="185"/>
      <c r="DZ105" s="185"/>
      <c r="EA105" s="185"/>
      <c r="EB105" s="187"/>
      <c r="EC105" s="186"/>
      <c r="ED105" s="185"/>
      <c r="EE105" s="185"/>
      <c r="EF105" s="185"/>
      <c r="EG105" s="185"/>
      <c r="EH105" s="185"/>
      <c r="EI105" s="185"/>
      <c r="EJ105" s="185"/>
      <c r="EK105" s="185"/>
      <c r="EL105" s="185"/>
      <c r="EM105" s="185"/>
      <c r="EN105" s="185"/>
      <c r="EO105" s="185"/>
      <c r="EP105" s="185"/>
      <c r="EQ105" s="185"/>
      <c r="ER105" s="185"/>
      <c r="ES105" s="185"/>
      <c r="ET105" s="185"/>
      <c r="EU105" s="185"/>
      <c r="EV105" s="185"/>
      <c r="EW105" s="185"/>
      <c r="EX105" s="185"/>
      <c r="EY105" s="185"/>
      <c r="EZ105" s="185"/>
      <c r="FA105" s="185"/>
      <c r="FB105" s="185"/>
      <c r="FC105" s="185"/>
      <c r="FD105" s="185"/>
      <c r="FE105" s="185"/>
      <c r="FF105" s="187"/>
      <c r="FG105" s="186"/>
      <c r="FH105" s="185"/>
      <c r="FI105" s="185"/>
      <c r="FJ105" s="185"/>
      <c r="FK105" s="185"/>
      <c r="FL105" s="185"/>
      <c r="FM105" s="185"/>
      <c r="FN105" s="185"/>
      <c r="FO105" s="185"/>
      <c r="FP105" s="185"/>
      <c r="FQ105" s="185"/>
      <c r="FR105" s="185"/>
      <c r="FS105" s="185"/>
      <c r="FT105" s="185"/>
      <c r="FU105" s="185"/>
      <c r="FV105" s="185"/>
      <c r="FW105" s="185"/>
      <c r="FX105" s="185"/>
      <c r="FY105" s="185"/>
      <c r="FZ105" s="185"/>
      <c r="GA105" s="185"/>
      <c r="GB105" s="185"/>
      <c r="GC105" s="185"/>
      <c r="GD105" s="185"/>
      <c r="GE105" s="185"/>
      <c r="GF105" s="185"/>
      <c r="GG105" s="185"/>
      <c r="GH105" s="185"/>
      <c r="GI105" s="185"/>
      <c r="GJ105" s="185"/>
      <c r="GK105" s="185"/>
      <c r="GL105" s="186"/>
      <c r="GM105" s="185"/>
      <c r="GN105" s="185"/>
      <c r="GO105" s="185"/>
      <c r="GP105" s="185"/>
      <c r="GQ105" s="185"/>
      <c r="GR105" s="185"/>
      <c r="GS105" s="185"/>
      <c r="GT105" s="185"/>
      <c r="GU105" s="185"/>
      <c r="GV105" s="185"/>
      <c r="GW105" s="185"/>
      <c r="GX105" s="185"/>
      <c r="GY105" s="185"/>
      <c r="GZ105" s="185"/>
      <c r="HA105" s="185"/>
      <c r="HB105" s="185"/>
      <c r="HC105" s="185"/>
      <c r="HD105" s="185"/>
      <c r="HE105" s="185"/>
      <c r="HF105" s="185"/>
      <c r="HG105" s="185"/>
      <c r="HH105" s="185"/>
      <c r="HI105" s="185"/>
      <c r="HJ105" s="185"/>
      <c r="HK105" s="185"/>
      <c r="HL105" s="185"/>
      <c r="HM105" s="185"/>
      <c r="HN105" s="185"/>
      <c r="HO105" s="187"/>
      <c r="HP105" s="186"/>
      <c r="HQ105" s="185"/>
      <c r="HR105" s="185"/>
      <c r="HS105" s="185"/>
      <c r="HT105" s="185"/>
      <c r="HU105" s="185"/>
      <c r="HV105" s="185"/>
      <c r="HW105" s="185"/>
      <c r="HX105" s="185"/>
      <c r="HY105" s="185"/>
      <c r="HZ105" s="185"/>
      <c r="IA105" s="185"/>
      <c r="IB105" s="185"/>
      <c r="IC105" s="185"/>
      <c r="ID105" s="185"/>
      <c r="IE105" s="185"/>
      <c r="IF105" s="185"/>
      <c r="IG105" s="185"/>
      <c r="IH105" s="185"/>
      <c r="II105" s="185"/>
      <c r="IJ105" s="185"/>
      <c r="IK105" s="185"/>
      <c r="IL105" s="185"/>
      <c r="IM105" s="185"/>
      <c r="IN105" s="185"/>
      <c r="IO105" s="185"/>
      <c r="IP105" s="185"/>
      <c r="IQ105" s="185"/>
      <c r="IR105" s="185"/>
      <c r="IS105" s="185"/>
      <c r="IT105" s="187"/>
      <c r="IU105" s="332"/>
    </row>
    <row r="106" spans="1:255" ht="4.5" customHeight="1" x14ac:dyDescent="0.45">
      <c r="A106" s="176"/>
      <c r="B106" s="378"/>
      <c r="C106" s="335"/>
      <c r="D106" s="217"/>
      <c r="E106" s="324">
        <v>7</v>
      </c>
      <c r="F106" s="337" t="s">
        <v>1883</v>
      </c>
      <c r="G106" s="328">
        <v>45475</v>
      </c>
      <c r="H106" s="328">
        <f>G106+3</f>
        <v>45478</v>
      </c>
      <c r="I106" s="330">
        <f>H106-G106+1</f>
        <v>4</v>
      </c>
      <c r="J106" s="179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1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79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1"/>
      <c r="CX106" s="179"/>
      <c r="CY106" s="180"/>
      <c r="CZ106" s="180"/>
      <c r="DA106" s="180"/>
      <c r="DB106" s="180"/>
      <c r="DC106" s="180"/>
      <c r="DD106" s="180"/>
      <c r="DE106" s="180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80"/>
      <c r="DQ106" s="180"/>
      <c r="DR106" s="180"/>
      <c r="DS106" s="180"/>
      <c r="DT106" s="180"/>
      <c r="DU106" s="180"/>
      <c r="DV106" s="180"/>
      <c r="DW106" s="180"/>
      <c r="DX106" s="180"/>
      <c r="DY106" s="180"/>
      <c r="DZ106" s="180"/>
      <c r="EA106" s="180"/>
      <c r="EB106" s="181"/>
      <c r="EC106" s="179"/>
      <c r="ED106" s="180"/>
      <c r="EE106" s="180"/>
      <c r="EF106" s="180"/>
      <c r="EG106" s="180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80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1"/>
      <c r="FG106" s="179"/>
      <c r="FH106" s="180"/>
      <c r="FI106" s="180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80"/>
      <c r="FU106" s="180"/>
      <c r="FV106" s="180"/>
      <c r="FW106" s="180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80"/>
      <c r="GI106" s="180"/>
      <c r="GJ106" s="180"/>
      <c r="GK106" s="181"/>
      <c r="GL106" s="179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80"/>
      <c r="GW106" s="180"/>
      <c r="GX106" s="180"/>
      <c r="GY106" s="180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80"/>
      <c r="HK106" s="180"/>
      <c r="HL106" s="180"/>
      <c r="HM106" s="180"/>
      <c r="HN106" s="180"/>
      <c r="HO106" s="181"/>
      <c r="HP106" s="179"/>
      <c r="HQ106" s="180"/>
      <c r="HR106" s="180"/>
      <c r="HS106" s="180"/>
      <c r="HT106" s="180"/>
      <c r="HU106" s="180"/>
      <c r="HV106" s="180"/>
      <c r="HW106" s="180"/>
      <c r="HX106" s="180"/>
      <c r="HY106" s="180"/>
      <c r="HZ106" s="180"/>
      <c r="IA106" s="180"/>
      <c r="IB106" s="180"/>
      <c r="IC106" s="180"/>
      <c r="ID106" s="180"/>
      <c r="IE106" s="180"/>
      <c r="IF106" s="180"/>
      <c r="IG106" s="180"/>
      <c r="IH106" s="180"/>
      <c r="II106" s="180"/>
      <c r="IJ106" s="180"/>
      <c r="IK106" s="180"/>
      <c r="IL106" s="180"/>
      <c r="IM106" s="180"/>
      <c r="IN106" s="180"/>
      <c r="IO106" s="180"/>
      <c r="IP106" s="180"/>
      <c r="IQ106" s="180"/>
      <c r="IR106" s="180"/>
      <c r="IS106" s="180"/>
      <c r="IT106" s="181"/>
      <c r="IU106" s="332"/>
    </row>
    <row r="107" spans="1:255" ht="11.1" customHeight="1" x14ac:dyDescent="0.45">
      <c r="A107" s="176"/>
      <c r="B107" s="378"/>
      <c r="C107" s="335"/>
      <c r="D107" s="216" t="s">
        <v>1877</v>
      </c>
      <c r="E107" s="324"/>
      <c r="F107" s="337"/>
      <c r="G107" s="328"/>
      <c r="H107" s="328"/>
      <c r="I107" s="330"/>
      <c r="J107" s="186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7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6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185"/>
      <c r="CV107" s="185"/>
      <c r="CW107" s="187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6"/>
      <c r="ED107" s="185"/>
      <c r="EE107" s="185"/>
      <c r="EF107" s="185"/>
      <c r="EG107" s="185"/>
      <c r="EH107" s="185"/>
      <c r="EI107" s="185"/>
      <c r="EJ107" s="185"/>
      <c r="EK107" s="185"/>
      <c r="EL107" s="185"/>
      <c r="EM107" s="185"/>
      <c r="EN107" s="185"/>
      <c r="EO107" s="185"/>
      <c r="EP107" s="185"/>
      <c r="EQ107" s="185"/>
      <c r="ER107" s="185"/>
      <c r="ES107" s="185"/>
      <c r="ET107" s="185"/>
      <c r="EU107" s="185"/>
      <c r="EV107" s="185"/>
      <c r="EW107" s="185"/>
      <c r="EX107" s="185"/>
      <c r="EY107" s="185"/>
      <c r="EZ107" s="185"/>
      <c r="FA107" s="185"/>
      <c r="FB107" s="185"/>
      <c r="FC107" s="185"/>
      <c r="FD107" s="185"/>
      <c r="FE107" s="185"/>
      <c r="FF107" s="185"/>
      <c r="FG107" s="186"/>
      <c r="FH107" s="185"/>
      <c r="FI107" s="185"/>
      <c r="FJ107" s="185"/>
      <c r="FK107" s="185"/>
      <c r="FL107" s="185"/>
      <c r="FM107" s="185"/>
      <c r="FN107" s="185"/>
      <c r="FO107" s="185"/>
      <c r="FP107" s="185"/>
      <c r="FQ107" s="185"/>
      <c r="FR107" s="185"/>
      <c r="FS107" s="185"/>
      <c r="FT107" s="185"/>
      <c r="FU107" s="185"/>
      <c r="FV107" s="185"/>
      <c r="FW107" s="185"/>
      <c r="FX107" s="185"/>
      <c r="FY107" s="185"/>
      <c r="FZ107" s="185"/>
      <c r="GA107" s="185"/>
      <c r="GB107" s="185"/>
      <c r="GC107" s="185"/>
      <c r="GD107" s="185"/>
      <c r="GE107" s="185"/>
      <c r="GF107" s="185"/>
      <c r="GG107" s="185"/>
      <c r="GH107" s="185"/>
      <c r="GI107" s="185"/>
      <c r="GJ107" s="185"/>
      <c r="GK107" s="185"/>
      <c r="GL107" s="186"/>
      <c r="GM107" s="185"/>
      <c r="GN107" s="185"/>
      <c r="GO107" s="185"/>
      <c r="GP107" s="185"/>
      <c r="GQ107" s="185"/>
      <c r="GR107" s="185"/>
      <c r="GS107" s="185"/>
      <c r="GT107" s="185"/>
      <c r="GU107" s="185"/>
      <c r="GV107" s="185"/>
      <c r="GW107" s="185"/>
      <c r="GX107" s="185"/>
      <c r="GY107" s="185"/>
      <c r="GZ107" s="185"/>
      <c r="HA107" s="185"/>
      <c r="HB107" s="185"/>
      <c r="HC107" s="185"/>
      <c r="HD107" s="185"/>
      <c r="HE107" s="185"/>
      <c r="HF107" s="185"/>
      <c r="HG107" s="185"/>
      <c r="HH107" s="185"/>
      <c r="HI107" s="185"/>
      <c r="HJ107" s="185"/>
      <c r="HK107" s="185"/>
      <c r="HL107" s="185"/>
      <c r="HM107" s="185"/>
      <c r="HN107" s="185"/>
      <c r="HO107" s="187"/>
      <c r="HP107" s="186"/>
      <c r="HQ107" s="185"/>
      <c r="HR107" s="185"/>
      <c r="HS107" s="185"/>
      <c r="HT107" s="185"/>
      <c r="HU107" s="185"/>
      <c r="HV107" s="185"/>
      <c r="HW107" s="185"/>
      <c r="HX107" s="185"/>
      <c r="HY107" s="185"/>
      <c r="HZ107" s="185"/>
      <c r="IA107" s="185"/>
      <c r="IB107" s="185"/>
      <c r="IC107" s="185"/>
      <c r="ID107" s="185"/>
      <c r="IE107" s="185"/>
      <c r="IF107" s="185"/>
      <c r="IG107" s="185"/>
      <c r="IH107" s="185"/>
      <c r="II107" s="185"/>
      <c r="IJ107" s="185"/>
      <c r="IK107" s="185"/>
      <c r="IL107" s="185"/>
      <c r="IM107" s="185"/>
      <c r="IN107" s="185"/>
      <c r="IO107" s="185"/>
      <c r="IP107" s="185"/>
      <c r="IQ107" s="185"/>
      <c r="IR107" s="185"/>
      <c r="IS107" s="185"/>
      <c r="IT107" s="187"/>
      <c r="IU107" s="332"/>
    </row>
    <row r="108" spans="1:255" ht="4.5" customHeight="1" x14ac:dyDescent="0.45">
      <c r="A108" s="176"/>
      <c r="B108" s="378"/>
      <c r="C108" s="335"/>
      <c r="D108" s="217"/>
      <c r="E108" s="324"/>
      <c r="F108" s="337"/>
      <c r="G108" s="328"/>
      <c r="H108" s="328"/>
      <c r="I108" s="330"/>
      <c r="J108" s="186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7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6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H108" s="185"/>
      <c r="CI108" s="185"/>
      <c r="CJ108" s="185"/>
      <c r="CK108" s="185"/>
      <c r="CL108" s="185"/>
      <c r="CM108" s="185"/>
      <c r="CN108" s="185"/>
      <c r="CO108" s="185"/>
      <c r="CP108" s="185"/>
      <c r="CQ108" s="185"/>
      <c r="CR108" s="185"/>
      <c r="CS108" s="185"/>
      <c r="CT108" s="185"/>
      <c r="CU108" s="185"/>
      <c r="CV108" s="185"/>
      <c r="CW108" s="187"/>
      <c r="CX108" s="186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185"/>
      <c r="DW108" s="185"/>
      <c r="DX108" s="185"/>
      <c r="DY108" s="185"/>
      <c r="DZ108" s="185"/>
      <c r="EA108" s="185"/>
      <c r="EB108" s="187"/>
      <c r="EC108" s="186"/>
      <c r="ED108" s="185"/>
      <c r="EE108" s="185"/>
      <c r="EF108" s="185"/>
      <c r="EG108" s="185"/>
      <c r="EH108" s="185"/>
      <c r="EI108" s="185"/>
      <c r="EJ108" s="185"/>
      <c r="EK108" s="185"/>
      <c r="EL108" s="185"/>
      <c r="EM108" s="185"/>
      <c r="EN108" s="185"/>
      <c r="EO108" s="185"/>
      <c r="EP108" s="185"/>
      <c r="EQ108" s="185"/>
      <c r="ER108" s="185"/>
      <c r="ES108" s="185"/>
      <c r="ET108" s="185"/>
      <c r="EU108" s="185"/>
      <c r="EV108" s="185"/>
      <c r="EW108" s="185"/>
      <c r="EX108" s="185"/>
      <c r="EY108" s="185"/>
      <c r="EZ108" s="185"/>
      <c r="FA108" s="185"/>
      <c r="FB108" s="185"/>
      <c r="FC108" s="185"/>
      <c r="FD108" s="185"/>
      <c r="FE108" s="185"/>
      <c r="FF108" s="187"/>
      <c r="FG108" s="186"/>
      <c r="FH108" s="185"/>
      <c r="FI108" s="185"/>
      <c r="FJ108" s="185"/>
      <c r="FK108" s="185"/>
      <c r="FL108" s="185"/>
      <c r="FM108" s="185"/>
      <c r="FN108" s="185"/>
      <c r="FO108" s="185"/>
      <c r="FP108" s="185"/>
      <c r="FQ108" s="185"/>
      <c r="FR108" s="185"/>
      <c r="FS108" s="185"/>
      <c r="FT108" s="185"/>
      <c r="FU108" s="185"/>
      <c r="FV108" s="185"/>
      <c r="FW108" s="185"/>
      <c r="FX108" s="185"/>
      <c r="FY108" s="185"/>
      <c r="FZ108" s="185"/>
      <c r="GA108" s="185"/>
      <c r="GB108" s="185"/>
      <c r="GC108" s="185"/>
      <c r="GD108" s="185"/>
      <c r="GE108" s="185"/>
      <c r="GF108" s="185"/>
      <c r="GG108" s="185"/>
      <c r="GH108" s="185"/>
      <c r="GI108" s="185"/>
      <c r="GJ108" s="185"/>
      <c r="GK108" s="185"/>
      <c r="GL108" s="186"/>
      <c r="GM108" s="185"/>
      <c r="GN108" s="185"/>
      <c r="GO108" s="185"/>
      <c r="GP108" s="185"/>
      <c r="GQ108" s="185"/>
      <c r="GR108" s="185"/>
      <c r="GS108" s="185"/>
      <c r="GT108" s="185"/>
      <c r="GU108" s="185"/>
      <c r="GV108" s="185"/>
      <c r="GW108" s="185"/>
      <c r="GX108" s="185"/>
      <c r="GY108" s="185"/>
      <c r="GZ108" s="185"/>
      <c r="HA108" s="185"/>
      <c r="HB108" s="185"/>
      <c r="HC108" s="185"/>
      <c r="HD108" s="185"/>
      <c r="HE108" s="185"/>
      <c r="HF108" s="185"/>
      <c r="HG108" s="185"/>
      <c r="HH108" s="185"/>
      <c r="HI108" s="185"/>
      <c r="HJ108" s="185"/>
      <c r="HK108" s="185"/>
      <c r="HL108" s="185"/>
      <c r="HM108" s="185"/>
      <c r="HN108" s="185"/>
      <c r="HO108" s="187"/>
      <c r="HP108" s="186"/>
      <c r="HQ108" s="185"/>
      <c r="HR108" s="185"/>
      <c r="HS108" s="185"/>
      <c r="HT108" s="185"/>
      <c r="HU108" s="185"/>
      <c r="HV108" s="185"/>
      <c r="HW108" s="185"/>
      <c r="HX108" s="185"/>
      <c r="HY108" s="185"/>
      <c r="HZ108" s="185"/>
      <c r="IA108" s="185"/>
      <c r="IB108" s="185"/>
      <c r="IC108" s="185"/>
      <c r="ID108" s="185"/>
      <c r="IE108" s="185"/>
      <c r="IF108" s="185"/>
      <c r="IG108" s="185"/>
      <c r="IH108" s="185"/>
      <c r="II108" s="185"/>
      <c r="IJ108" s="185"/>
      <c r="IK108" s="185"/>
      <c r="IL108" s="185"/>
      <c r="IM108" s="185"/>
      <c r="IN108" s="185"/>
      <c r="IO108" s="185"/>
      <c r="IP108" s="185"/>
      <c r="IQ108" s="185"/>
      <c r="IR108" s="185"/>
      <c r="IS108" s="185"/>
      <c r="IT108" s="187"/>
      <c r="IU108" s="332"/>
    </row>
    <row r="109" spans="1:255" ht="4.5" customHeight="1" x14ac:dyDescent="0.45">
      <c r="A109" s="176"/>
      <c r="B109" s="378"/>
      <c r="C109" s="335"/>
      <c r="D109" s="217"/>
      <c r="E109" s="324">
        <v>8</v>
      </c>
      <c r="F109" s="337" t="s">
        <v>1884</v>
      </c>
      <c r="G109" s="328">
        <v>45489</v>
      </c>
      <c r="H109" s="328">
        <f>G109+4</f>
        <v>45493</v>
      </c>
      <c r="I109" s="330">
        <f>H109-G109+1</f>
        <v>5</v>
      </c>
      <c r="J109" s="179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1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79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1"/>
      <c r="CX109" s="179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  <c r="EB109" s="181"/>
      <c r="EC109" s="179"/>
      <c r="ED109" s="180"/>
      <c r="EE109" s="180"/>
      <c r="EF109" s="180"/>
      <c r="EG109" s="180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80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1"/>
      <c r="FG109" s="179"/>
      <c r="FH109" s="180"/>
      <c r="FI109" s="180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80"/>
      <c r="GI109" s="180"/>
      <c r="GJ109" s="180"/>
      <c r="GK109" s="181"/>
      <c r="GL109" s="179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  <c r="GX109" s="180"/>
      <c r="GY109" s="180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80"/>
      <c r="HK109" s="180"/>
      <c r="HL109" s="180"/>
      <c r="HM109" s="180"/>
      <c r="HN109" s="180"/>
      <c r="HO109" s="181"/>
      <c r="HP109" s="179"/>
      <c r="HQ109" s="180"/>
      <c r="HR109" s="180"/>
      <c r="HS109" s="180"/>
      <c r="HT109" s="180"/>
      <c r="HU109" s="180"/>
      <c r="HV109" s="180"/>
      <c r="HW109" s="180"/>
      <c r="HX109" s="180"/>
      <c r="HY109" s="180"/>
      <c r="HZ109" s="180"/>
      <c r="IA109" s="180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80"/>
      <c r="IM109" s="180"/>
      <c r="IN109" s="180"/>
      <c r="IO109" s="180"/>
      <c r="IP109" s="180"/>
      <c r="IQ109" s="180"/>
      <c r="IR109" s="180"/>
      <c r="IS109" s="180"/>
      <c r="IT109" s="181"/>
      <c r="IU109" s="332"/>
    </row>
    <row r="110" spans="1:255" ht="11.1" customHeight="1" x14ac:dyDescent="0.45">
      <c r="A110" s="176"/>
      <c r="B110" s="378"/>
      <c r="C110" s="335"/>
      <c r="D110" s="216" t="s">
        <v>1877</v>
      </c>
      <c r="E110" s="324"/>
      <c r="F110" s="337"/>
      <c r="G110" s="328"/>
      <c r="H110" s="328"/>
      <c r="I110" s="330"/>
      <c r="J110" s="186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7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6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H110" s="185"/>
      <c r="CI110" s="185"/>
      <c r="CJ110" s="185"/>
      <c r="CK110" s="185"/>
      <c r="CL110" s="185"/>
      <c r="CM110" s="185"/>
      <c r="CN110" s="185"/>
      <c r="CO110" s="185"/>
      <c r="CP110" s="185"/>
      <c r="CQ110" s="185"/>
      <c r="CR110" s="185"/>
      <c r="CS110" s="185"/>
      <c r="CT110" s="185"/>
      <c r="CU110" s="185"/>
      <c r="CV110" s="185"/>
      <c r="CW110" s="187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185"/>
      <c r="DV110" s="185"/>
      <c r="DW110" s="185"/>
      <c r="DX110" s="185"/>
      <c r="DY110" s="185"/>
      <c r="DZ110" s="185"/>
      <c r="EA110" s="185"/>
      <c r="EB110" s="185"/>
      <c r="EC110" s="186"/>
      <c r="ED110" s="185"/>
      <c r="EE110" s="185"/>
      <c r="EF110" s="185"/>
      <c r="EG110" s="185"/>
      <c r="EH110" s="185"/>
      <c r="EI110" s="185"/>
      <c r="EJ110" s="185"/>
      <c r="EK110" s="185"/>
      <c r="EL110" s="185"/>
      <c r="EM110" s="185"/>
      <c r="EN110" s="185"/>
      <c r="EO110" s="185"/>
      <c r="EP110" s="185"/>
      <c r="EQ110" s="185"/>
      <c r="ER110" s="185"/>
      <c r="ES110" s="185"/>
      <c r="ET110" s="185"/>
      <c r="EU110" s="185"/>
      <c r="EV110" s="185"/>
      <c r="EW110" s="185"/>
      <c r="EX110" s="185"/>
      <c r="EY110" s="185"/>
      <c r="EZ110" s="185"/>
      <c r="FA110" s="185"/>
      <c r="FB110" s="185"/>
      <c r="FC110" s="185"/>
      <c r="FD110" s="185"/>
      <c r="FE110" s="185"/>
      <c r="FF110" s="185"/>
      <c r="FG110" s="186"/>
      <c r="FH110" s="185"/>
      <c r="FI110" s="185"/>
      <c r="FJ110" s="185"/>
      <c r="FK110" s="185"/>
      <c r="FL110" s="185"/>
      <c r="FM110" s="185"/>
      <c r="FN110" s="185"/>
      <c r="FO110" s="185"/>
      <c r="FP110" s="185"/>
      <c r="FQ110" s="185"/>
      <c r="FR110" s="185"/>
      <c r="FS110" s="185"/>
      <c r="FT110" s="185"/>
      <c r="FU110" s="185"/>
      <c r="FV110" s="185"/>
      <c r="FW110" s="185"/>
      <c r="FX110" s="185"/>
      <c r="FY110" s="185"/>
      <c r="FZ110" s="185"/>
      <c r="GA110" s="185"/>
      <c r="GB110" s="185"/>
      <c r="GC110" s="185"/>
      <c r="GD110" s="185"/>
      <c r="GE110" s="185"/>
      <c r="GF110" s="185"/>
      <c r="GG110" s="185"/>
      <c r="GH110" s="185"/>
      <c r="GI110" s="185"/>
      <c r="GJ110" s="185"/>
      <c r="GK110" s="185"/>
      <c r="GL110" s="186"/>
      <c r="GM110" s="185"/>
      <c r="GN110" s="185"/>
      <c r="GO110" s="185"/>
      <c r="GP110" s="185"/>
      <c r="GQ110" s="185"/>
      <c r="GR110" s="185"/>
      <c r="GS110" s="185"/>
      <c r="GT110" s="185"/>
      <c r="GU110" s="185"/>
      <c r="GV110" s="185"/>
      <c r="GW110" s="185"/>
      <c r="GX110" s="185"/>
      <c r="GY110" s="185"/>
      <c r="GZ110" s="185"/>
      <c r="HA110" s="185"/>
      <c r="HB110" s="185"/>
      <c r="HC110" s="185"/>
      <c r="HD110" s="185"/>
      <c r="HE110" s="185"/>
      <c r="HF110" s="185"/>
      <c r="HG110" s="185"/>
      <c r="HH110" s="185"/>
      <c r="HI110" s="185"/>
      <c r="HJ110" s="185"/>
      <c r="HK110" s="185"/>
      <c r="HL110" s="185"/>
      <c r="HM110" s="185"/>
      <c r="HN110" s="185"/>
      <c r="HO110" s="187"/>
      <c r="HP110" s="186"/>
      <c r="HQ110" s="185"/>
      <c r="HR110" s="185"/>
      <c r="HS110" s="185"/>
      <c r="HT110" s="185"/>
      <c r="HU110" s="185"/>
      <c r="HV110" s="185"/>
      <c r="HW110" s="185"/>
      <c r="HX110" s="185"/>
      <c r="HY110" s="185"/>
      <c r="HZ110" s="185"/>
      <c r="IA110" s="185"/>
      <c r="IB110" s="185"/>
      <c r="IC110" s="185"/>
      <c r="ID110" s="185"/>
      <c r="IE110" s="185"/>
      <c r="IF110" s="185"/>
      <c r="IG110" s="185"/>
      <c r="IH110" s="185"/>
      <c r="II110" s="185"/>
      <c r="IJ110" s="185"/>
      <c r="IK110" s="185"/>
      <c r="IL110" s="185"/>
      <c r="IM110" s="185"/>
      <c r="IN110" s="185"/>
      <c r="IO110" s="185"/>
      <c r="IP110" s="185"/>
      <c r="IQ110" s="185"/>
      <c r="IR110" s="185"/>
      <c r="IS110" s="185"/>
      <c r="IT110" s="187"/>
      <c r="IU110" s="332"/>
    </row>
    <row r="111" spans="1:255" ht="4.5" customHeight="1" x14ac:dyDescent="0.45">
      <c r="A111" s="176"/>
      <c r="B111" s="378"/>
      <c r="C111" s="335"/>
      <c r="D111" s="217"/>
      <c r="E111" s="324"/>
      <c r="F111" s="337"/>
      <c r="G111" s="328"/>
      <c r="H111" s="328"/>
      <c r="I111" s="330"/>
      <c r="J111" s="186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7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6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H111" s="185"/>
      <c r="CI111" s="185"/>
      <c r="CJ111" s="185"/>
      <c r="CK111" s="185"/>
      <c r="CL111" s="185"/>
      <c r="CM111" s="185"/>
      <c r="CN111" s="185"/>
      <c r="CO111" s="185"/>
      <c r="CP111" s="185"/>
      <c r="CQ111" s="185"/>
      <c r="CR111" s="185"/>
      <c r="CS111" s="185"/>
      <c r="CT111" s="185"/>
      <c r="CU111" s="185"/>
      <c r="CV111" s="185"/>
      <c r="CW111" s="187"/>
      <c r="CX111" s="186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7"/>
      <c r="EC111" s="186"/>
      <c r="ED111" s="185"/>
      <c r="EE111" s="185"/>
      <c r="EF111" s="185"/>
      <c r="EG111" s="185"/>
      <c r="EH111" s="185"/>
      <c r="EI111" s="185"/>
      <c r="EJ111" s="185"/>
      <c r="EK111" s="185"/>
      <c r="EL111" s="185"/>
      <c r="EM111" s="185"/>
      <c r="EN111" s="185"/>
      <c r="EO111" s="185"/>
      <c r="EP111" s="185"/>
      <c r="EQ111" s="185"/>
      <c r="ER111" s="185"/>
      <c r="ES111" s="185"/>
      <c r="ET111" s="185"/>
      <c r="EU111" s="185"/>
      <c r="EV111" s="185"/>
      <c r="EW111" s="185"/>
      <c r="EX111" s="185"/>
      <c r="EY111" s="185"/>
      <c r="EZ111" s="185"/>
      <c r="FA111" s="185"/>
      <c r="FB111" s="185"/>
      <c r="FC111" s="185"/>
      <c r="FD111" s="185"/>
      <c r="FE111" s="185"/>
      <c r="FF111" s="187"/>
      <c r="FG111" s="186"/>
      <c r="FH111" s="185"/>
      <c r="FI111" s="185"/>
      <c r="FJ111" s="185"/>
      <c r="FK111" s="185"/>
      <c r="FL111" s="185"/>
      <c r="FM111" s="185"/>
      <c r="FN111" s="185"/>
      <c r="FO111" s="185"/>
      <c r="FP111" s="185"/>
      <c r="FQ111" s="185"/>
      <c r="FR111" s="185"/>
      <c r="FS111" s="185"/>
      <c r="FT111" s="185"/>
      <c r="FU111" s="185"/>
      <c r="FV111" s="185"/>
      <c r="FW111" s="185"/>
      <c r="FX111" s="185"/>
      <c r="FY111" s="185"/>
      <c r="FZ111" s="185"/>
      <c r="GA111" s="185"/>
      <c r="GB111" s="185"/>
      <c r="GC111" s="185"/>
      <c r="GD111" s="185"/>
      <c r="GE111" s="185"/>
      <c r="GF111" s="185"/>
      <c r="GG111" s="185"/>
      <c r="GH111" s="185"/>
      <c r="GI111" s="185"/>
      <c r="GJ111" s="185"/>
      <c r="GK111" s="185"/>
      <c r="GL111" s="186"/>
      <c r="GM111" s="185"/>
      <c r="GN111" s="185"/>
      <c r="GO111" s="185"/>
      <c r="GP111" s="185"/>
      <c r="GQ111" s="185"/>
      <c r="GR111" s="185"/>
      <c r="GS111" s="185"/>
      <c r="GT111" s="185"/>
      <c r="GU111" s="185"/>
      <c r="GV111" s="185"/>
      <c r="GW111" s="185"/>
      <c r="GX111" s="185"/>
      <c r="GY111" s="185"/>
      <c r="GZ111" s="185"/>
      <c r="HA111" s="185"/>
      <c r="HB111" s="185"/>
      <c r="HC111" s="185"/>
      <c r="HD111" s="185"/>
      <c r="HE111" s="185"/>
      <c r="HF111" s="185"/>
      <c r="HG111" s="185"/>
      <c r="HH111" s="185"/>
      <c r="HI111" s="185"/>
      <c r="HJ111" s="185"/>
      <c r="HK111" s="185"/>
      <c r="HL111" s="185"/>
      <c r="HM111" s="185"/>
      <c r="HN111" s="185"/>
      <c r="HO111" s="187"/>
      <c r="HP111" s="186"/>
      <c r="HQ111" s="185"/>
      <c r="HR111" s="185"/>
      <c r="HS111" s="185"/>
      <c r="HT111" s="185"/>
      <c r="HU111" s="185"/>
      <c r="HV111" s="185"/>
      <c r="HW111" s="185"/>
      <c r="HX111" s="185"/>
      <c r="HY111" s="185"/>
      <c r="HZ111" s="185"/>
      <c r="IA111" s="185"/>
      <c r="IB111" s="185"/>
      <c r="IC111" s="185"/>
      <c r="ID111" s="185"/>
      <c r="IE111" s="185"/>
      <c r="IF111" s="185"/>
      <c r="IG111" s="185"/>
      <c r="IH111" s="185"/>
      <c r="II111" s="185"/>
      <c r="IJ111" s="185"/>
      <c r="IK111" s="185"/>
      <c r="IL111" s="185"/>
      <c r="IM111" s="185"/>
      <c r="IN111" s="185"/>
      <c r="IO111" s="185"/>
      <c r="IP111" s="185"/>
      <c r="IQ111" s="185"/>
      <c r="IR111" s="185"/>
      <c r="IS111" s="185"/>
      <c r="IT111" s="187"/>
      <c r="IU111" s="332"/>
    </row>
    <row r="112" spans="1:255" ht="4.5" customHeight="1" x14ac:dyDescent="0.45">
      <c r="A112" s="176"/>
      <c r="B112" s="378"/>
      <c r="C112" s="335"/>
      <c r="D112" s="217"/>
      <c r="E112" s="324">
        <v>9</v>
      </c>
      <c r="F112" s="337" t="s">
        <v>1885</v>
      </c>
      <c r="G112" s="328">
        <v>45489</v>
      </c>
      <c r="H112" s="328">
        <f>G112</f>
        <v>45489</v>
      </c>
      <c r="I112" s="330">
        <f>H112-G112+1</f>
        <v>1</v>
      </c>
      <c r="J112" s="179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1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79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1"/>
      <c r="CX112" s="179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1"/>
      <c r="EC112" s="179"/>
      <c r="ED112" s="180"/>
      <c r="EE112" s="180"/>
      <c r="EF112" s="180"/>
      <c r="EG112" s="180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80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1"/>
      <c r="FG112" s="179"/>
      <c r="FH112" s="180"/>
      <c r="FI112" s="180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0"/>
      <c r="FV112" s="180"/>
      <c r="FW112" s="180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80"/>
      <c r="GI112" s="180"/>
      <c r="GJ112" s="180"/>
      <c r="GK112" s="181"/>
      <c r="GL112" s="179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80"/>
      <c r="GW112" s="180"/>
      <c r="GX112" s="180"/>
      <c r="GY112" s="180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80"/>
      <c r="HK112" s="180"/>
      <c r="HL112" s="180"/>
      <c r="HM112" s="180"/>
      <c r="HN112" s="180"/>
      <c r="HO112" s="181"/>
      <c r="HP112" s="179"/>
      <c r="HQ112" s="180"/>
      <c r="HR112" s="180"/>
      <c r="HS112" s="180"/>
      <c r="HT112" s="180"/>
      <c r="HU112" s="180"/>
      <c r="HV112" s="180"/>
      <c r="HW112" s="180"/>
      <c r="HX112" s="180"/>
      <c r="HY112" s="180"/>
      <c r="HZ112" s="180"/>
      <c r="IA112" s="180"/>
      <c r="IB112" s="180"/>
      <c r="IC112" s="180"/>
      <c r="ID112" s="180"/>
      <c r="IE112" s="180"/>
      <c r="IF112" s="180"/>
      <c r="IG112" s="180"/>
      <c r="IH112" s="180"/>
      <c r="II112" s="180"/>
      <c r="IJ112" s="180"/>
      <c r="IK112" s="180"/>
      <c r="IL112" s="180"/>
      <c r="IM112" s="180"/>
      <c r="IN112" s="180"/>
      <c r="IO112" s="180"/>
      <c r="IP112" s="180"/>
      <c r="IQ112" s="180"/>
      <c r="IR112" s="180"/>
      <c r="IS112" s="180"/>
      <c r="IT112" s="181"/>
      <c r="IU112" s="332"/>
    </row>
    <row r="113" spans="1:255" ht="11.1" customHeight="1" x14ac:dyDescent="0.45">
      <c r="A113" s="176"/>
      <c r="B113" s="378"/>
      <c r="C113" s="335"/>
      <c r="D113" s="216" t="s">
        <v>1877</v>
      </c>
      <c r="E113" s="324"/>
      <c r="F113" s="337"/>
      <c r="G113" s="328"/>
      <c r="H113" s="328"/>
      <c r="I113" s="330"/>
      <c r="J113" s="186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7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6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185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185"/>
      <c r="CU113" s="185"/>
      <c r="CV113" s="185"/>
      <c r="CW113" s="187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185"/>
      <c r="DV113" s="185"/>
      <c r="DW113" s="185"/>
      <c r="DX113" s="185"/>
      <c r="DY113" s="185"/>
      <c r="DZ113" s="185"/>
      <c r="EA113" s="185"/>
      <c r="EB113" s="185"/>
      <c r="EC113" s="186"/>
      <c r="ED113" s="185"/>
      <c r="EE113" s="185"/>
      <c r="EF113" s="185"/>
      <c r="EG113" s="185"/>
      <c r="EH113" s="185"/>
      <c r="EI113" s="185"/>
      <c r="EJ113" s="185"/>
      <c r="EK113" s="185"/>
      <c r="EL113" s="185"/>
      <c r="EM113" s="185"/>
      <c r="EN113" s="185"/>
      <c r="EO113" s="185"/>
      <c r="EP113" s="185"/>
      <c r="EQ113" s="185"/>
      <c r="ER113" s="185"/>
      <c r="ES113" s="185"/>
      <c r="ET113" s="185"/>
      <c r="EU113" s="185"/>
      <c r="EV113" s="185"/>
      <c r="EW113" s="185"/>
      <c r="EX113" s="185"/>
      <c r="EY113" s="185"/>
      <c r="EZ113" s="185"/>
      <c r="FA113" s="185"/>
      <c r="FB113" s="185"/>
      <c r="FC113" s="185"/>
      <c r="FD113" s="185"/>
      <c r="FE113" s="185"/>
      <c r="FF113" s="185"/>
      <c r="FG113" s="186"/>
      <c r="FH113" s="185"/>
      <c r="FI113" s="185"/>
      <c r="FJ113" s="185"/>
      <c r="FK113" s="185"/>
      <c r="FL113" s="185"/>
      <c r="FM113" s="185"/>
      <c r="FN113" s="185"/>
      <c r="FO113" s="185"/>
      <c r="FP113" s="185"/>
      <c r="FQ113" s="185"/>
      <c r="FR113" s="185"/>
      <c r="FS113" s="185"/>
      <c r="FT113" s="185"/>
      <c r="FU113" s="185"/>
      <c r="FV113" s="185"/>
      <c r="FW113" s="185"/>
      <c r="FX113" s="185"/>
      <c r="FY113" s="185"/>
      <c r="FZ113" s="185"/>
      <c r="GA113" s="185"/>
      <c r="GB113" s="185"/>
      <c r="GC113" s="185"/>
      <c r="GD113" s="185"/>
      <c r="GE113" s="185"/>
      <c r="GF113" s="185"/>
      <c r="GG113" s="185"/>
      <c r="GH113" s="185"/>
      <c r="GI113" s="185"/>
      <c r="GJ113" s="185"/>
      <c r="GK113" s="185"/>
      <c r="GL113" s="186"/>
      <c r="GM113" s="185"/>
      <c r="GN113" s="185"/>
      <c r="GO113" s="185"/>
      <c r="GP113" s="185"/>
      <c r="GQ113" s="185"/>
      <c r="GR113" s="185"/>
      <c r="GS113" s="185"/>
      <c r="GT113" s="185"/>
      <c r="GU113" s="185"/>
      <c r="GV113" s="185"/>
      <c r="GW113" s="185"/>
      <c r="GX113" s="185"/>
      <c r="GY113" s="185"/>
      <c r="GZ113" s="185"/>
      <c r="HA113" s="185"/>
      <c r="HB113" s="185"/>
      <c r="HC113" s="185"/>
      <c r="HD113" s="185"/>
      <c r="HE113" s="185"/>
      <c r="HF113" s="185"/>
      <c r="HG113" s="185"/>
      <c r="HH113" s="185"/>
      <c r="HI113" s="185"/>
      <c r="HJ113" s="185"/>
      <c r="HK113" s="185"/>
      <c r="HL113" s="185"/>
      <c r="HM113" s="185"/>
      <c r="HN113" s="185"/>
      <c r="HO113" s="187"/>
      <c r="HP113" s="186"/>
      <c r="HQ113" s="185"/>
      <c r="HR113" s="185"/>
      <c r="HS113" s="185"/>
      <c r="HT113" s="185"/>
      <c r="HU113" s="185"/>
      <c r="HV113" s="185"/>
      <c r="HW113" s="185"/>
      <c r="HX113" s="185"/>
      <c r="HY113" s="185"/>
      <c r="HZ113" s="185"/>
      <c r="IA113" s="185"/>
      <c r="IB113" s="185"/>
      <c r="IC113" s="185"/>
      <c r="ID113" s="185"/>
      <c r="IE113" s="185"/>
      <c r="IF113" s="185"/>
      <c r="IG113" s="185"/>
      <c r="IH113" s="185"/>
      <c r="II113" s="185"/>
      <c r="IJ113" s="185"/>
      <c r="IK113" s="185"/>
      <c r="IL113" s="185"/>
      <c r="IM113" s="185"/>
      <c r="IN113" s="185"/>
      <c r="IO113" s="185"/>
      <c r="IP113" s="185"/>
      <c r="IQ113" s="185"/>
      <c r="IR113" s="185"/>
      <c r="IS113" s="185"/>
      <c r="IT113" s="187"/>
      <c r="IU113" s="332"/>
    </row>
    <row r="114" spans="1:255" ht="4.5" customHeight="1" x14ac:dyDescent="0.45">
      <c r="A114" s="176"/>
      <c r="B114" s="378"/>
      <c r="C114" s="335"/>
      <c r="D114" s="217"/>
      <c r="E114" s="324"/>
      <c r="F114" s="337"/>
      <c r="G114" s="328"/>
      <c r="H114" s="328"/>
      <c r="I114" s="330"/>
      <c r="J114" s="186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7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6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185"/>
      <c r="CI114" s="185"/>
      <c r="CJ114" s="185"/>
      <c r="CK114" s="185"/>
      <c r="CL114" s="185"/>
      <c r="CM114" s="185"/>
      <c r="CN114" s="185"/>
      <c r="CO114" s="185"/>
      <c r="CP114" s="185"/>
      <c r="CQ114" s="185"/>
      <c r="CR114" s="185"/>
      <c r="CS114" s="185"/>
      <c r="CT114" s="185"/>
      <c r="CU114" s="185"/>
      <c r="CV114" s="185"/>
      <c r="CW114" s="187"/>
      <c r="CX114" s="186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185"/>
      <c r="DV114" s="185"/>
      <c r="DW114" s="185"/>
      <c r="DX114" s="185"/>
      <c r="DY114" s="185"/>
      <c r="DZ114" s="185"/>
      <c r="EA114" s="185"/>
      <c r="EB114" s="187"/>
      <c r="EC114" s="186"/>
      <c r="ED114" s="185"/>
      <c r="EE114" s="185"/>
      <c r="EF114" s="185"/>
      <c r="EG114" s="185"/>
      <c r="EH114" s="185"/>
      <c r="EI114" s="185"/>
      <c r="EJ114" s="185"/>
      <c r="EK114" s="185"/>
      <c r="EL114" s="185"/>
      <c r="EM114" s="185"/>
      <c r="EN114" s="185"/>
      <c r="EO114" s="185"/>
      <c r="EP114" s="185"/>
      <c r="EQ114" s="185"/>
      <c r="ER114" s="185"/>
      <c r="ES114" s="185"/>
      <c r="ET114" s="185"/>
      <c r="EU114" s="185"/>
      <c r="EV114" s="185"/>
      <c r="EW114" s="185"/>
      <c r="EX114" s="185"/>
      <c r="EY114" s="185"/>
      <c r="EZ114" s="185"/>
      <c r="FA114" s="185"/>
      <c r="FB114" s="185"/>
      <c r="FC114" s="185"/>
      <c r="FD114" s="185"/>
      <c r="FE114" s="185"/>
      <c r="FF114" s="187"/>
      <c r="FG114" s="186"/>
      <c r="FH114" s="185"/>
      <c r="FI114" s="185"/>
      <c r="FJ114" s="185"/>
      <c r="FK114" s="185"/>
      <c r="FL114" s="185"/>
      <c r="FM114" s="185"/>
      <c r="FN114" s="185"/>
      <c r="FO114" s="185"/>
      <c r="FP114" s="185"/>
      <c r="FQ114" s="185"/>
      <c r="FR114" s="185"/>
      <c r="FS114" s="185"/>
      <c r="FT114" s="185"/>
      <c r="FU114" s="185"/>
      <c r="FV114" s="185"/>
      <c r="FW114" s="185"/>
      <c r="FX114" s="185"/>
      <c r="FY114" s="185"/>
      <c r="FZ114" s="185"/>
      <c r="GA114" s="185"/>
      <c r="GB114" s="185"/>
      <c r="GC114" s="185"/>
      <c r="GD114" s="185"/>
      <c r="GE114" s="185"/>
      <c r="GF114" s="185"/>
      <c r="GG114" s="185"/>
      <c r="GH114" s="185"/>
      <c r="GI114" s="185"/>
      <c r="GJ114" s="185"/>
      <c r="GK114" s="185"/>
      <c r="GL114" s="186"/>
      <c r="GM114" s="185"/>
      <c r="GN114" s="185"/>
      <c r="GO114" s="185"/>
      <c r="GP114" s="185"/>
      <c r="GQ114" s="185"/>
      <c r="GR114" s="185"/>
      <c r="GS114" s="185"/>
      <c r="GT114" s="185"/>
      <c r="GU114" s="185"/>
      <c r="GV114" s="185"/>
      <c r="GW114" s="185"/>
      <c r="GX114" s="185"/>
      <c r="GY114" s="185"/>
      <c r="GZ114" s="185"/>
      <c r="HA114" s="185"/>
      <c r="HB114" s="185"/>
      <c r="HC114" s="185"/>
      <c r="HD114" s="185"/>
      <c r="HE114" s="185"/>
      <c r="HF114" s="185"/>
      <c r="HG114" s="185"/>
      <c r="HH114" s="185"/>
      <c r="HI114" s="185"/>
      <c r="HJ114" s="185"/>
      <c r="HK114" s="185"/>
      <c r="HL114" s="185"/>
      <c r="HM114" s="185"/>
      <c r="HN114" s="185"/>
      <c r="HO114" s="187"/>
      <c r="HP114" s="186"/>
      <c r="HQ114" s="185"/>
      <c r="HR114" s="185"/>
      <c r="HS114" s="185"/>
      <c r="HT114" s="185"/>
      <c r="HU114" s="185"/>
      <c r="HV114" s="185"/>
      <c r="HW114" s="185"/>
      <c r="HX114" s="185"/>
      <c r="HY114" s="185"/>
      <c r="HZ114" s="185"/>
      <c r="IA114" s="185"/>
      <c r="IB114" s="185"/>
      <c r="IC114" s="185"/>
      <c r="ID114" s="185"/>
      <c r="IE114" s="185"/>
      <c r="IF114" s="185"/>
      <c r="IG114" s="185"/>
      <c r="IH114" s="185"/>
      <c r="II114" s="185"/>
      <c r="IJ114" s="185"/>
      <c r="IK114" s="185"/>
      <c r="IL114" s="185"/>
      <c r="IM114" s="185"/>
      <c r="IN114" s="185"/>
      <c r="IO114" s="185"/>
      <c r="IP114" s="185"/>
      <c r="IQ114" s="185"/>
      <c r="IR114" s="185"/>
      <c r="IS114" s="185"/>
      <c r="IT114" s="187"/>
      <c r="IU114" s="332"/>
    </row>
    <row r="115" spans="1:255" ht="4.5" customHeight="1" x14ac:dyDescent="0.45">
      <c r="A115" s="176"/>
      <c r="B115" s="378"/>
      <c r="C115" s="335"/>
      <c r="D115" s="217"/>
      <c r="E115" s="324">
        <v>10</v>
      </c>
      <c r="F115" s="337" t="s">
        <v>1886</v>
      </c>
      <c r="G115" s="328">
        <v>45489</v>
      </c>
      <c r="H115" s="328">
        <f>G115+3</f>
        <v>45492</v>
      </c>
      <c r="I115" s="330">
        <f>H115-G115+1</f>
        <v>4</v>
      </c>
      <c r="J115" s="179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1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79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1"/>
      <c r="CX115" s="179"/>
      <c r="CY115" s="180"/>
      <c r="CZ115" s="180"/>
      <c r="DA115" s="180"/>
      <c r="DB115" s="180"/>
      <c r="DC115" s="180"/>
      <c r="DD115" s="180"/>
      <c r="DE115" s="180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80"/>
      <c r="DQ115" s="180"/>
      <c r="DR115" s="180"/>
      <c r="DS115" s="180"/>
      <c r="DT115" s="180"/>
      <c r="DU115" s="180"/>
      <c r="DV115" s="180"/>
      <c r="DW115" s="180"/>
      <c r="DX115" s="180"/>
      <c r="DY115" s="180"/>
      <c r="DZ115" s="180"/>
      <c r="EA115" s="180"/>
      <c r="EB115" s="181"/>
      <c r="EC115" s="179"/>
      <c r="ED115" s="180"/>
      <c r="EE115" s="180"/>
      <c r="EF115" s="180"/>
      <c r="EG115" s="180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80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1"/>
      <c r="FG115" s="179"/>
      <c r="FH115" s="180"/>
      <c r="FI115" s="180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80"/>
      <c r="FU115" s="180"/>
      <c r="FV115" s="180"/>
      <c r="FW115" s="180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80"/>
      <c r="GI115" s="180"/>
      <c r="GJ115" s="180"/>
      <c r="GK115" s="181"/>
      <c r="GL115" s="179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80"/>
      <c r="GW115" s="180"/>
      <c r="GX115" s="180"/>
      <c r="GY115" s="180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80"/>
      <c r="HK115" s="180"/>
      <c r="HL115" s="180"/>
      <c r="HM115" s="180"/>
      <c r="HN115" s="180"/>
      <c r="HO115" s="181"/>
      <c r="HP115" s="179"/>
      <c r="HQ115" s="180"/>
      <c r="HR115" s="180"/>
      <c r="HS115" s="180"/>
      <c r="HT115" s="180"/>
      <c r="HU115" s="180"/>
      <c r="HV115" s="180"/>
      <c r="HW115" s="180"/>
      <c r="HX115" s="180"/>
      <c r="HY115" s="180"/>
      <c r="HZ115" s="180"/>
      <c r="IA115" s="180"/>
      <c r="IB115" s="180"/>
      <c r="IC115" s="180"/>
      <c r="ID115" s="180"/>
      <c r="IE115" s="180"/>
      <c r="IF115" s="180"/>
      <c r="IG115" s="180"/>
      <c r="IH115" s="180"/>
      <c r="II115" s="180"/>
      <c r="IJ115" s="180"/>
      <c r="IK115" s="180"/>
      <c r="IL115" s="180"/>
      <c r="IM115" s="180"/>
      <c r="IN115" s="180"/>
      <c r="IO115" s="180"/>
      <c r="IP115" s="180"/>
      <c r="IQ115" s="180"/>
      <c r="IR115" s="180"/>
      <c r="IS115" s="180"/>
      <c r="IT115" s="181"/>
      <c r="IU115" s="332"/>
    </row>
    <row r="116" spans="1:255" ht="11.1" customHeight="1" x14ac:dyDescent="0.45">
      <c r="A116" s="176"/>
      <c r="B116" s="378"/>
      <c r="C116" s="335"/>
      <c r="D116" s="216" t="s">
        <v>1877</v>
      </c>
      <c r="E116" s="324"/>
      <c r="F116" s="337"/>
      <c r="G116" s="328"/>
      <c r="H116" s="328"/>
      <c r="I116" s="330"/>
      <c r="J116" s="186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7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6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185"/>
      <c r="CU116" s="185"/>
      <c r="CV116" s="185"/>
      <c r="CW116" s="187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6"/>
      <c r="ED116" s="185"/>
      <c r="EE116" s="185"/>
      <c r="EF116" s="185"/>
      <c r="EG116" s="185"/>
      <c r="EH116" s="185"/>
      <c r="EI116" s="185"/>
      <c r="EJ116" s="185"/>
      <c r="EK116" s="185"/>
      <c r="EL116" s="185"/>
      <c r="EM116" s="185"/>
      <c r="EN116" s="185"/>
      <c r="EO116" s="185"/>
      <c r="EP116" s="185"/>
      <c r="EQ116" s="185"/>
      <c r="ER116" s="185"/>
      <c r="ES116" s="185"/>
      <c r="ET116" s="185"/>
      <c r="EU116" s="185"/>
      <c r="EV116" s="185"/>
      <c r="EW116" s="185"/>
      <c r="EX116" s="185"/>
      <c r="EY116" s="185"/>
      <c r="EZ116" s="185"/>
      <c r="FA116" s="185"/>
      <c r="FB116" s="185"/>
      <c r="FC116" s="185"/>
      <c r="FD116" s="185"/>
      <c r="FE116" s="185"/>
      <c r="FF116" s="185"/>
      <c r="FG116" s="186"/>
      <c r="FH116" s="185"/>
      <c r="FI116" s="185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85"/>
      <c r="FU116" s="185"/>
      <c r="FV116" s="185"/>
      <c r="FW116" s="185"/>
      <c r="FX116" s="185"/>
      <c r="FY116" s="185"/>
      <c r="FZ116" s="185"/>
      <c r="GA116" s="185"/>
      <c r="GB116" s="185"/>
      <c r="GC116" s="185"/>
      <c r="GD116" s="185"/>
      <c r="GE116" s="185"/>
      <c r="GF116" s="185"/>
      <c r="GG116" s="185"/>
      <c r="GH116" s="185"/>
      <c r="GI116" s="185"/>
      <c r="GJ116" s="185"/>
      <c r="GK116" s="185"/>
      <c r="GL116" s="186"/>
      <c r="GM116" s="185"/>
      <c r="GN116" s="185"/>
      <c r="GO116" s="185"/>
      <c r="GP116" s="185"/>
      <c r="GQ116" s="185"/>
      <c r="GR116" s="185"/>
      <c r="GS116" s="185"/>
      <c r="GT116" s="185"/>
      <c r="GU116" s="185"/>
      <c r="GV116" s="185"/>
      <c r="GW116" s="185"/>
      <c r="GX116" s="185"/>
      <c r="GY116" s="185"/>
      <c r="GZ116" s="185"/>
      <c r="HA116" s="185"/>
      <c r="HB116" s="185"/>
      <c r="HC116" s="185"/>
      <c r="HD116" s="185"/>
      <c r="HE116" s="185"/>
      <c r="HF116" s="185"/>
      <c r="HG116" s="185"/>
      <c r="HH116" s="185"/>
      <c r="HI116" s="185"/>
      <c r="HJ116" s="185"/>
      <c r="HK116" s="185"/>
      <c r="HL116" s="185"/>
      <c r="HM116" s="185"/>
      <c r="HN116" s="185"/>
      <c r="HO116" s="187"/>
      <c r="HP116" s="186"/>
      <c r="HQ116" s="185"/>
      <c r="HR116" s="185"/>
      <c r="HS116" s="185"/>
      <c r="HT116" s="185"/>
      <c r="HU116" s="185"/>
      <c r="HV116" s="185"/>
      <c r="HW116" s="185"/>
      <c r="HX116" s="185"/>
      <c r="HY116" s="185"/>
      <c r="HZ116" s="185"/>
      <c r="IA116" s="185"/>
      <c r="IB116" s="185"/>
      <c r="IC116" s="185"/>
      <c r="ID116" s="185"/>
      <c r="IE116" s="185"/>
      <c r="IF116" s="185"/>
      <c r="IG116" s="185"/>
      <c r="IH116" s="185"/>
      <c r="II116" s="185"/>
      <c r="IJ116" s="185"/>
      <c r="IK116" s="185"/>
      <c r="IL116" s="185"/>
      <c r="IM116" s="185"/>
      <c r="IN116" s="185"/>
      <c r="IO116" s="185"/>
      <c r="IP116" s="185"/>
      <c r="IQ116" s="185"/>
      <c r="IR116" s="185"/>
      <c r="IS116" s="185"/>
      <c r="IT116" s="187"/>
      <c r="IU116" s="332"/>
    </row>
    <row r="117" spans="1:255" ht="4.5" customHeight="1" x14ac:dyDescent="0.45">
      <c r="A117" s="176"/>
      <c r="B117" s="378"/>
      <c r="C117" s="335"/>
      <c r="D117" s="217"/>
      <c r="E117" s="324"/>
      <c r="F117" s="337"/>
      <c r="G117" s="328"/>
      <c r="H117" s="328"/>
      <c r="I117" s="330"/>
      <c r="J117" s="186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7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6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H117" s="185"/>
      <c r="CI117" s="185"/>
      <c r="CJ117" s="185"/>
      <c r="CK117" s="185"/>
      <c r="CL117" s="185"/>
      <c r="CM117" s="185"/>
      <c r="CN117" s="185"/>
      <c r="CO117" s="185"/>
      <c r="CP117" s="185"/>
      <c r="CQ117" s="185"/>
      <c r="CR117" s="185"/>
      <c r="CS117" s="185"/>
      <c r="CT117" s="185"/>
      <c r="CU117" s="185"/>
      <c r="CV117" s="185"/>
      <c r="CW117" s="187"/>
      <c r="CX117" s="186"/>
      <c r="CY117" s="185"/>
      <c r="CZ117" s="185"/>
      <c r="DA117" s="185"/>
      <c r="DB117" s="185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185"/>
      <c r="DS117" s="185"/>
      <c r="DT117" s="185"/>
      <c r="DU117" s="185"/>
      <c r="DV117" s="185"/>
      <c r="DW117" s="185"/>
      <c r="DX117" s="185"/>
      <c r="DY117" s="185"/>
      <c r="DZ117" s="185"/>
      <c r="EA117" s="185"/>
      <c r="EB117" s="187"/>
      <c r="EC117" s="186"/>
      <c r="ED117" s="185"/>
      <c r="EE117" s="185"/>
      <c r="EF117" s="185"/>
      <c r="EG117" s="185"/>
      <c r="EH117" s="185"/>
      <c r="EI117" s="185"/>
      <c r="EJ117" s="185"/>
      <c r="EK117" s="185"/>
      <c r="EL117" s="185"/>
      <c r="EM117" s="185"/>
      <c r="EN117" s="185"/>
      <c r="EO117" s="185"/>
      <c r="EP117" s="185"/>
      <c r="EQ117" s="185"/>
      <c r="ER117" s="185"/>
      <c r="ES117" s="185"/>
      <c r="ET117" s="185"/>
      <c r="EU117" s="185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87"/>
      <c r="FG117" s="186"/>
      <c r="FH117" s="185"/>
      <c r="FI117" s="185"/>
      <c r="FJ117" s="185"/>
      <c r="FK117" s="185"/>
      <c r="FL117" s="185"/>
      <c r="FM117" s="185"/>
      <c r="FN117" s="185"/>
      <c r="FO117" s="185"/>
      <c r="FP117" s="185"/>
      <c r="FQ117" s="185"/>
      <c r="FR117" s="185"/>
      <c r="FS117" s="185"/>
      <c r="FT117" s="185"/>
      <c r="FU117" s="185"/>
      <c r="FV117" s="185"/>
      <c r="FW117" s="185"/>
      <c r="FX117" s="185"/>
      <c r="FY117" s="185"/>
      <c r="FZ117" s="185"/>
      <c r="GA117" s="185"/>
      <c r="GB117" s="185"/>
      <c r="GC117" s="185"/>
      <c r="GD117" s="185"/>
      <c r="GE117" s="185"/>
      <c r="GF117" s="185"/>
      <c r="GG117" s="185"/>
      <c r="GH117" s="185"/>
      <c r="GI117" s="185"/>
      <c r="GJ117" s="185"/>
      <c r="GK117" s="185"/>
      <c r="GL117" s="186"/>
      <c r="GM117" s="185"/>
      <c r="GN117" s="185"/>
      <c r="GO117" s="185"/>
      <c r="GP117" s="185"/>
      <c r="GQ117" s="185"/>
      <c r="GR117" s="185"/>
      <c r="GS117" s="185"/>
      <c r="GT117" s="185"/>
      <c r="GU117" s="185"/>
      <c r="GV117" s="185"/>
      <c r="GW117" s="185"/>
      <c r="GX117" s="185"/>
      <c r="GY117" s="185"/>
      <c r="GZ117" s="185"/>
      <c r="HA117" s="185"/>
      <c r="HB117" s="185"/>
      <c r="HC117" s="185"/>
      <c r="HD117" s="185"/>
      <c r="HE117" s="185"/>
      <c r="HF117" s="185"/>
      <c r="HG117" s="185"/>
      <c r="HH117" s="185"/>
      <c r="HI117" s="185"/>
      <c r="HJ117" s="185"/>
      <c r="HK117" s="185"/>
      <c r="HL117" s="185"/>
      <c r="HM117" s="185"/>
      <c r="HN117" s="185"/>
      <c r="HO117" s="187"/>
      <c r="HP117" s="186"/>
      <c r="HQ117" s="185"/>
      <c r="HR117" s="185"/>
      <c r="HS117" s="185"/>
      <c r="HT117" s="185"/>
      <c r="HU117" s="185"/>
      <c r="HV117" s="185"/>
      <c r="HW117" s="185"/>
      <c r="HX117" s="185"/>
      <c r="HY117" s="185"/>
      <c r="HZ117" s="185"/>
      <c r="IA117" s="185"/>
      <c r="IB117" s="185"/>
      <c r="IC117" s="185"/>
      <c r="ID117" s="185"/>
      <c r="IE117" s="185"/>
      <c r="IF117" s="185"/>
      <c r="IG117" s="185"/>
      <c r="IH117" s="185"/>
      <c r="II117" s="185"/>
      <c r="IJ117" s="185"/>
      <c r="IK117" s="185"/>
      <c r="IL117" s="185"/>
      <c r="IM117" s="185"/>
      <c r="IN117" s="185"/>
      <c r="IO117" s="185"/>
      <c r="IP117" s="185"/>
      <c r="IQ117" s="185"/>
      <c r="IR117" s="185"/>
      <c r="IS117" s="185"/>
      <c r="IT117" s="187"/>
      <c r="IU117" s="332"/>
    </row>
    <row r="118" spans="1:255" ht="4.5" customHeight="1" x14ac:dyDescent="0.45">
      <c r="A118" s="176"/>
      <c r="B118" s="378"/>
      <c r="C118" s="335"/>
      <c r="D118" s="217"/>
      <c r="E118" s="324">
        <v>11</v>
      </c>
      <c r="F118" s="337" t="s">
        <v>1887</v>
      </c>
      <c r="G118" s="328">
        <v>45497</v>
      </c>
      <c r="H118" s="328">
        <f>G118+10</f>
        <v>45507</v>
      </c>
      <c r="I118" s="330">
        <f>H118-G118+1</f>
        <v>11</v>
      </c>
      <c r="J118" s="179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1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79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1"/>
      <c r="CX118" s="179"/>
      <c r="CY118" s="180"/>
      <c r="CZ118" s="180"/>
      <c r="DA118" s="180"/>
      <c r="DB118" s="180"/>
      <c r="DC118" s="180"/>
      <c r="DD118" s="180"/>
      <c r="DE118" s="180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80"/>
      <c r="DQ118" s="180"/>
      <c r="DR118" s="180"/>
      <c r="DS118" s="180"/>
      <c r="DT118" s="180"/>
      <c r="DU118" s="180"/>
      <c r="DV118" s="180"/>
      <c r="DW118" s="180"/>
      <c r="DX118" s="180"/>
      <c r="DY118" s="180"/>
      <c r="DZ118" s="180"/>
      <c r="EA118" s="180"/>
      <c r="EB118" s="181"/>
      <c r="EC118" s="179"/>
      <c r="ED118" s="180"/>
      <c r="EE118" s="180"/>
      <c r="EF118" s="180"/>
      <c r="EG118" s="180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80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79"/>
      <c r="FH118" s="180"/>
      <c r="FI118" s="180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0"/>
      <c r="FV118" s="180"/>
      <c r="FW118" s="180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80"/>
      <c r="GI118" s="180"/>
      <c r="GJ118" s="180"/>
      <c r="GK118" s="180"/>
      <c r="GL118" s="179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80"/>
      <c r="GW118" s="180"/>
      <c r="GX118" s="180"/>
      <c r="GY118" s="180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80"/>
      <c r="HK118" s="180"/>
      <c r="HL118" s="180"/>
      <c r="HM118" s="180"/>
      <c r="HN118" s="180"/>
      <c r="HO118" s="181"/>
      <c r="HP118" s="179"/>
      <c r="HQ118" s="180"/>
      <c r="HR118" s="180"/>
      <c r="HS118" s="180"/>
      <c r="HT118" s="180"/>
      <c r="HU118" s="180"/>
      <c r="HV118" s="180"/>
      <c r="HW118" s="180"/>
      <c r="HX118" s="180"/>
      <c r="HY118" s="180"/>
      <c r="HZ118" s="180"/>
      <c r="IA118" s="180"/>
      <c r="IB118" s="180"/>
      <c r="IC118" s="180"/>
      <c r="ID118" s="180"/>
      <c r="IE118" s="180"/>
      <c r="IF118" s="180"/>
      <c r="IG118" s="180"/>
      <c r="IH118" s="180"/>
      <c r="II118" s="180"/>
      <c r="IJ118" s="180"/>
      <c r="IK118" s="180"/>
      <c r="IL118" s="180"/>
      <c r="IM118" s="180"/>
      <c r="IN118" s="180"/>
      <c r="IO118" s="180"/>
      <c r="IP118" s="180"/>
      <c r="IQ118" s="180"/>
      <c r="IR118" s="180"/>
      <c r="IS118" s="180"/>
      <c r="IT118" s="181"/>
      <c r="IU118" s="332"/>
    </row>
    <row r="119" spans="1:255" ht="9.75" customHeight="1" x14ac:dyDescent="0.45">
      <c r="A119" s="176"/>
      <c r="B119" s="378"/>
      <c r="C119" s="335"/>
      <c r="D119" s="216" t="s">
        <v>1877</v>
      </c>
      <c r="E119" s="324"/>
      <c r="F119" s="337"/>
      <c r="G119" s="328"/>
      <c r="H119" s="328"/>
      <c r="I119" s="330"/>
      <c r="J119" s="186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7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5"/>
      <c r="BS119" s="186"/>
      <c r="BT119" s="185"/>
      <c r="BU119" s="185"/>
      <c r="BV119" s="185"/>
      <c r="BW119" s="185"/>
      <c r="BX119" s="185"/>
      <c r="BY119" s="185"/>
      <c r="BZ119" s="185"/>
      <c r="CA119" s="185"/>
      <c r="CB119" s="185"/>
      <c r="CC119" s="185"/>
      <c r="CD119" s="185"/>
      <c r="CE119" s="185"/>
      <c r="CF119" s="185"/>
      <c r="CG119" s="185"/>
      <c r="CH119" s="185"/>
      <c r="CI119" s="185"/>
      <c r="CJ119" s="185"/>
      <c r="CK119" s="185"/>
      <c r="CL119" s="185"/>
      <c r="CM119" s="185"/>
      <c r="CN119" s="185"/>
      <c r="CO119" s="185"/>
      <c r="CP119" s="185"/>
      <c r="CQ119" s="185"/>
      <c r="CR119" s="185"/>
      <c r="CS119" s="185"/>
      <c r="CT119" s="185"/>
      <c r="CU119" s="185"/>
      <c r="CV119" s="185"/>
      <c r="CW119" s="187"/>
      <c r="CX119" s="185"/>
      <c r="CY119" s="185"/>
      <c r="CZ119" s="185"/>
      <c r="DA119" s="185"/>
      <c r="DB119" s="185"/>
      <c r="DC119" s="185"/>
      <c r="DD119" s="185"/>
      <c r="DE119" s="185"/>
      <c r="DF119" s="185"/>
      <c r="DG119" s="185"/>
      <c r="DH119" s="185"/>
      <c r="DI119" s="185"/>
      <c r="DJ119" s="185"/>
      <c r="DK119" s="185"/>
      <c r="DL119" s="185"/>
      <c r="DM119" s="185"/>
      <c r="DN119" s="185"/>
      <c r="DO119" s="185"/>
      <c r="DP119" s="185"/>
      <c r="DQ119" s="185"/>
      <c r="DR119" s="185"/>
      <c r="DS119" s="185"/>
      <c r="DT119" s="185"/>
      <c r="DU119" s="185"/>
      <c r="DV119" s="185"/>
      <c r="DW119" s="185"/>
      <c r="DX119" s="185"/>
      <c r="DY119" s="185"/>
      <c r="DZ119" s="185"/>
      <c r="EA119" s="185"/>
      <c r="EB119" s="185"/>
      <c r="EC119" s="186"/>
      <c r="ED119" s="185"/>
      <c r="EE119" s="185"/>
      <c r="EF119" s="185"/>
      <c r="EG119" s="185"/>
      <c r="EH119" s="185"/>
      <c r="EI119" s="185"/>
      <c r="EJ119" s="185"/>
      <c r="EK119" s="185"/>
      <c r="EL119" s="185"/>
      <c r="EM119" s="185"/>
      <c r="EN119" s="185"/>
      <c r="EO119" s="185"/>
      <c r="EP119" s="185"/>
      <c r="EQ119" s="185"/>
      <c r="ER119" s="185"/>
      <c r="ES119" s="185"/>
      <c r="ET119" s="185"/>
      <c r="EU119" s="185"/>
      <c r="EV119" s="185"/>
      <c r="EW119" s="185"/>
      <c r="EX119" s="185"/>
      <c r="EY119" s="185"/>
      <c r="EZ119" s="185"/>
      <c r="FA119" s="185"/>
      <c r="FB119" s="185"/>
      <c r="FC119" s="185"/>
      <c r="FD119" s="185"/>
      <c r="FE119" s="185"/>
      <c r="FF119" s="185"/>
      <c r="FG119" s="186"/>
      <c r="FH119" s="185"/>
      <c r="FI119" s="185"/>
      <c r="FJ119" s="185"/>
      <c r="FK119" s="185"/>
      <c r="FL119" s="185"/>
      <c r="FM119" s="185"/>
      <c r="FN119" s="185"/>
      <c r="FO119" s="185"/>
      <c r="FP119" s="185"/>
      <c r="FQ119" s="185"/>
      <c r="FR119" s="185"/>
      <c r="FS119" s="185"/>
      <c r="FT119" s="185"/>
      <c r="FU119" s="185"/>
      <c r="FV119" s="185"/>
      <c r="FW119" s="185"/>
      <c r="FX119" s="185"/>
      <c r="FY119" s="185"/>
      <c r="FZ119" s="185"/>
      <c r="GA119" s="185"/>
      <c r="GB119" s="185"/>
      <c r="GC119" s="185"/>
      <c r="GD119" s="185"/>
      <c r="GE119" s="185"/>
      <c r="GF119" s="185"/>
      <c r="GG119" s="185"/>
      <c r="GH119" s="185"/>
      <c r="GI119" s="185"/>
      <c r="GJ119" s="185"/>
      <c r="GK119" s="185"/>
      <c r="GL119" s="186"/>
      <c r="GM119" s="185"/>
      <c r="GN119" s="185"/>
      <c r="GO119" s="185"/>
      <c r="GP119" s="185"/>
      <c r="GQ119" s="185"/>
      <c r="GR119" s="185"/>
      <c r="GS119" s="185"/>
      <c r="GT119" s="185"/>
      <c r="GU119" s="185"/>
      <c r="GV119" s="185"/>
      <c r="GW119" s="185"/>
      <c r="GX119" s="185"/>
      <c r="GY119" s="185"/>
      <c r="GZ119" s="185"/>
      <c r="HA119" s="185"/>
      <c r="HB119" s="185"/>
      <c r="HC119" s="185"/>
      <c r="HD119" s="185"/>
      <c r="HE119" s="185"/>
      <c r="HF119" s="185"/>
      <c r="HG119" s="185"/>
      <c r="HH119" s="185"/>
      <c r="HI119" s="185"/>
      <c r="HJ119" s="185"/>
      <c r="HK119" s="185"/>
      <c r="HL119" s="185"/>
      <c r="HM119" s="185"/>
      <c r="HN119" s="185"/>
      <c r="HO119" s="187"/>
      <c r="HP119" s="186"/>
      <c r="HQ119" s="185"/>
      <c r="HR119" s="185"/>
      <c r="HS119" s="185"/>
      <c r="HT119" s="185"/>
      <c r="HU119" s="185"/>
      <c r="HV119" s="185"/>
      <c r="HW119" s="185"/>
      <c r="HX119" s="185"/>
      <c r="HY119" s="185"/>
      <c r="HZ119" s="185"/>
      <c r="IA119" s="185"/>
      <c r="IB119" s="185"/>
      <c r="IC119" s="185"/>
      <c r="ID119" s="185"/>
      <c r="IE119" s="185"/>
      <c r="IF119" s="185"/>
      <c r="IG119" s="185"/>
      <c r="IH119" s="185"/>
      <c r="II119" s="185"/>
      <c r="IJ119" s="185"/>
      <c r="IK119" s="185"/>
      <c r="IL119" s="185"/>
      <c r="IM119" s="185"/>
      <c r="IN119" s="185"/>
      <c r="IO119" s="185"/>
      <c r="IP119" s="185"/>
      <c r="IQ119" s="185"/>
      <c r="IR119" s="185"/>
      <c r="IS119" s="185"/>
      <c r="IT119" s="187"/>
      <c r="IU119" s="332"/>
    </row>
    <row r="120" spans="1:255" ht="4.5" customHeight="1" x14ac:dyDescent="0.45">
      <c r="A120" s="176"/>
      <c r="B120" s="378"/>
      <c r="C120" s="335"/>
      <c r="D120" s="217"/>
      <c r="E120" s="324"/>
      <c r="F120" s="337"/>
      <c r="G120" s="328"/>
      <c r="H120" s="328"/>
      <c r="I120" s="330"/>
      <c r="J120" s="186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7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6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7"/>
      <c r="CX120" s="186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  <c r="EB120" s="187"/>
      <c r="EC120" s="186"/>
      <c r="ED120" s="185"/>
      <c r="EE120" s="185"/>
      <c r="EF120" s="185"/>
      <c r="EG120" s="185"/>
      <c r="EH120" s="185"/>
      <c r="EI120" s="185"/>
      <c r="EJ120" s="185"/>
      <c r="EK120" s="185"/>
      <c r="EL120" s="185"/>
      <c r="EM120" s="185"/>
      <c r="EN120" s="185"/>
      <c r="EO120" s="185"/>
      <c r="EP120" s="185"/>
      <c r="EQ120" s="185"/>
      <c r="ER120" s="185"/>
      <c r="ES120" s="185"/>
      <c r="ET120" s="185"/>
      <c r="EU120" s="185"/>
      <c r="EV120" s="185"/>
      <c r="EW120" s="185"/>
      <c r="EX120" s="185"/>
      <c r="EY120" s="185"/>
      <c r="EZ120" s="185"/>
      <c r="FA120" s="185"/>
      <c r="FB120" s="185"/>
      <c r="FC120" s="185"/>
      <c r="FD120" s="185"/>
      <c r="FE120" s="185"/>
      <c r="FF120" s="185"/>
      <c r="FG120" s="186"/>
      <c r="FH120" s="185"/>
      <c r="FI120" s="185"/>
      <c r="FJ120" s="185"/>
      <c r="FK120" s="185"/>
      <c r="FL120" s="185"/>
      <c r="FM120" s="185"/>
      <c r="FN120" s="185"/>
      <c r="FO120" s="185"/>
      <c r="FP120" s="185"/>
      <c r="FQ120" s="185"/>
      <c r="FR120" s="185"/>
      <c r="FS120" s="185"/>
      <c r="FT120" s="185"/>
      <c r="FU120" s="185"/>
      <c r="FV120" s="185"/>
      <c r="FW120" s="185"/>
      <c r="FX120" s="185"/>
      <c r="FY120" s="185"/>
      <c r="FZ120" s="185"/>
      <c r="GA120" s="185"/>
      <c r="GB120" s="185"/>
      <c r="GC120" s="185"/>
      <c r="GD120" s="185"/>
      <c r="GE120" s="185"/>
      <c r="GF120" s="185"/>
      <c r="GG120" s="185"/>
      <c r="GH120" s="185"/>
      <c r="GI120" s="185"/>
      <c r="GJ120" s="185"/>
      <c r="GK120" s="185"/>
      <c r="GL120" s="186"/>
      <c r="GM120" s="185"/>
      <c r="GN120" s="185"/>
      <c r="GO120" s="185"/>
      <c r="GP120" s="185"/>
      <c r="GQ120" s="185"/>
      <c r="GR120" s="185"/>
      <c r="GS120" s="185"/>
      <c r="GT120" s="185"/>
      <c r="GU120" s="185"/>
      <c r="GV120" s="185"/>
      <c r="GW120" s="185"/>
      <c r="GX120" s="185"/>
      <c r="GY120" s="185"/>
      <c r="GZ120" s="185"/>
      <c r="HA120" s="185"/>
      <c r="HB120" s="185"/>
      <c r="HC120" s="185"/>
      <c r="HD120" s="185"/>
      <c r="HE120" s="185"/>
      <c r="HF120" s="185"/>
      <c r="HG120" s="185"/>
      <c r="HH120" s="185"/>
      <c r="HI120" s="185"/>
      <c r="HJ120" s="185"/>
      <c r="HK120" s="185"/>
      <c r="HL120" s="185"/>
      <c r="HM120" s="185"/>
      <c r="HN120" s="185"/>
      <c r="HO120" s="187"/>
      <c r="HP120" s="186"/>
      <c r="HQ120" s="185"/>
      <c r="HR120" s="185"/>
      <c r="HS120" s="185"/>
      <c r="HT120" s="185"/>
      <c r="HU120" s="185"/>
      <c r="HV120" s="185"/>
      <c r="HW120" s="185"/>
      <c r="HX120" s="185"/>
      <c r="HY120" s="185"/>
      <c r="HZ120" s="185"/>
      <c r="IA120" s="185"/>
      <c r="IB120" s="185"/>
      <c r="IC120" s="185"/>
      <c r="ID120" s="185"/>
      <c r="IE120" s="185"/>
      <c r="IF120" s="185"/>
      <c r="IG120" s="185"/>
      <c r="IH120" s="185"/>
      <c r="II120" s="185"/>
      <c r="IJ120" s="185"/>
      <c r="IK120" s="185"/>
      <c r="IL120" s="185"/>
      <c r="IM120" s="185"/>
      <c r="IN120" s="185"/>
      <c r="IO120" s="185"/>
      <c r="IP120" s="185"/>
      <c r="IQ120" s="185"/>
      <c r="IR120" s="185"/>
      <c r="IS120" s="185"/>
      <c r="IT120" s="187"/>
      <c r="IU120" s="332"/>
    </row>
    <row r="121" spans="1:255" ht="4.5" customHeight="1" x14ac:dyDescent="0.45">
      <c r="A121" s="176"/>
      <c r="B121" s="378"/>
      <c r="C121" s="335"/>
      <c r="D121" s="217"/>
      <c r="E121" s="324">
        <v>12</v>
      </c>
      <c r="F121" s="337" t="s">
        <v>1888</v>
      </c>
      <c r="G121" s="328">
        <v>45505</v>
      </c>
      <c r="H121" s="328">
        <f>G121+3</f>
        <v>45508</v>
      </c>
      <c r="I121" s="330">
        <f>H121-G121+1</f>
        <v>4</v>
      </c>
      <c r="J121" s="179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1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79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1"/>
      <c r="CX121" s="179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1"/>
      <c r="EC121" s="179"/>
      <c r="ED121" s="180"/>
      <c r="EE121" s="180"/>
      <c r="EF121" s="180"/>
      <c r="EG121" s="180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80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79"/>
      <c r="FH121" s="180"/>
      <c r="FI121" s="180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80"/>
      <c r="FU121" s="180"/>
      <c r="FV121" s="180"/>
      <c r="FW121" s="180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80"/>
      <c r="GI121" s="180"/>
      <c r="GJ121" s="180"/>
      <c r="GK121" s="180"/>
      <c r="GL121" s="179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80"/>
      <c r="GW121" s="180"/>
      <c r="GX121" s="180"/>
      <c r="GY121" s="180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80"/>
      <c r="HK121" s="180"/>
      <c r="HL121" s="180"/>
      <c r="HM121" s="180"/>
      <c r="HN121" s="180"/>
      <c r="HO121" s="181"/>
      <c r="HP121" s="179"/>
      <c r="HQ121" s="180"/>
      <c r="HR121" s="180"/>
      <c r="HS121" s="180"/>
      <c r="HT121" s="180"/>
      <c r="HU121" s="180"/>
      <c r="HV121" s="180"/>
      <c r="HW121" s="180"/>
      <c r="HX121" s="180"/>
      <c r="HY121" s="180"/>
      <c r="HZ121" s="180"/>
      <c r="IA121" s="180"/>
      <c r="IB121" s="180"/>
      <c r="IC121" s="180"/>
      <c r="ID121" s="180"/>
      <c r="IE121" s="180"/>
      <c r="IF121" s="180"/>
      <c r="IG121" s="180"/>
      <c r="IH121" s="180"/>
      <c r="II121" s="180"/>
      <c r="IJ121" s="180"/>
      <c r="IK121" s="180"/>
      <c r="IL121" s="180"/>
      <c r="IM121" s="180"/>
      <c r="IN121" s="180"/>
      <c r="IO121" s="180"/>
      <c r="IP121" s="180"/>
      <c r="IQ121" s="180"/>
      <c r="IR121" s="180"/>
      <c r="IS121" s="180"/>
      <c r="IT121" s="181"/>
      <c r="IU121" s="332"/>
    </row>
    <row r="122" spans="1:255" ht="9.75" customHeight="1" x14ac:dyDescent="0.45">
      <c r="A122" s="176"/>
      <c r="B122" s="378"/>
      <c r="C122" s="335"/>
      <c r="D122" s="216" t="s">
        <v>1877</v>
      </c>
      <c r="E122" s="324"/>
      <c r="F122" s="337"/>
      <c r="G122" s="328"/>
      <c r="H122" s="328"/>
      <c r="I122" s="330"/>
      <c r="J122" s="186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7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6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185"/>
      <c r="CI122" s="185"/>
      <c r="CJ122" s="185"/>
      <c r="CK122" s="185"/>
      <c r="CL122" s="185"/>
      <c r="CM122" s="185"/>
      <c r="CN122" s="185"/>
      <c r="CO122" s="185"/>
      <c r="CP122" s="185"/>
      <c r="CQ122" s="185"/>
      <c r="CR122" s="185"/>
      <c r="CS122" s="185"/>
      <c r="CT122" s="185"/>
      <c r="CU122" s="185"/>
      <c r="CV122" s="185"/>
      <c r="CW122" s="187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6"/>
      <c r="ED122" s="185"/>
      <c r="EE122" s="185"/>
      <c r="EF122" s="185"/>
      <c r="EG122" s="185"/>
      <c r="EH122" s="185"/>
      <c r="EI122" s="185"/>
      <c r="EJ122" s="185"/>
      <c r="EK122" s="185"/>
      <c r="EL122" s="185"/>
      <c r="EM122" s="185"/>
      <c r="EN122" s="185"/>
      <c r="EO122" s="185"/>
      <c r="EP122" s="185"/>
      <c r="EQ122" s="185"/>
      <c r="ER122" s="185"/>
      <c r="ES122" s="185"/>
      <c r="ET122" s="185"/>
      <c r="EU122" s="185"/>
      <c r="EV122" s="185"/>
      <c r="EW122" s="185"/>
      <c r="EX122" s="185"/>
      <c r="EY122" s="185"/>
      <c r="EZ122" s="185"/>
      <c r="FA122" s="185"/>
      <c r="FB122" s="185"/>
      <c r="FC122" s="185"/>
      <c r="FD122" s="185"/>
      <c r="FE122" s="185"/>
      <c r="FF122" s="185"/>
      <c r="FG122" s="186"/>
      <c r="FH122" s="185"/>
      <c r="FI122" s="185"/>
      <c r="FJ122" s="185"/>
      <c r="FK122" s="185"/>
      <c r="FL122" s="185"/>
      <c r="FM122" s="185"/>
      <c r="FN122" s="185"/>
      <c r="FO122" s="185"/>
      <c r="FP122" s="185"/>
      <c r="FQ122" s="185"/>
      <c r="FR122" s="185"/>
      <c r="FS122" s="185"/>
      <c r="FT122" s="185"/>
      <c r="FU122" s="185"/>
      <c r="FV122" s="185"/>
      <c r="FW122" s="185"/>
      <c r="FX122" s="185"/>
      <c r="FY122" s="185"/>
      <c r="FZ122" s="185"/>
      <c r="GA122" s="185"/>
      <c r="GB122" s="185"/>
      <c r="GC122" s="185"/>
      <c r="GD122" s="185"/>
      <c r="GE122" s="185"/>
      <c r="GF122" s="185"/>
      <c r="GG122" s="185"/>
      <c r="GH122" s="185"/>
      <c r="GI122" s="185"/>
      <c r="GJ122" s="185"/>
      <c r="GK122" s="185"/>
      <c r="GL122" s="186"/>
      <c r="GM122" s="185"/>
      <c r="GN122" s="185"/>
      <c r="GO122" s="185"/>
      <c r="GP122" s="185"/>
      <c r="GQ122" s="185"/>
      <c r="GR122" s="185"/>
      <c r="GS122" s="185"/>
      <c r="GT122" s="185"/>
      <c r="GU122" s="185"/>
      <c r="GV122" s="185"/>
      <c r="GW122" s="185"/>
      <c r="GX122" s="185"/>
      <c r="GY122" s="185"/>
      <c r="GZ122" s="185"/>
      <c r="HA122" s="185"/>
      <c r="HB122" s="185"/>
      <c r="HC122" s="185"/>
      <c r="HD122" s="185"/>
      <c r="HE122" s="185"/>
      <c r="HF122" s="185"/>
      <c r="HG122" s="185"/>
      <c r="HH122" s="185"/>
      <c r="HI122" s="185"/>
      <c r="HJ122" s="185"/>
      <c r="HK122" s="185"/>
      <c r="HL122" s="185"/>
      <c r="HM122" s="185"/>
      <c r="HN122" s="185"/>
      <c r="HO122" s="187"/>
      <c r="HP122" s="186"/>
      <c r="HQ122" s="185"/>
      <c r="HR122" s="185"/>
      <c r="HS122" s="185"/>
      <c r="HT122" s="185"/>
      <c r="HU122" s="185"/>
      <c r="HV122" s="185"/>
      <c r="HW122" s="185"/>
      <c r="HX122" s="185"/>
      <c r="HY122" s="185"/>
      <c r="HZ122" s="185"/>
      <c r="IA122" s="185"/>
      <c r="IB122" s="185"/>
      <c r="IC122" s="185"/>
      <c r="ID122" s="185"/>
      <c r="IE122" s="185"/>
      <c r="IF122" s="185"/>
      <c r="IG122" s="185"/>
      <c r="IH122" s="185"/>
      <c r="II122" s="185"/>
      <c r="IJ122" s="185"/>
      <c r="IK122" s="185"/>
      <c r="IL122" s="185"/>
      <c r="IM122" s="185"/>
      <c r="IN122" s="185"/>
      <c r="IO122" s="185"/>
      <c r="IP122" s="185"/>
      <c r="IQ122" s="185"/>
      <c r="IR122" s="185"/>
      <c r="IS122" s="185"/>
      <c r="IT122" s="187"/>
      <c r="IU122" s="332"/>
    </row>
    <row r="123" spans="1:255" ht="4.5" customHeight="1" x14ac:dyDescent="0.45">
      <c r="A123" s="176"/>
      <c r="B123" s="378"/>
      <c r="C123" s="335"/>
      <c r="D123" s="217"/>
      <c r="E123" s="324"/>
      <c r="F123" s="337"/>
      <c r="G123" s="328"/>
      <c r="H123" s="328"/>
      <c r="I123" s="330"/>
      <c r="J123" s="186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7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6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185"/>
      <c r="CN123" s="185"/>
      <c r="CO123" s="185"/>
      <c r="CP123" s="185"/>
      <c r="CQ123" s="185"/>
      <c r="CR123" s="185"/>
      <c r="CS123" s="185"/>
      <c r="CT123" s="185"/>
      <c r="CU123" s="185"/>
      <c r="CV123" s="185"/>
      <c r="CW123" s="187"/>
      <c r="CX123" s="186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185"/>
      <c r="DV123" s="185"/>
      <c r="DW123" s="185"/>
      <c r="DX123" s="185"/>
      <c r="DY123" s="185"/>
      <c r="DZ123" s="185"/>
      <c r="EA123" s="185"/>
      <c r="EB123" s="187"/>
      <c r="EC123" s="186"/>
      <c r="ED123" s="185"/>
      <c r="EE123" s="185"/>
      <c r="EF123" s="185"/>
      <c r="EG123" s="185"/>
      <c r="EH123" s="185"/>
      <c r="EI123" s="185"/>
      <c r="EJ123" s="185"/>
      <c r="EK123" s="185"/>
      <c r="EL123" s="185"/>
      <c r="EM123" s="185"/>
      <c r="EN123" s="185"/>
      <c r="EO123" s="185"/>
      <c r="EP123" s="185"/>
      <c r="EQ123" s="185"/>
      <c r="ER123" s="185"/>
      <c r="ES123" s="185"/>
      <c r="ET123" s="185"/>
      <c r="EU123" s="185"/>
      <c r="EV123" s="185"/>
      <c r="EW123" s="185"/>
      <c r="EX123" s="185"/>
      <c r="EY123" s="185"/>
      <c r="EZ123" s="185"/>
      <c r="FA123" s="185"/>
      <c r="FB123" s="185"/>
      <c r="FC123" s="185"/>
      <c r="FD123" s="185"/>
      <c r="FE123" s="185"/>
      <c r="FF123" s="185"/>
      <c r="FG123" s="186"/>
      <c r="FH123" s="185"/>
      <c r="FI123" s="185"/>
      <c r="FJ123" s="185"/>
      <c r="FK123" s="185"/>
      <c r="FL123" s="185"/>
      <c r="FM123" s="185"/>
      <c r="FN123" s="185"/>
      <c r="FO123" s="185"/>
      <c r="FP123" s="185"/>
      <c r="FQ123" s="185"/>
      <c r="FR123" s="185"/>
      <c r="FS123" s="185"/>
      <c r="FT123" s="185"/>
      <c r="FU123" s="185"/>
      <c r="FV123" s="185"/>
      <c r="FW123" s="185"/>
      <c r="FX123" s="185"/>
      <c r="FY123" s="185"/>
      <c r="FZ123" s="185"/>
      <c r="GA123" s="185"/>
      <c r="GB123" s="185"/>
      <c r="GC123" s="185"/>
      <c r="GD123" s="185"/>
      <c r="GE123" s="185"/>
      <c r="GF123" s="185"/>
      <c r="GG123" s="185"/>
      <c r="GH123" s="185"/>
      <c r="GI123" s="185"/>
      <c r="GJ123" s="185"/>
      <c r="GK123" s="185"/>
      <c r="GL123" s="186"/>
      <c r="GM123" s="185"/>
      <c r="GN123" s="185"/>
      <c r="GO123" s="185"/>
      <c r="GP123" s="185"/>
      <c r="GQ123" s="185"/>
      <c r="GR123" s="185"/>
      <c r="GS123" s="185"/>
      <c r="GT123" s="185"/>
      <c r="GU123" s="185"/>
      <c r="GV123" s="185"/>
      <c r="GW123" s="185"/>
      <c r="GX123" s="185"/>
      <c r="GY123" s="185"/>
      <c r="GZ123" s="185"/>
      <c r="HA123" s="185"/>
      <c r="HB123" s="185"/>
      <c r="HC123" s="185"/>
      <c r="HD123" s="185"/>
      <c r="HE123" s="185"/>
      <c r="HF123" s="185"/>
      <c r="HG123" s="185"/>
      <c r="HH123" s="185"/>
      <c r="HI123" s="185"/>
      <c r="HJ123" s="185"/>
      <c r="HK123" s="185"/>
      <c r="HL123" s="185"/>
      <c r="HM123" s="185"/>
      <c r="HN123" s="185"/>
      <c r="HO123" s="187"/>
      <c r="HP123" s="186"/>
      <c r="HQ123" s="185"/>
      <c r="HR123" s="185"/>
      <c r="HS123" s="185"/>
      <c r="HT123" s="185"/>
      <c r="HU123" s="185"/>
      <c r="HV123" s="185"/>
      <c r="HW123" s="185"/>
      <c r="HX123" s="185"/>
      <c r="HY123" s="185"/>
      <c r="HZ123" s="185"/>
      <c r="IA123" s="185"/>
      <c r="IB123" s="185"/>
      <c r="IC123" s="185"/>
      <c r="ID123" s="185"/>
      <c r="IE123" s="185"/>
      <c r="IF123" s="185"/>
      <c r="IG123" s="185"/>
      <c r="IH123" s="185"/>
      <c r="II123" s="185"/>
      <c r="IJ123" s="185"/>
      <c r="IK123" s="185"/>
      <c r="IL123" s="185"/>
      <c r="IM123" s="185"/>
      <c r="IN123" s="185"/>
      <c r="IO123" s="185"/>
      <c r="IP123" s="185"/>
      <c r="IQ123" s="185"/>
      <c r="IR123" s="185"/>
      <c r="IS123" s="185"/>
      <c r="IT123" s="187"/>
      <c r="IU123" s="332"/>
    </row>
    <row r="124" spans="1:255" ht="4.5" customHeight="1" x14ac:dyDescent="0.45">
      <c r="A124" s="176"/>
      <c r="B124" s="378"/>
      <c r="C124" s="335"/>
      <c r="D124" s="217"/>
      <c r="E124" s="324">
        <v>13</v>
      </c>
      <c r="F124" s="326" t="s">
        <v>1889</v>
      </c>
      <c r="G124" s="328">
        <v>45509</v>
      </c>
      <c r="H124" s="328">
        <v>45534</v>
      </c>
      <c r="I124" s="330">
        <f>H124-G124+1</f>
        <v>26</v>
      </c>
      <c r="J124" s="179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1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79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1"/>
      <c r="CX124" s="179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0"/>
      <c r="DT124" s="180"/>
      <c r="DU124" s="180"/>
      <c r="DV124" s="180"/>
      <c r="DW124" s="180"/>
      <c r="DX124" s="180"/>
      <c r="DY124" s="180"/>
      <c r="DZ124" s="180"/>
      <c r="EA124" s="180"/>
      <c r="EB124" s="181"/>
      <c r="EC124" s="179"/>
      <c r="ED124" s="180"/>
      <c r="EE124" s="180"/>
      <c r="EF124" s="180"/>
      <c r="EG124" s="180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79"/>
      <c r="FH124" s="180"/>
      <c r="FI124" s="180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80"/>
      <c r="FU124" s="180"/>
      <c r="FV124" s="180"/>
      <c r="FW124" s="180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80"/>
      <c r="GI124" s="180"/>
      <c r="GJ124" s="180"/>
      <c r="GK124" s="180"/>
      <c r="GL124" s="179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80"/>
      <c r="GW124" s="180"/>
      <c r="GX124" s="180"/>
      <c r="GY124" s="180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80"/>
      <c r="HK124" s="180"/>
      <c r="HL124" s="180"/>
      <c r="HM124" s="180"/>
      <c r="HN124" s="180"/>
      <c r="HO124" s="181"/>
      <c r="HP124" s="179"/>
      <c r="HQ124" s="180"/>
      <c r="HR124" s="180"/>
      <c r="HS124" s="180"/>
      <c r="HT124" s="180"/>
      <c r="HU124" s="180"/>
      <c r="HV124" s="180"/>
      <c r="HW124" s="180"/>
      <c r="HX124" s="180"/>
      <c r="HY124" s="180"/>
      <c r="HZ124" s="180"/>
      <c r="IA124" s="180"/>
      <c r="IB124" s="180"/>
      <c r="IC124" s="180"/>
      <c r="ID124" s="180"/>
      <c r="IE124" s="180"/>
      <c r="IF124" s="180"/>
      <c r="IG124" s="180"/>
      <c r="IH124" s="180"/>
      <c r="II124" s="180"/>
      <c r="IJ124" s="180"/>
      <c r="IK124" s="180"/>
      <c r="IL124" s="180"/>
      <c r="IM124" s="180"/>
      <c r="IN124" s="180"/>
      <c r="IO124" s="180"/>
      <c r="IP124" s="180"/>
      <c r="IQ124" s="180"/>
      <c r="IR124" s="180"/>
      <c r="IS124" s="180"/>
      <c r="IT124" s="181"/>
      <c r="IU124" s="332"/>
    </row>
    <row r="125" spans="1:255" ht="10.95" customHeight="1" x14ac:dyDescent="0.45">
      <c r="A125" s="176"/>
      <c r="B125" s="378"/>
      <c r="C125" s="335"/>
      <c r="D125" s="216" t="s">
        <v>1877</v>
      </c>
      <c r="E125" s="324"/>
      <c r="F125" s="326"/>
      <c r="G125" s="328"/>
      <c r="H125" s="328"/>
      <c r="I125" s="330"/>
      <c r="J125" s="186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7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6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185"/>
      <c r="CU125" s="185"/>
      <c r="CV125" s="185"/>
      <c r="CW125" s="187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6"/>
      <c r="ED125" s="185"/>
      <c r="EE125" s="185"/>
      <c r="EF125" s="185"/>
      <c r="EG125" s="185"/>
      <c r="EH125" s="185"/>
      <c r="EI125" s="185"/>
      <c r="EJ125" s="185"/>
      <c r="EK125" s="185"/>
      <c r="EL125" s="185"/>
      <c r="EM125" s="185"/>
      <c r="EN125" s="185"/>
      <c r="EO125" s="185"/>
      <c r="EP125" s="185"/>
      <c r="EQ125" s="185"/>
      <c r="ER125" s="185"/>
      <c r="ES125" s="185"/>
      <c r="ET125" s="185"/>
      <c r="EU125" s="185"/>
      <c r="EV125" s="185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5"/>
      <c r="FG125" s="186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5"/>
      <c r="FU125" s="185"/>
      <c r="FV125" s="185"/>
      <c r="FW125" s="185"/>
      <c r="FX125" s="185"/>
      <c r="FY125" s="185"/>
      <c r="FZ125" s="185"/>
      <c r="GA125" s="185"/>
      <c r="GB125" s="185"/>
      <c r="GC125" s="185"/>
      <c r="GD125" s="185"/>
      <c r="GE125" s="185"/>
      <c r="GF125" s="185"/>
      <c r="GG125" s="185"/>
      <c r="GH125" s="185"/>
      <c r="GI125" s="185"/>
      <c r="GJ125" s="185"/>
      <c r="GK125" s="185"/>
      <c r="GL125" s="186"/>
      <c r="GM125" s="185"/>
      <c r="GN125" s="185"/>
      <c r="GO125" s="185"/>
      <c r="GP125" s="185"/>
      <c r="GQ125" s="185"/>
      <c r="GR125" s="185"/>
      <c r="GS125" s="185"/>
      <c r="GT125" s="185"/>
      <c r="GU125" s="185"/>
      <c r="GV125" s="185"/>
      <c r="GW125" s="185"/>
      <c r="GX125" s="185"/>
      <c r="GY125" s="185"/>
      <c r="GZ125" s="185"/>
      <c r="HA125" s="185"/>
      <c r="HB125" s="185"/>
      <c r="HC125" s="185"/>
      <c r="HD125" s="185"/>
      <c r="HE125" s="185"/>
      <c r="HF125" s="185"/>
      <c r="HG125" s="185"/>
      <c r="HH125" s="185"/>
      <c r="HI125" s="185"/>
      <c r="HJ125" s="185"/>
      <c r="HK125" s="185"/>
      <c r="HL125" s="185"/>
      <c r="HM125" s="185"/>
      <c r="HN125" s="185"/>
      <c r="HO125" s="187"/>
      <c r="HP125" s="186"/>
      <c r="HQ125" s="185"/>
      <c r="HR125" s="185"/>
      <c r="HS125" s="185"/>
      <c r="HT125" s="185"/>
      <c r="HU125" s="185"/>
      <c r="HV125" s="185"/>
      <c r="HW125" s="185"/>
      <c r="HX125" s="185"/>
      <c r="HY125" s="185"/>
      <c r="HZ125" s="185"/>
      <c r="IA125" s="185"/>
      <c r="IB125" s="185"/>
      <c r="IC125" s="185"/>
      <c r="ID125" s="185"/>
      <c r="IE125" s="185"/>
      <c r="IF125" s="185"/>
      <c r="IG125" s="185"/>
      <c r="IH125" s="185"/>
      <c r="II125" s="185"/>
      <c r="IJ125" s="185"/>
      <c r="IK125" s="185"/>
      <c r="IL125" s="185"/>
      <c r="IM125" s="185"/>
      <c r="IN125" s="185"/>
      <c r="IO125" s="185"/>
      <c r="IP125" s="185"/>
      <c r="IQ125" s="185"/>
      <c r="IR125" s="185"/>
      <c r="IS125" s="185"/>
      <c r="IT125" s="187"/>
      <c r="IU125" s="332"/>
    </row>
    <row r="126" spans="1:255" ht="4.5" customHeight="1" x14ac:dyDescent="0.45">
      <c r="B126" s="378"/>
      <c r="C126" s="335"/>
      <c r="D126" s="217"/>
      <c r="E126" s="324"/>
      <c r="F126" s="326"/>
      <c r="G126" s="328"/>
      <c r="H126" s="328"/>
      <c r="I126" s="330"/>
      <c r="J126" s="186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7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6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185"/>
      <c r="CU126" s="185"/>
      <c r="CV126" s="185"/>
      <c r="CW126" s="187"/>
      <c r="CX126" s="186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185"/>
      <c r="DV126" s="185"/>
      <c r="DW126" s="185"/>
      <c r="DX126" s="185"/>
      <c r="DY126" s="185"/>
      <c r="DZ126" s="185"/>
      <c r="EA126" s="185"/>
      <c r="EB126" s="187"/>
      <c r="EC126" s="186"/>
      <c r="ED126" s="185"/>
      <c r="EE126" s="185"/>
      <c r="EF126" s="185"/>
      <c r="EG126" s="185"/>
      <c r="EH126" s="185"/>
      <c r="EI126" s="185"/>
      <c r="EJ126" s="185"/>
      <c r="EK126" s="185"/>
      <c r="EL126" s="185"/>
      <c r="EM126" s="185"/>
      <c r="EN126" s="185"/>
      <c r="EO126" s="185"/>
      <c r="EP126" s="185"/>
      <c r="EQ126" s="185"/>
      <c r="ER126" s="185"/>
      <c r="ES126" s="185"/>
      <c r="ET126" s="185"/>
      <c r="EU126" s="185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5"/>
      <c r="FG126" s="186"/>
      <c r="FH126" s="185"/>
      <c r="FI126" s="185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5"/>
      <c r="FU126" s="185"/>
      <c r="FV126" s="185"/>
      <c r="FW126" s="185"/>
      <c r="FX126" s="185"/>
      <c r="FY126" s="185"/>
      <c r="FZ126" s="185"/>
      <c r="GA126" s="185"/>
      <c r="GB126" s="185"/>
      <c r="GC126" s="185"/>
      <c r="GD126" s="185"/>
      <c r="GE126" s="185"/>
      <c r="GF126" s="185"/>
      <c r="GG126" s="185"/>
      <c r="GH126" s="185"/>
      <c r="GI126" s="185"/>
      <c r="GJ126" s="185"/>
      <c r="GK126" s="185"/>
      <c r="GL126" s="186"/>
      <c r="GM126" s="185"/>
      <c r="GN126" s="185"/>
      <c r="GO126" s="185"/>
      <c r="GP126" s="185"/>
      <c r="GQ126" s="185"/>
      <c r="GR126" s="185"/>
      <c r="GS126" s="185"/>
      <c r="GT126" s="185"/>
      <c r="GU126" s="185"/>
      <c r="GV126" s="185"/>
      <c r="GW126" s="185"/>
      <c r="GX126" s="185"/>
      <c r="GY126" s="185"/>
      <c r="GZ126" s="185"/>
      <c r="HA126" s="185"/>
      <c r="HB126" s="185"/>
      <c r="HC126" s="185"/>
      <c r="HD126" s="185"/>
      <c r="HE126" s="185"/>
      <c r="HF126" s="185"/>
      <c r="HG126" s="185"/>
      <c r="HH126" s="185"/>
      <c r="HI126" s="185"/>
      <c r="HJ126" s="185"/>
      <c r="HK126" s="185"/>
      <c r="HL126" s="185"/>
      <c r="HM126" s="185"/>
      <c r="HN126" s="185"/>
      <c r="HO126" s="187"/>
      <c r="HP126" s="186"/>
      <c r="HQ126" s="185"/>
      <c r="HR126" s="185"/>
      <c r="HS126" s="185"/>
      <c r="HT126" s="185"/>
      <c r="HU126" s="185"/>
      <c r="HV126" s="185"/>
      <c r="HW126" s="185"/>
      <c r="HX126" s="185"/>
      <c r="HY126" s="185"/>
      <c r="HZ126" s="185"/>
      <c r="IA126" s="185"/>
      <c r="IB126" s="185"/>
      <c r="IC126" s="185"/>
      <c r="ID126" s="185"/>
      <c r="IE126" s="185"/>
      <c r="IF126" s="185"/>
      <c r="IG126" s="185"/>
      <c r="IH126" s="185"/>
      <c r="II126" s="185"/>
      <c r="IJ126" s="185"/>
      <c r="IK126" s="185"/>
      <c r="IL126" s="185"/>
      <c r="IM126" s="185"/>
      <c r="IN126" s="185"/>
      <c r="IO126" s="185"/>
      <c r="IP126" s="185"/>
      <c r="IQ126" s="185"/>
      <c r="IR126" s="185"/>
      <c r="IS126" s="185"/>
      <c r="IT126" s="187"/>
      <c r="IU126" s="332"/>
    </row>
    <row r="127" spans="1:255" ht="4.5" customHeight="1" x14ac:dyDescent="0.45">
      <c r="B127" s="378"/>
      <c r="C127" s="335"/>
      <c r="D127" s="217"/>
      <c r="E127" s="324">
        <v>14</v>
      </c>
      <c r="F127" s="326" t="s">
        <v>1890</v>
      </c>
      <c r="G127" s="328">
        <v>45535</v>
      </c>
      <c r="H127" s="328">
        <v>45568</v>
      </c>
      <c r="I127" s="330">
        <f>H127-G127+1</f>
        <v>34</v>
      </c>
      <c r="J127" s="179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1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79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1"/>
      <c r="CX127" s="179"/>
      <c r="CY127" s="180"/>
      <c r="CZ127" s="180"/>
      <c r="DA127" s="180"/>
      <c r="DB127" s="180"/>
      <c r="DC127" s="180"/>
      <c r="DD127" s="180"/>
      <c r="DE127" s="180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80"/>
      <c r="DQ127" s="180"/>
      <c r="DR127" s="180"/>
      <c r="DS127" s="180"/>
      <c r="DT127" s="180"/>
      <c r="DU127" s="180"/>
      <c r="DV127" s="180"/>
      <c r="DW127" s="180"/>
      <c r="DX127" s="180"/>
      <c r="DY127" s="180"/>
      <c r="DZ127" s="180"/>
      <c r="EA127" s="180"/>
      <c r="EB127" s="181"/>
      <c r="EC127" s="179"/>
      <c r="ED127" s="180"/>
      <c r="EE127" s="180"/>
      <c r="EF127" s="180"/>
      <c r="EG127" s="180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  <c r="ER127" s="180"/>
      <c r="ES127" s="180"/>
      <c r="ET127" s="180"/>
      <c r="EU127" s="180"/>
      <c r="EV127" s="180"/>
      <c r="EW127" s="180"/>
      <c r="EX127" s="180"/>
      <c r="EY127" s="180"/>
      <c r="EZ127" s="180"/>
      <c r="FA127" s="180"/>
      <c r="FB127" s="180"/>
      <c r="FC127" s="180"/>
      <c r="FD127" s="180"/>
      <c r="FE127" s="180"/>
      <c r="FF127" s="180"/>
      <c r="FG127" s="179"/>
      <c r="FH127" s="180"/>
      <c r="FI127" s="180"/>
      <c r="FJ127" s="180"/>
      <c r="FK127" s="180"/>
      <c r="FL127" s="180"/>
      <c r="FM127" s="180"/>
      <c r="FN127" s="180"/>
      <c r="FO127" s="180"/>
      <c r="FP127" s="180"/>
      <c r="FQ127" s="180"/>
      <c r="FR127" s="180"/>
      <c r="FS127" s="180"/>
      <c r="FT127" s="180"/>
      <c r="FU127" s="180"/>
      <c r="FV127" s="180"/>
      <c r="FW127" s="180"/>
      <c r="FX127" s="180"/>
      <c r="FY127" s="180"/>
      <c r="FZ127" s="180"/>
      <c r="GA127" s="180"/>
      <c r="GB127" s="180"/>
      <c r="GC127" s="180"/>
      <c r="GD127" s="180"/>
      <c r="GE127" s="180"/>
      <c r="GF127" s="180"/>
      <c r="GG127" s="180"/>
      <c r="GH127" s="180"/>
      <c r="GI127" s="180"/>
      <c r="GJ127" s="180"/>
      <c r="GK127" s="180"/>
      <c r="GL127" s="179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80"/>
      <c r="GW127" s="180"/>
      <c r="GX127" s="180"/>
      <c r="GY127" s="180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180"/>
      <c r="HJ127" s="180"/>
      <c r="HK127" s="180"/>
      <c r="HL127" s="180"/>
      <c r="HM127" s="180"/>
      <c r="HN127" s="180"/>
      <c r="HO127" s="181"/>
      <c r="HP127" s="179"/>
      <c r="HQ127" s="180"/>
      <c r="HR127" s="180"/>
      <c r="HS127" s="180"/>
      <c r="HT127" s="180"/>
      <c r="HU127" s="180"/>
      <c r="HV127" s="180"/>
      <c r="HW127" s="180"/>
      <c r="HX127" s="180"/>
      <c r="HY127" s="180"/>
      <c r="HZ127" s="180"/>
      <c r="IA127" s="180"/>
      <c r="IB127" s="180"/>
      <c r="IC127" s="180"/>
      <c r="ID127" s="180"/>
      <c r="IE127" s="180"/>
      <c r="IF127" s="180"/>
      <c r="IG127" s="180"/>
      <c r="IH127" s="180"/>
      <c r="II127" s="180"/>
      <c r="IJ127" s="180"/>
      <c r="IK127" s="180"/>
      <c r="IL127" s="180"/>
      <c r="IM127" s="180"/>
      <c r="IN127" s="180"/>
      <c r="IO127" s="180"/>
      <c r="IP127" s="180"/>
      <c r="IQ127" s="180"/>
      <c r="IR127" s="180"/>
      <c r="IS127" s="180"/>
      <c r="IT127" s="181"/>
      <c r="IU127" s="332"/>
    </row>
    <row r="128" spans="1:255" ht="11.1" customHeight="1" x14ac:dyDescent="0.45">
      <c r="B128" s="378"/>
      <c r="C128" s="335"/>
      <c r="D128" s="216" t="s">
        <v>1877</v>
      </c>
      <c r="E128" s="324"/>
      <c r="F128" s="326"/>
      <c r="G128" s="328"/>
      <c r="H128" s="328"/>
      <c r="I128" s="330"/>
      <c r="J128" s="186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7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6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185"/>
      <c r="CU128" s="185"/>
      <c r="CV128" s="185"/>
      <c r="CW128" s="187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6"/>
      <c r="ED128" s="185"/>
      <c r="EE128" s="185"/>
      <c r="EF128" s="185"/>
      <c r="EG128" s="185"/>
      <c r="EH128" s="185"/>
      <c r="EI128" s="185"/>
      <c r="EJ128" s="185"/>
      <c r="EK128" s="185"/>
      <c r="EL128" s="185"/>
      <c r="EM128" s="185"/>
      <c r="EN128" s="185"/>
      <c r="EO128" s="185"/>
      <c r="EP128" s="185"/>
      <c r="EQ128" s="185"/>
      <c r="ER128" s="185"/>
      <c r="ES128" s="185"/>
      <c r="ET128" s="185"/>
      <c r="EU128" s="185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5"/>
      <c r="FG128" s="186"/>
      <c r="FH128" s="185"/>
      <c r="FI128" s="185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  <c r="FY128" s="185"/>
      <c r="FZ128" s="185"/>
      <c r="GA128" s="185"/>
      <c r="GB128" s="185"/>
      <c r="GC128" s="185"/>
      <c r="GD128" s="185"/>
      <c r="GE128" s="185"/>
      <c r="GF128" s="185"/>
      <c r="GG128" s="185"/>
      <c r="GH128" s="185"/>
      <c r="GI128" s="185"/>
      <c r="GJ128" s="185"/>
      <c r="GK128" s="185"/>
      <c r="GL128" s="186"/>
      <c r="GM128" s="185"/>
      <c r="GN128" s="185"/>
      <c r="GO128" s="185"/>
      <c r="GP128" s="185"/>
      <c r="GQ128" s="185"/>
      <c r="GR128" s="185"/>
      <c r="GS128" s="185"/>
      <c r="GT128" s="185"/>
      <c r="GU128" s="185"/>
      <c r="GV128" s="185"/>
      <c r="GW128" s="185"/>
      <c r="GX128" s="185"/>
      <c r="GY128" s="185"/>
      <c r="GZ128" s="185"/>
      <c r="HA128" s="185"/>
      <c r="HB128" s="185"/>
      <c r="HC128" s="185"/>
      <c r="HD128" s="185"/>
      <c r="HE128" s="185"/>
      <c r="HF128" s="185"/>
      <c r="HG128" s="185"/>
      <c r="HH128" s="185"/>
      <c r="HI128" s="185"/>
      <c r="HJ128" s="185"/>
      <c r="HK128" s="185"/>
      <c r="HL128" s="185"/>
      <c r="HM128" s="185"/>
      <c r="HN128" s="185"/>
      <c r="HO128" s="185"/>
      <c r="HP128" s="186"/>
      <c r="HQ128" s="185"/>
      <c r="HR128" s="185"/>
      <c r="HS128" s="185"/>
      <c r="HT128" s="185"/>
      <c r="HU128" s="185"/>
      <c r="HV128" s="185"/>
      <c r="HW128" s="185"/>
      <c r="HX128" s="185"/>
      <c r="HY128" s="185"/>
      <c r="HZ128" s="185"/>
      <c r="IA128" s="185"/>
      <c r="IB128" s="185"/>
      <c r="IC128" s="185"/>
      <c r="ID128" s="185"/>
      <c r="IE128" s="185"/>
      <c r="IF128" s="185"/>
      <c r="IG128" s="185"/>
      <c r="IH128" s="185"/>
      <c r="II128" s="185"/>
      <c r="IJ128" s="185"/>
      <c r="IK128" s="185"/>
      <c r="IL128" s="185"/>
      <c r="IM128" s="185"/>
      <c r="IN128" s="185"/>
      <c r="IO128" s="185"/>
      <c r="IP128" s="185"/>
      <c r="IQ128" s="185"/>
      <c r="IR128" s="185"/>
      <c r="IS128" s="185"/>
      <c r="IT128" s="187"/>
      <c r="IU128" s="332"/>
    </row>
    <row r="129" spans="1:258" ht="4.5" customHeight="1" x14ac:dyDescent="0.45">
      <c r="B129" s="378"/>
      <c r="C129" s="336"/>
      <c r="D129" s="218"/>
      <c r="E129" s="325"/>
      <c r="F129" s="327"/>
      <c r="G129" s="329"/>
      <c r="H129" s="329"/>
      <c r="I129" s="331"/>
      <c r="J129" s="186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7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6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5"/>
      <c r="CU129" s="185"/>
      <c r="CV129" s="185"/>
      <c r="CW129" s="187"/>
      <c r="CX129" s="186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185"/>
      <c r="DV129" s="185"/>
      <c r="DW129" s="185"/>
      <c r="DX129" s="185"/>
      <c r="DY129" s="185"/>
      <c r="DZ129" s="185"/>
      <c r="EA129" s="185"/>
      <c r="EB129" s="187"/>
      <c r="EC129" s="186"/>
      <c r="ED129" s="185"/>
      <c r="EE129" s="185"/>
      <c r="EF129" s="185"/>
      <c r="EG129" s="185"/>
      <c r="EH129" s="185"/>
      <c r="EI129" s="185"/>
      <c r="EJ129" s="185"/>
      <c r="EK129" s="185"/>
      <c r="EL129" s="185"/>
      <c r="EM129" s="185"/>
      <c r="EN129" s="185"/>
      <c r="EO129" s="185"/>
      <c r="EP129" s="185"/>
      <c r="EQ129" s="185"/>
      <c r="ER129" s="185"/>
      <c r="ES129" s="185"/>
      <c r="ET129" s="185"/>
      <c r="EU129" s="185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7"/>
      <c r="FG129" s="186"/>
      <c r="FH129" s="185"/>
      <c r="FI129" s="185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5"/>
      <c r="FU129" s="185"/>
      <c r="FV129" s="185"/>
      <c r="FW129" s="185"/>
      <c r="FX129" s="185"/>
      <c r="FY129" s="185"/>
      <c r="FZ129" s="185"/>
      <c r="GA129" s="185"/>
      <c r="GB129" s="185"/>
      <c r="GC129" s="185"/>
      <c r="GD129" s="185"/>
      <c r="GE129" s="185"/>
      <c r="GF129" s="185"/>
      <c r="GG129" s="185"/>
      <c r="GH129" s="185"/>
      <c r="GI129" s="185"/>
      <c r="GJ129" s="185"/>
      <c r="GK129" s="187"/>
      <c r="GL129" s="186"/>
      <c r="GM129" s="185"/>
      <c r="GN129" s="185"/>
      <c r="GO129" s="185"/>
      <c r="GP129" s="185"/>
      <c r="GQ129" s="185"/>
      <c r="GR129" s="185"/>
      <c r="GS129" s="185"/>
      <c r="GT129" s="185"/>
      <c r="GU129" s="185"/>
      <c r="GV129" s="185"/>
      <c r="GW129" s="185"/>
      <c r="GX129" s="185"/>
      <c r="GY129" s="185"/>
      <c r="GZ129" s="185"/>
      <c r="HA129" s="185"/>
      <c r="HB129" s="185"/>
      <c r="HC129" s="185"/>
      <c r="HD129" s="185"/>
      <c r="HE129" s="185"/>
      <c r="HF129" s="185"/>
      <c r="HG129" s="185"/>
      <c r="HH129" s="185"/>
      <c r="HI129" s="185"/>
      <c r="HJ129" s="185"/>
      <c r="HK129" s="185"/>
      <c r="HL129" s="185"/>
      <c r="HM129" s="185"/>
      <c r="HN129" s="185"/>
      <c r="HO129" s="187"/>
      <c r="HP129" s="186"/>
      <c r="HQ129" s="185"/>
      <c r="HR129" s="185"/>
      <c r="HS129" s="185"/>
      <c r="HT129" s="185"/>
      <c r="HU129" s="185"/>
      <c r="HV129" s="185"/>
      <c r="HW129" s="185"/>
      <c r="HX129" s="185"/>
      <c r="HY129" s="185"/>
      <c r="HZ129" s="185"/>
      <c r="IA129" s="185"/>
      <c r="IB129" s="185"/>
      <c r="IC129" s="185"/>
      <c r="ID129" s="185"/>
      <c r="IE129" s="185"/>
      <c r="IF129" s="185"/>
      <c r="IG129" s="185"/>
      <c r="IH129" s="185"/>
      <c r="II129" s="185"/>
      <c r="IJ129" s="185"/>
      <c r="IK129" s="185"/>
      <c r="IL129" s="185"/>
      <c r="IM129" s="185"/>
      <c r="IN129" s="185"/>
      <c r="IO129" s="185"/>
      <c r="IP129" s="185"/>
      <c r="IQ129" s="185"/>
      <c r="IR129" s="185"/>
      <c r="IS129" s="185"/>
      <c r="IT129" s="187"/>
      <c r="IU129" s="333"/>
    </row>
    <row r="130" spans="1:258" s="183" customFormat="1" ht="14.1" customHeight="1" x14ac:dyDescent="0.45">
      <c r="A130" s="160"/>
      <c r="B130" s="378"/>
      <c r="C130" s="321" t="s">
        <v>1891</v>
      </c>
      <c r="D130" s="213"/>
      <c r="E130" s="219"/>
      <c r="F130" s="220"/>
      <c r="G130" s="221"/>
      <c r="H130" s="221"/>
      <c r="I130" s="222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223"/>
      <c r="IV130" s="160"/>
      <c r="IW130" s="160"/>
      <c r="IX130" s="160"/>
    </row>
    <row r="131" spans="1:258" s="183" customFormat="1" ht="14.1" customHeight="1" x14ac:dyDescent="0.45">
      <c r="A131" s="160"/>
      <c r="B131" s="378"/>
      <c r="C131" s="322"/>
      <c r="D131" s="184" t="s">
        <v>1892</v>
      </c>
      <c r="E131" s="224"/>
      <c r="F131" s="225"/>
      <c r="G131" s="226"/>
      <c r="H131" s="226"/>
      <c r="I131" s="227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185"/>
      <c r="EO131" s="185"/>
      <c r="EP131" s="185"/>
      <c r="EQ131" s="185"/>
      <c r="ER131" s="185"/>
      <c r="ES131" s="185"/>
      <c r="ET131" s="185"/>
      <c r="EU131" s="185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185"/>
      <c r="GB131" s="185"/>
      <c r="GC131" s="185"/>
      <c r="GD131" s="185"/>
      <c r="GE131" s="185"/>
      <c r="GF131" s="185"/>
      <c r="GG131" s="185"/>
      <c r="GH131" s="185"/>
      <c r="GI131" s="185"/>
      <c r="GJ131" s="185"/>
      <c r="GK131" s="185"/>
      <c r="GL131" s="185"/>
      <c r="GM131" s="185"/>
      <c r="GN131" s="185"/>
      <c r="GO131" s="185"/>
      <c r="GP131" s="185"/>
      <c r="GQ131" s="185"/>
      <c r="GR131" s="185"/>
      <c r="GS131" s="185"/>
      <c r="GT131" s="185"/>
      <c r="GU131" s="185"/>
      <c r="GV131" s="185"/>
      <c r="GW131" s="185"/>
      <c r="GX131" s="185"/>
      <c r="GY131" s="185"/>
      <c r="GZ131" s="185"/>
      <c r="HA131" s="185"/>
      <c r="HB131" s="185"/>
      <c r="HC131" s="185"/>
      <c r="HD131" s="185"/>
      <c r="HE131" s="185"/>
      <c r="HF131" s="185"/>
      <c r="HG131" s="185"/>
      <c r="HH131" s="185"/>
      <c r="HI131" s="185"/>
      <c r="HJ131" s="185"/>
      <c r="HK131" s="185"/>
      <c r="HL131" s="185"/>
      <c r="HM131" s="185"/>
      <c r="HN131" s="185"/>
      <c r="HO131" s="185"/>
      <c r="HP131" s="185"/>
      <c r="HQ131" s="185"/>
      <c r="HR131" s="185"/>
      <c r="HS131" s="185"/>
      <c r="HT131" s="185"/>
      <c r="HU131" s="185"/>
      <c r="HV131" s="185"/>
      <c r="HW131" s="185"/>
      <c r="HX131" s="185"/>
      <c r="HY131" s="185"/>
      <c r="HZ131" s="185"/>
      <c r="IA131" s="185"/>
      <c r="IB131" s="185"/>
      <c r="IC131" s="185"/>
      <c r="ID131" s="185"/>
      <c r="IE131" s="185"/>
      <c r="IF131" s="185"/>
      <c r="IG131" s="185"/>
      <c r="IH131" s="185"/>
      <c r="II131" s="185"/>
      <c r="IJ131" s="185"/>
      <c r="IK131" s="185"/>
      <c r="IL131" s="185"/>
      <c r="IM131" s="185"/>
      <c r="IN131" s="185"/>
      <c r="IO131" s="185"/>
      <c r="IP131" s="185"/>
      <c r="IQ131" s="185"/>
      <c r="IR131" s="185"/>
      <c r="IS131" s="185"/>
      <c r="IT131" s="185"/>
      <c r="IU131" s="228"/>
      <c r="IV131" s="160"/>
      <c r="IW131" s="160"/>
      <c r="IX131" s="160"/>
    </row>
    <row r="132" spans="1:258" s="183" customFormat="1" ht="14.1" customHeight="1" x14ac:dyDescent="0.45">
      <c r="A132" s="160"/>
      <c r="B132" s="378"/>
      <c r="C132" s="322"/>
      <c r="D132" s="178"/>
      <c r="E132" s="229"/>
      <c r="F132" s="225"/>
      <c r="G132" s="226"/>
      <c r="H132" s="226"/>
      <c r="I132" s="227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185"/>
      <c r="ED132" s="185"/>
      <c r="EE132" s="185"/>
      <c r="EF132" s="185"/>
      <c r="EG132" s="185"/>
      <c r="EH132" s="185"/>
      <c r="EI132" s="185"/>
      <c r="EJ132" s="185"/>
      <c r="EK132" s="185"/>
      <c r="EL132" s="185"/>
      <c r="EM132" s="185"/>
      <c r="EN132" s="185"/>
      <c r="EO132" s="185"/>
      <c r="EP132" s="185"/>
      <c r="EQ132" s="185"/>
      <c r="ER132" s="185"/>
      <c r="ES132" s="185"/>
      <c r="ET132" s="185"/>
      <c r="EU132" s="185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185"/>
      <c r="FQ132" s="185"/>
      <c r="FR132" s="185"/>
      <c r="FS132" s="185"/>
      <c r="FT132" s="185"/>
      <c r="FU132" s="185"/>
      <c r="FV132" s="185"/>
      <c r="FW132" s="185"/>
      <c r="FX132" s="185"/>
      <c r="FY132" s="185"/>
      <c r="FZ132" s="185"/>
      <c r="GA132" s="185"/>
      <c r="GB132" s="185"/>
      <c r="GC132" s="185"/>
      <c r="GD132" s="185"/>
      <c r="GE132" s="185"/>
      <c r="GF132" s="185"/>
      <c r="GG132" s="185"/>
      <c r="GH132" s="185"/>
      <c r="GI132" s="185"/>
      <c r="GJ132" s="185"/>
      <c r="GK132" s="185"/>
      <c r="GL132" s="185"/>
      <c r="GM132" s="185"/>
      <c r="GN132" s="185"/>
      <c r="GO132" s="185"/>
      <c r="GP132" s="185"/>
      <c r="GQ132" s="185"/>
      <c r="GR132" s="185"/>
      <c r="GS132" s="185"/>
      <c r="GT132" s="185"/>
      <c r="GU132" s="185"/>
      <c r="GV132" s="185"/>
      <c r="GW132" s="185"/>
      <c r="GX132" s="185"/>
      <c r="GY132" s="185"/>
      <c r="GZ132" s="185"/>
      <c r="HA132" s="185"/>
      <c r="HB132" s="185"/>
      <c r="HC132" s="185"/>
      <c r="HD132" s="185"/>
      <c r="HE132" s="185"/>
      <c r="HF132" s="185"/>
      <c r="HG132" s="185"/>
      <c r="HH132" s="185"/>
      <c r="HI132" s="185"/>
      <c r="HJ132" s="185"/>
      <c r="HK132" s="185"/>
      <c r="HL132" s="185"/>
      <c r="HM132" s="185"/>
      <c r="HN132" s="185"/>
      <c r="HO132" s="185"/>
      <c r="HP132" s="185"/>
      <c r="HQ132" s="185"/>
      <c r="HR132" s="185"/>
      <c r="HS132" s="185"/>
      <c r="HT132" s="185"/>
      <c r="HU132" s="185"/>
      <c r="HV132" s="185"/>
      <c r="HW132" s="185"/>
      <c r="HX132" s="185"/>
      <c r="HY132" s="185"/>
      <c r="HZ132" s="185"/>
      <c r="IA132" s="185"/>
      <c r="IB132" s="185"/>
      <c r="IC132" s="185"/>
      <c r="ID132" s="185"/>
      <c r="IE132" s="185"/>
      <c r="IF132" s="185"/>
      <c r="IG132" s="185"/>
      <c r="IH132" s="185"/>
      <c r="II132" s="185"/>
      <c r="IJ132" s="185"/>
      <c r="IK132" s="185"/>
      <c r="IL132" s="185"/>
      <c r="IM132" s="185"/>
      <c r="IN132" s="185"/>
      <c r="IO132" s="185"/>
      <c r="IP132" s="185"/>
      <c r="IQ132" s="185"/>
      <c r="IR132" s="185"/>
      <c r="IS132" s="185"/>
      <c r="IT132" s="185"/>
      <c r="IU132" s="228"/>
      <c r="IV132" s="160"/>
      <c r="IW132" s="160"/>
      <c r="IX132" s="160"/>
    </row>
    <row r="133" spans="1:258" s="183" customFormat="1" ht="14.1" customHeight="1" x14ac:dyDescent="0.45">
      <c r="A133" s="160"/>
      <c r="B133" s="378"/>
      <c r="C133" s="322"/>
      <c r="D133" s="213"/>
      <c r="E133" s="229"/>
      <c r="F133" s="225"/>
      <c r="G133" s="226"/>
      <c r="H133" s="226"/>
      <c r="I133" s="227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185"/>
      <c r="EI133" s="185"/>
      <c r="EJ133" s="185"/>
      <c r="EK133" s="185"/>
      <c r="EL133" s="185"/>
      <c r="EM133" s="185"/>
      <c r="EN133" s="185"/>
      <c r="EO133" s="185"/>
      <c r="EP133" s="185"/>
      <c r="EQ133" s="185"/>
      <c r="ER133" s="185"/>
      <c r="ES133" s="185"/>
      <c r="ET133" s="185"/>
      <c r="EU133" s="185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185"/>
      <c r="FQ133" s="185"/>
      <c r="FR133" s="185"/>
      <c r="FS133" s="185"/>
      <c r="FT133" s="185"/>
      <c r="FU133" s="185"/>
      <c r="FV133" s="185"/>
      <c r="FW133" s="185"/>
      <c r="FX133" s="185"/>
      <c r="FY133" s="185"/>
      <c r="FZ133" s="185"/>
      <c r="GA133" s="185"/>
      <c r="GB133" s="185"/>
      <c r="GC133" s="185"/>
      <c r="GD133" s="185"/>
      <c r="GE133" s="185"/>
      <c r="GF133" s="185"/>
      <c r="GG133" s="185"/>
      <c r="GH133" s="185"/>
      <c r="GI133" s="185"/>
      <c r="GJ133" s="185"/>
      <c r="GK133" s="185"/>
      <c r="GL133" s="185"/>
      <c r="GM133" s="185"/>
      <c r="GN133" s="185"/>
      <c r="GO133" s="185"/>
      <c r="GP133" s="185"/>
      <c r="GQ133" s="185"/>
      <c r="GR133" s="185"/>
      <c r="GS133" s="185"/>
      <c r="GT133" s="185"/>
      <c r="GU133" s="185"/>
      <c r="GV133" s="185"/>
      <c r="GW133" s="185"/>
      <c r="GX133" s="185"/>
      <c r="GY133" s="185"/>
      <c r="GZ133" s="185"/>
      <c r="HA133" s="185"/>
      <c r="HB133" s="185"/>
      <c r="HC133" s="185"/>
      <c r="HD133" s="185"/>
      <c r="HE133" s="185"/>
      <c r="HF133" s="185"/>
      <c r="HG133" s="185"/>
      <c r="HH133" s="185"/>
      <c r="HI133" s="185"/>
      <c r="HJ133" s="185"/>
      <c r="HK133" s="185"/>
      <c r="HL133" s="185"/>
      <c r="HM133" s="185"/>
      <c r="HN133" s="185"/>
      <c r="HO133" s="185"/>
      <c r="HP133" s="185"/>
      <c r="HQ133" s="185"/>
      <c r="HR133" s="185"/>
      <c r="HS133" s="185"/>
      <c r="HT133" s="185"/>
      <c r="HU133" s="185"/>
      <c r="HV133" s="185"/>
      <c r="HW133" s="185"/>
      <c r="HX133" s="185"/>
      <c r="HY133" s="185"/>
      <c r="HZ133" s="185"/>
      <c r="IA133" s="185"/>
      <c r="IB133" s="185"/>
      <c r="IC133" s="185"/>
      <c r="ID133" s="185"/>
      <c r="IE133" s="185"/>
      <c r="IF133" s="185"/>
      <c r="IG133" s="185"/>
      <c r="IH133" s="185"/>
      <c r="II133" s="185"/>
      <c r="IJ133" s="185"/>
      <c r="IK133" s="185"/>
      <c r="IL133" s="185"/>
      <c r="IM133" s="185"/>
      <c r="IN133" s="185"/>
      <c r="IO133" s="185"/>
      <c r="IP133" s="185"/>
      <c r="IQ133" s="185"/>
      <c r="IR133" s="185"/>
      <c r="IS133" s="185"/>
      <c r="IT133" s="185"/>
      <c r="IU133" s="228"/>
      <c r="IV133" s="160"/>
      <c r="IW133" s="160"/>
      <c r="IX133" s="160"/>
    </row>
    <row r="134" spans="1:258" s="183" customFormat="1" ht="14.1" customHeight="1" x14ac:dyDescent="0.45">
      <c r="A134" s="160"/>
      <c r="B134" s="378"/>
      <c r="C134" s="322"/>
      <c r="D134" s="184" t="s">
        <v>1892</v>
      </c>
      <c r="E134" s="229"/>
      <c r="F134" s="225"/>
      <c r="G134" s="226"/>
      <c r="H134" s="226"/>
      <c r="I134" s="227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5"/>
      <c r="BI134" s="185"/>
      <c r="BJ134" s="185"/>
      <c r="BK134" s="185"/>
      <c r="BL134" s="185"/>
      <c r="BM134" s="185"/>
      <c r="BN134" s="185"/>
      <c r="BO134" s="185"/>
      <c r="BP134" s="185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85"/>
      <c r="CA134" s="185"/>
      <c r="CB134" s="185"/>
      <c r="CC134" s="185"/>
      <c r="CD134" s="185"/>
      <c r="CE134" s="185"/>
      <c r="CF134" s="185"/>
      <c r="CG134" s="185"/>
      <c r="CH134" s="185"/>
      <c r="CI134" s="185"/>
      <c r="CJ134" s="185"/>
      <c r="CK134" s="185"/>
      <c r="CL134" s="185"/>
      <c r="CM134" s="185"/>
      <c r="CN134" s="185"/>
      <c r="CO134" s="185"/>
      <c r="CP134" s="185"/>
      <c r="CQ134" s="185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5"/>
      <c r="DC134" s="185"/>
      <c r="DD134" s="185"/>
      <c r="DE134" s="185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5"/>
      <c r="DU134" s="185"/>
      <c r="DV134" s="185"/>
      <c r="DW134" s="185"/>
      <c r="DX134" s="185"/>
      <c r="DY134" s="185"/>
      <c r="DZ134" s="185"/>
      <c r="EA134" s="185"/>
      <c r="EB134" s="185"/>
      <c r="EC134" s="185"/>
      <c r="ED134" s="185"/>
      <c r="EE134" s="185"/>
      <c r="EF134" s="185"/>
      <c r="EG134" s="185"/>
      <c r="EH134" s="185"/>
      <c r="EI134" s="185"/>
      <c r="EJ134" s="185"/>
      <c r="EK134" s="185"/>
      <c r="EL134" s="185"/>
      <c r="EM134" s="185"/>
      <c r="EN134" s="185"/>
      <c r="EO134" s="185"/>
      <c r="EP134" s="185"/>
      <c r="EQ134" s="185"/>
      <c r="ER134" s="185"/>
      <c r="ES134" s="185"/>
      <c r="ET134" s="185"/>
      <c r="EU134" s="185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5"/>
      <c r="FN134" s="185"/>
      <c r="FO134" s="185"/>
      <c r="FP134" s="185"/>
      <c r="FQ134" s="185"/>
      <c r="FR134" s="185"/>
      <c r="FS134" s="185"/>
      <c r="FT134" s="185"/>
      <c r="FU134" s="185"/>
      <c r="FV134" s="185"/>
      <c r="FW134" s="185"/>
      <c r="FX134" s="185"/>
      <c r="FY134" s="185"/>
      <c r="FZ134" s="185"/>
      <c r="GA134" s="185"/>
      <c r="GB134" s="185"/>
      <c r="GC134" s="185"/>
      <c r="GD134" s="185"/>
      <c r="GE134" s="185"/>
      <c r="GF134" s="185"/>
      <c r="GG134" s="185"/>
      <c r="GH134" s="185"/>
      <c r="GI134" s="185"/>
      <c r="GJ134" s="185"/>
      <c r="GK134" s="185"/>
      <c r="GL134" s="185"/>
      <c r="GM134" s="185"/>
      <c r="GN134" s="185"/>
      <c r="GO134" s="185"/>
      <c r="GP134" s="185"/>
      <c r="GQ134" s="185"/>
      <c r="GR134" s="185"/>
      <c r="GS134" s="185"/>
      <c r="GT134" s="185"/>
      <c r="GU134" s="185"/>
      <c r="GV134" s="185"/>
      <c r="GW134" s="185"/>
      <c r="GX134" s="185"/>
      <c r="GY134" s="185"/>
      <c r="GZ134" s="185"/>
      <c r="HA134" s="185"/>
      <c r="HB134" s="185"/>
      <c r="HC134" s="185"/>
      <c r="HD134" s="185"/>
      <c r="HE134" s="185"/>
      <c r="HF134" s="185"/>
      <c r="HG134" s="185"/>
      <c r="HH134" s="185"/>
      <c r="HI134" s="185"/>
      <c r="HJ134" s="185"/>
      <c r="HK134" s="185"/>
      <c r="HL134" s="185"/>
      <c r="HM134" s="185"/>
      <c r="HN134" s="185"/>
      <c r="HO134" s="185"/>
      <c r="HP134" s="185"/>
      <c r="HQ134" s="185"/>
      <c r="HR134" s="185"/>
      <c r="HS134" s="185"/>
      <c r="HT134" s="185"/>
      <c r="HU134" s="185"/>
      <c r="HV134" s="185"/>
      <c r="HW134" s="185"/>
      <c r="HX134" s="185"/>
      <c r="HY134" s="185"/>
      <c r="HZ134" s="185"/>
      <c r="IA134" s="185"/>
      <c r="IB134" s="185"/>
      <c r="IC134" s="185"/>
      <c r="ID134" s="185"/>
      <c r="IE134" s="185"/>
      <c r="IF134" s="185"/>
      <c r="IG134" s="185"/>
      <c r="IH134" s="185"/>
      <c r="II134" s="185"/>
      <c r="IJ134" s="185"/>
      <c r="IK134" s="185"/>
      <c r="IL134" s="185"/>
      <c r="IM134" s="185"/>
      <c r="IN134" s="185"/>
      <c r="IO134" s="185"/>
      <c r="IP134" s="185"/>
      <c r="IQ134" s="185"/>
      <c r="IR134" s="185"/>
      <c r="IS134" s="185"/>
      <c r="IT134" s="185"/>
      <c r="IU134" s="228"/>
      <c r="IV134" s="160"/>
      <c r="IW134" s="160"/>
      <c r="IX134" s="160"/>
    </row>
    <row r="135" spans="1:258" s="183" customFormat="1" ht="14.1" customHeight="1" x14ac:dyDescent="0.45">
      <c r="A135" s="160"/>
      <c r="B135" s="378"/>
      <c r="C135" s="322"/>
      <c r="D135" s="178"/>
      <c r="E135" s="229"/>
      <c r="F135" s="225"/>
      <c r="G135" s="226"/>
      <c r="H135" s="226"/>
      <c r="I135" s="227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5"/>
      <c r="BI135" s="185"/>
      <c r="BJ135" s="185"/>
      <c r="BK135" s="185"/>
      <c r="BL135" s="185"/>
      <c r="BM135" s="185"/>
      <c r="BN135" s="185"/>
      <c r="BO135" s="185"/>
      <c r="BP135" s="185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85"/>
      <c r="CA135" s="185"/>
      <c r="CB135" s="185"/>
      <c r="CC135" s="185"/>
      <c r="CD135" s="185"/>
      <c r="CE135" s="185"/>
      <c r="CF135" s="185"/>
      <c r="CG135" s="185"/>
      <c r="CH135" s="185"/>
      <c r="CI135" s="185"/>
      <c r="CJ135" s="185"/>
      <c r="CK135" s="185"/>
      <c r="CL135" s="185"/>
      <c r="CM135" s="185"/>
      <c r="CN135" s="185"/>
      <c r="CO135" s="185"/>
      <c r="CP135" s="185"/>
      <c r="CQ135" s="185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5"/>
      <c r="DC135" s="185"/>
      <c r="DD135" s="185"/>
      <c r="DE135" s="185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5"/>
      <c r="DU135" s="185"/>
      <c r="DV135" s="185"/>
      <c r="DW135" s="185"/>
      <c r="DX135" s="185"/>
      <c r="DY135" s="185"/>
      <c r="DZ135" s="185"/>
      <c r="EA135" s="185"/>
      <c r="EB135" s="185"/>
      <c r="EC135" s="185"/>
      <c r="ED135" s="185"/>
      <c r="EE135" s="185"/>
      <c r="EF135" s="185"/>
      <c r="EG135" s="185"/>
      <c r="EH135" s="185"/>
      <c r="EI135" s="185"/>
      <c r="EJ135" s="185"/>
      <c r="EK135" s="185"/>
      <c r="EL135" s="185"/>
      <c r="EM135" s="185"/>
      <c r="EN135" s="185"/>
      <c r="EO135" s="185"/>
      <c r="EP135" s="185"/>
      <c r="EQ135" s="185"/>
      <c r="ER135" s="185"/>
      <c r="ES135" s="185"/>
      <c r="ET135" s="185"/>
      <c r="EU135" s="185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5"/>
      <c r="FN135" s="185"/>
      <c r="FO135" s="185"/>
      <c r="FP135" s="185"/>
      <c r="FQ135" s="185"/>
      <c r="FR135" s="185"/>
      <c r="FS135" s="185"/>
      <c r="FT135" s="185"/>
      <c r="FU135" s="185"/>
      <c r="FV135" s="185"/>
      <c r="FW135" s="185"/>
      <c r="FX135" s="185"/>
      <c r="FY135" s="185"/>
      <c r="FZ135" s="185"/>
      <c r="GA135" s="185"/>
      <c r="GB135" s="185"/>
      <c r="GC135" s="185"/>
      <c r="GD135" s="185"/>
      <c r="GE135" s="185"/>
      <c r="GF135" s="185"/>
      <c r="GG135" s="185"/>
      <c r="GH135" s="185"/>
      <c r="GI135" s="185"/>
      <c r="GJ135" s="185"/>
      <c r="GK135" s="185"/>
      <c r="GL135" s="185"/>
      <c r="GM135" s="185"/>
      <c r="GN135" s="185"/>
      <c r="GO135" s="185"/>
      <c r="GP135" s="185"/>
      <c r="GQ135" s="185"/>
      <c r="GR135" s="185"/>
      <c r="GS135" s="185"/>
      <c r="GT135" s="185"/>
      <c r="GU135" s="185"/>
      <c r="GV135" s="185"/>
      <c r="GW135" s="185"/>
      <c r="GX135" s="185"/>
      <c r="GY135" s="185"/>
      <c r="GZ135" s="185"/>
      <c r="HA135" s="185"/>
      <c r="HB135" s="185"/>
      <c r="HC135" s="185"/>
      <c r="HD135" s="185"/>
      <c r="HE135" s="185"/>
      <c r="HF135" s="185"/>
      <c r="HG135" s="185"/>
      <c r="HH135" s="185"/>
      <c r="HI135" s="185"/>
      <c r="HJ135" s="185"/>
      <c r="HK135" s="185"/>
      <c r="HL135" s="185"/>
      <c r="HM135" s="185"/>
      <c r="HN135" s="185"/>
      <c r="HO135" s="185"/>
      <c r="HP135" s="185"/>
      <c r="HQ135" s="185"/>
      <c r="HR135" s="185"/>
      <c r="HS135" s="185"/>
      <c r="HT135" s="185"/>
      <c r="HU135" s="185"/>
      <c r="HV135" s="185"/>
      <c r="HW135" s="185"/>
      <c r="HX135" s="185"/>
      <c r="HY135" s="185"/>
      <c r="HZ135" s="185"/>
      <c r="IA135" s="185"/>
      <c r="IB135" s="185"/>
      <c r="IC135" s="185"/>
      <c r="ID135" s="185"/>
      <c r="IE135" s="185"/>
      <c r="IF135" s="185"/>
      <c r="IG135" s="185"/>
      <c r="IH135" s="185"/>
      <c r="II135" s="185"/>
      <c r="IJ135" s="185"/>
      <c r="IK135" s="185"/>
      <c r="IL135" s="185"/>
      <c r="IM135" s="185"/>
      <c r="IN135" s="185"/>
      <c r="IO135" s="185"/>
      <c r="IP135" s="185"/>
      <c r="IQ135" s="185"/>
      <c r="IR135" s="185"/>
      <c r="IS135" s="185"/>
      <c r="IT135" s="185"/>
      <c r="IU135" s="228"/>
      <c r="IV135" s="160"/>
      <c r="IW135" s="160"/>
      <c r="IX135" s="160"/>
    </row>
    <row r="136" spans="1:258" s="183" customFormat="1" ht="14.1" customHeight="1" x14ac:dyDescent="0.45">
      <c r="A136" s="160"/>
      <c r="B136" s="378"/>
      <c r="C136" s="322"/>
      <c r="D136" s="178"/>
      <c r="E136" s="229"/>
      <c r="F136" s="225"/>
      <c r="G136" s="226"/>
      <c r="H136" s="226"/>
      <c r="I136" s="227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185"/>
      <c r="BO136" s="185"/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5"/>
      <c r="CA136" s="185"/>
      <c r="CB136" s="185"/>
      <c r="CC136" s="185"/>
      <c r="CD136" s="185"/>
      <c r="CE136" s="185"/>
      <c r="CF136" s="185"/>
      <c r="CG136" s="185"/>
      <c r="CH136" s="185"/>
      <c r="CI136" s="185"/>
      <c r="CJ136" s="185"/>
      <c r="CK136" s="185"/>
      <c r="CL136" s="185"/>
      <c r="CM136" s="185"/>
      <c r="CN136" s="185"/>
      <c r="CO136" s="185"/>
      <c r="CP136" s="185"/>
      <c r="CQ136" s="185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185"/>
      <c r="DV136" s="185"/>
      <c r="DW136" s="185"/>
      <c r="DX136" s="185"/>
      <c r="DY136" s="185"/>
      <c r="DZ136" s="185"/>
      <c r="EA136" s="185"/>
      <c r="EB136" s="185"/>
      <c r="EC136" s="185"/>
      <c r="ED136" s="185"/>
      <c r="EE136" s="185"/>
      <c r="EF136" s="185"/>
      <c r="EG136" s="185"/>
      <c r="EH136" s="185"/>
      <c r="EI136" s="185"/>
      <c r="EJ136" s="185"/>
      <c r="EK136" s="185"/>
      <c r="EL136" s="185"/>
      <c r="EM136" s="185"/>
      <c r="EN136" s="185"/>
      <c r="EO136" s="185"/>
      <c r="EP136" s="185"/>
      <c r="EQ136" s="185"/>
      <c r="ER136" s="185"/>
      <c r="ES136" s="185"/>
      <c r="ET136" s="185"/>
      <c r="EU136" s="185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5"/>
      <c r="FL136" s="185"/>
      <c r="FM136" s="185"/>
      <c r="FN136" s="185"/>
      <c r="FO136" s="185"/>
      <c r="FP136" s="185"/>
      <c r="FQ136" s="185"/>
      <c r="FR136" s="185"/>
      <c r="FS136" s="185"/>
      <c r="FT136" s="185"/>
      <c r="FU136" s="185"/>
      <c r="FV136" s="185"/>
      <c r="FW136" s="185"/>
      <c r="FX136" s="185"/>
      <c r="FY136" s="185"/>
      <c r="FZ136" s="185"/>
      <c r="GA136" s="185"/>
      <c r="GB136" s="185"/>
      <c r="GC136" s="185"/>
      <c r="GD136" s="185"/>
      <c r="GE136" s="185"/>
      <c r="GF136" s="185"/>
      <c r="GG136" s="185"/>
      <c r="GH136" s="185"/>
      <c r="GI136" s="185"/>
      <c r="GJ136" s="185"/>
      <c r="GK136" s="185"/>
      <c r="GL136" s="185"/>
      <c r="GM136" s="185"/>
      <c r="GN136" s="185"/>
      <c r="GO136" s="185"/>
      <c r="GP136" s="185"/>
      <c r="GQ136" s="185"/>
      <c r="GR136" s="185"/>
      <c r="GS136" s="185"/>
      <c r="GT136" s="185"/>
      <c r="GU136" s="185"/>
      <c r="GV136" s="185"/>
      <c r="GW136" s="185"/>
      <c r="GX136" s="185"/>
      <c r="GY136" s="185"/>
      <c r="GZ136" s="185"/>
      <c r="HA136" s="185"/>
      <c r="HB136" s="185"/>
      <c r="HC136" s="185"/>
      <c r="HD136" s="185"/>
      <c r="HE136" s="185"/>
      <c r="HF136" s="185"/>
      <c r="HG136" s="185"/>
      <c r="HH136" s="185"/>
      <c r="HI136" s="185"/>
      <c r="HJ136" s="185"/>
      <c r="HK136" s="185"/>
      <c r="HL136" s="185"/>
      <c r="HM136" s="185"/>
      <c r="HN136" s="185"/>
      <c r="HO136" s="185"/>
      <c r="HP136" s="185"/>
      <c r="HQ136" s="185"/>
      <c r="HR136" s="185"/>
      <c r="HS136" s="185"/>
      <c r="HT136" s="185"/>
      <c r="HU136" s="185"/>
      <c r="HV136" s="185"/>
      <c r="HW136" s="185"/>
      <c r="HX136" s="185"/>
      <c r="HY136" s="185"/>
      <c r="HZ136" s="185"/>
      <c r="IA136" s="185"/>
      <c r="IB136" s="185"/>
      <c r="IC136" s="185"/>
      <c r="ID136" s="185"/>
      <c r="IE136" s="185"/>
      <c r="IF136" s="185"/>
      <c r="IG136" s="185"/>
      <c r="IH136" s="185"/>
      <c r="II136" s="185"/>
      <c r="IJ136" s="185"/>
      <c r="IK136" s="185"/>
      <c r="IL136" s="185"/>
      <c r="IM136" s="185"/>
      <c r="IN136" s="185"/>
      <c r="IO136" s="185"/>
      <c r="IP136" s="185"/>
      <c r="IQ136" s="185"/>
      <c r="IR136" s="185"/>
      <c r="IS136" s="185"/>
      <c r="IT136" s="185"/>
      <c r="IU136" s="228"/>
      <c r="IV136" s="160"/>
      <c r="IW136" s="160"/>
      <c r="IX136" s="160"/>
    </row>
    <row r="137" spans="1:258" s="183" customFormat="1" ht="14.1" customHeight="1" x14ac:dyDescent="0.45">
      <c r="A137" s="160"/>
      <c r="B137" s="378"/>
      <c r="C137" s="322"/>
      <c r="D137" s="184" t="s">
        <v>1892</v>
      </c>
      <c r="E137" s="229"/>
      <c r="F137" s="230"/>
      <c r="G137" s="226"/>
      <c r="H137" s="226"/>
      <c r="I137" s="227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5"/>
      <c r="BM137" s="185"/>
      <c r="BN137" s="185"/>
      <c r="BO137" s="185"/>
      <c r="BP137" s="185"/>
      <c r="BQ137" s="185"/>
      <c r="BR137" s="185"/>
      <c r="BS137" s="185"/>
      <c r="BT137" s="185"/>
      <c r="BU137" s="185"/>
      <c r="BV137" s="185"/>
      <c r="BW137" s="185"/>
      <c r="BX137" s="185"/>
      <c r="BY137" s="185"/>
      <c r="BZ137" s="185"/>
      <c r="CA137" s="185"/>
      <c r="CB137" s="185"/>
      <c r="CC137" s="185"/>
      <c r="CD137" s="185"/>
      <c r="CE137" s="185"/>
      <c r="CF137" s="185"/>
      <c r="CG137" s="185"/>
      <c r="CH137" s="185"/>
      <c r="CI137" s="185"/>
      <c r="CJ137" s="185"/>
      <c r="CK137" s="185"/>
      <c r="CL137" s="185"/>
      <c r="CM137" s="185"/>
      <c r="CN137" s="185"/>
      <c r="CO137" s="185"/>
      <c r="CP137" s="185"/>
      <c r="CQ137" s="185"/>
      <c r="CR137" s="185"/>
      <c r="CS137" s="185"/>
      <c r="CT137" s="185"/>
      <c r="CU137" s="185"/>
      <c r="CV137" s="185"/>
      <c r="CW137" s="185"/>
      <c r="CX137" s="185"/>
      <c r="CY137" s="185"/>
      <c r="CZ137" s="185"/>
      <c r="DA137" s="185"/>
      <c r="DB137" s="185"/>
      <c r="DC137" s="185"/>
      <c r="DD137" s="185"/>
      <c r="DE137" s="185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5"/>
      <c r="DQ137" s="185"/>
      <c r="DR137" s="185"/>
      <c r="DS137" s="185"/>
      <c r="DT137" s="185"/>
      <c r="DU137" s="185"/>
      <c r="DV137" s="185"/>
      <c r="DW137" s="185"/>
      <c r="DX137" s="185"/>
      <c r="DY137" s="185"/>
      <c r="DZ137" s="185"/>
      <c r="EA137" s="185"/>
      <c r="EB137" s="185"/>
      <c r="EC137" s="185"/>
      <c r="ED137" s="185"/>
      <c r="EE137" s="185"/>
      <c r="EF137" s="185"/>
      <c r="EG137" s="185"/>
      <c r="EH137" s="185"/>
      <c r="EI137" s="185"/>
      <c r="EJ137" s="185"/>
      <c r="EK137" s="185"/>
      <c r="EL137" s="185"/>
      <c r="EM137" s="185"/>
      <c r="EN137" s="185"/>
      <c r="EO137" s="185"/>
      <c r="EP137" s="185"/>
      <c r="EQ137" s="185"/>
      <c r="ER137" s="185"/>
      <c r="ES137" s="185"/>
      <c r="ET137" s="185"/>
      <c r="EU137" s="185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5"/>
      <c r="FG137" s="185"/>
      <c r="FH137" s="185"/>
      <c r="FI137" s="185"/>
      <c r="FJ137" s="185"/>
      <c r="FK137" s="185"/>
      <c r="FL137" s="185"/>
      <c r="FM137" s="185"/>
      <c r="FN137" s="185"/>
      <c r="FO137" s="185"/>
      <c r="FP137" s="185"/>
      <c r="FQ137" s="185"/>
      <c r="FR137" s="185"/>
      <c r="FS137" s="185"/>
      <c r="FT137" s="185"/>
      <c r="FU137" s="185"/>
      <c r="FV137" s="185"/>
      <c r="FW137" s="185"/>
      <c r="FX137" s="185"/>
      <c r="FY137" s="185"/>
      <c r="FZ137" s="185"/>
      <c r="GA137" s="185"/>
      <c r="GB137" s="185"/>
      <c r="GC137" s="185"/>
      <c r="GD137" s="185"/>
      <c r="GE137" s="185"/>
      <c r="GF137" s="185"/>
      <c r="GG137" s="185"/>
      <c r="GH137" s="185"/>
      <c r="GI137" s="185"/>
      <c r="GJ137" s="185"/>
      <c r="GK137" s="185"/>
      <c r="GL137" s="185"/>
      <c r="GM137" s="185"/>
      <c r="GN137" s="185"/>
      <c r="GO137" s="185"/>
      <c r="GP137" s="185"/>
      <c r="GQ137" s="185"/>
      <c r="GR137" s="185"/>
      <c r="GS137" s="185"/>
      <c r="GT137" s="185"/>
      <c r="GU137" s="185"/>
      <c r="GV137" s="185"/>
      <c r="GW137" s="185"/>
      <c r="GX137" s="185"/>
      <c r="GY137" s="185"/>
      <c r="GZ137" s="185"/>
      <c r="HA137" s="185"/>
      <c r="HB137" s="185"/>
      <c r="HC137" s="185"/>
      <c r="HD137" s="185"/>
      <c r="HE137" s="185"/>
      <c r="HF137" s="185"/>
      <c r="HG137" s="185"/>
      <c r="HH137" s="185"/>
      <c r="HI137" s="185"/>
      <c r="HJ137" s="185"/>
      <c r="HK137" s="185"/>
      <c r="HL137" s="185"/>
      <c r="HM137" s="185"/>
      <c r="HN137" s="185"/>
      <c r="HO137" s="185"/>
      <c r="HP137" s="185"/>
      <c r="HQ137" s="185"/>
      <c r="HR137" s="185"/>
      <c r="HS137" s="185"/>
      <c r="HT137" s="185"/>
      <c r="HU137" s="185"/>
      <c r="HV137" s="185"/>
      <c r="HW137" s="185"/>
      <c r="HX137" s="185"/>
      <c r="HY137" s="185"/>
      <c r="HZ137" s="185"/>
      <c r="IA137" s="185"/>
      <c r="IB137" s="185"/>
      <c r="IC137" s="185"/>
      <c r="ID137" s="185"/>
      <c r="IE137" s="185"/>
      <c r="IF137" s="185"/>
      <c r="IG137" s="185"/>
      <c r="IH137" s="185"/>
      <c r="II137" s="185"/>
      <c r="IJ137" s="185"/>
      <c r="IK137" s="185"/>
      <c r="IL137" s="185"/>
      <c r="IM137" s="185"/>
      <c r="IN137" s="185"/>
      <c r="IO137" s="185"/>
      <c r="IP137" s="185"/>
      <c r="IQ137" s="185"/>
      <c r="IR137" s="185"/>
      <c r="IS137" s="185"/>
      <c r="IT137" s="185"/>
      <c r="IU137" s="228"/>
      <c r="IV137" s="160"/>
      <c r="IW137" s="160"/>
      <c r="IX137" s="160"/>
    </row>
    <row r="138" spans="1:258" s="183" customFormat="1" ht="14.1" customHeight="1" x14ac:dyDescent="0.45">
      <c r="A138" s="160"/>
      <c r="B138" s="378"/>
      <c r="C138" s="322"/>
      <c r="D138" s="178"/>
      <c r="E138" s="229"/>
      <c r="F138" s="230"/>
      <c r="G138" s="226"/>
      <c r="H138" s="226"/>
      <c r="I138" s="227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5"/>
      <c r="CA138" s="185"/>
      <c r="CB138" s="185"/>
      <c r="CC138" s="185"/>
      <c r="CD138" s="185"/>
      <c r="CE138" s="185"/>
      <c r="CF138" s="185"/>
      <c r="CG138" s="185"/>
      <c r="CH138" s="185"/>
      <c r="CI138" s="185"/>
      <c r="CJ138" s="185"/>
      <c r="CK138" s="185"/>
      <c r="CL138" s="185"/>
      <c r="CM138" s="185"/>
      <c r="CN138" s="185"/>
      <c r="CO138" s="185"/>
      <c r="CP138" s="185"/>
      <c r="CQ138" s="185"/>
      <c r="CR138" s="185"/>
      <c r="CS138" s="185"/>
      <c r="CT138" s="185"/>
      <c r="CU138" s="185"/>
      <c r="CV138" s="185"/>
      <c r="CW138" s="185"/>
      <c r="CX138" s="185"/>
      <c r="CY138" s="185"/>
      <c r="CZ138" s="185"/>
      <c r="DA138" s="185"/>
      <c r="DB138" s="185"/>
      <c r="DC138" s="185"/>
      <c r="DD138" s="185"/>
      <c r="DE138" s="185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5"/>
      <c r="DQ138" s="185"/>
      <c r="DR138" s="185"/>
      <c r="DS138" s="185"/>
      <c r="DT138" s="185"/>
      <c r="DU138" s="185"/>
      <c r="DV138" s="185"/>
      <c r="DW138" s="185"/>
      <c r="DX138" s="185"/>
      <c r="DY138" s="185"/>
      <c r="DZ138" s="185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5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5"/>
      <c r="FH138" s="185"/>
      <c r="FI138" s="185"/>
      <c r="FJ138" s="185"/>
      <c r="FK138" s="185"/>
      <c r="FL138" s="185"/>
      <c r="FM138" s="185"/>
      <c r="FN138" s="185"/>
      <c r="FO138" s="185"/>
      <c r="FP138" s="185"/>
      <c r="FQ138" s="185"/>
      <c r="FR138" s="185"/>
      <c r="FS138" s="185"/>
      <c r="FT138" s="185"/>
      <c r="FU138" s="185"/>
      <c r="FV138" s="185"/>
      <c r="FW138" s="185"/>
      <c r="FX138" s="185"/>
      <c r="FY138" s="185"/>
      <c r="FZ138" s="185"/>
      <c r="GA138" s="185"/>
      <c r="GB138" s="185"/>
      <c r="GC138" s="185"/>
      <c r="GD138" s="185"/>
      <c r="GE138" s="185"/>
      <c r="GF138" s="185"/>
      <c r="GG138" s="185"/>
      <c r="GH138" s="185"/>
      <c r="GI138" s="185"/>
      <c r="GJ138" s="185"/>
      <c r="GK138" s="185"/>
      <c r="GL138" s="185"/>
      <c r="GM138" s="185"/>
      <c r="GN138" s="185"/>
      <c r="GO138" s="185"/>
      <c r="GP138" s="185"/>
      <c r="GQ138" s="185"/>
      <c r="GR138" s="185"/>
      <c r="GS138" s="185"/>
      <c r="GT138" s="185"/>
      <c r="GU138" s="185"/>
      <c r="GV138" s="185"/>
      <c r="GW138" s="185"/>
      <c r="GX138" s="185"/>
      <c r="GY138" s="185"/>
      <c r="GZ138" s="185"/>
      <c r="HA138" s="185"/>
      <c r="HB138" s="185"/>
      <c r="HC138" s="185"/>
      <c r="HD138" s="185"/>
      <c r="HE138" s="185"/>
      <c r="HF138" s="185"/>
      <c r="HG138" s="185"/>
      <c r="HH138" s="185"/>
      <c r="HI138" s="185"/>
      <c r="HJ138" s="185"/>
      <c r="HK138" s="185"/>
      <c r="HL138" s="185"/>
      <c r="HM138" s="185"/>
      <c r="HN138" s="185"/>
      <c r="HO138" s="185"/>
      <c r="HP138" s="185"/>
      <c r="HQ138" s="185"/>
      <c r="HR138" s="185"/>
      <c r="HS138" s="185"/>
      <c r="HT138" s="185"/>
      <c r="HU138" s="185"/>
      <c r="HV138" s="185"/>
      <c r="HW138" s="185"/>
      <c r="HX138" s="185"/>
      <c r="HY138" s="185"/>
      <c r="HZ138" s="185"/>
      <c r="IA138" s="185"/>
      <c r="IB138" s="185"/>
      <c r="IC138" s="185"/>
      <c r="ID138" s="185"/>
      <c r="IE138" s="185"/>
      <c r="IF138" s="185"/>
      <c r="IG138" s="185"/>
      <c r="IH138" s="185"/>
      <c r="II138" s="185"/>
      <c r="IJ138" s="185"/>
      <c r="IK138" s="185"/>
      <c r="IL138" s="185"/>
      <c r="IM138" s="185"/>
      <c r="IN138" s="185"/>
      <c r="IO138" s="185"/>
      <c r="IP138" s="185"/>
      <c r="IQ138" s="185"/>
      <c r="IR138" s="185"/>
      <c r="IS138" s="185"/>
      <c r="IT138" s="185"/>
      <c r="IU138" s="228"/>
      <c r="IV138" s="160"/>
      <c r="IW138" s="160"/>
      <c r="IX138" s="160"/>
    </row>
    <row r="139" spans="1:258" s="183" customFormat="1" ht="14.1" customHeight="1" x14ac:dyDescent="0.45">
      <c r="A139" s="160"/>
      <c r="B139" s="378"/>
      <c r="C139" s="322"/>
      <c r="D139" s="178"/>
      <c r="E139" s="229"/>
      <c r="F139" s="230"/>
      <c r="G139" s="226"/>
      <c r="H139" s="231"/>
      <c r="I139" s="232">
        <f>H139-G139+1</f>
        <v>1</v>
      </c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5"/>
      <c r="BM139" s="185"/>
      <c r="BN139" s="185"/>
      <c r="BO139" s="185"/>
      <c r="BP139" s="185"/>
      <c r="BQ139" s="185"/>
      <c r="BR139" s="185"/>
      <c r="BS139" s="185"/>
      <c r="BT139" s="185"/>
      <c r="BU139" s="185"/>
      <c r="BV139" s="185"/>
      <c r="BW139" s="185"/>
      <c r="BX139" s="185"/>
      <c r="BY139" s="185"/>
      <c r="BZ139" s="185"/>
      <c r="CA139" s="185"/>
      <c r="CB139" s="185"/>
      <c r="CC139" s="185"/>
      <c r="CD139" s="185"/>
      <c r="CE139" s="185"/>
      <c r="CF139" s="185"/>
      <c r="CG139" s="185"/>
      <c r="CH139" s="185"/>
      <c r="CI139" s="185"/>
      <c r="CJ139" s="185"/>
      <c r="CK139" s="185"/>
      <c r="CL139" s="185"/>
      <c r="CM139" s="185"/>
      <c r="CN139" s="185"/>
      <c r="CO139" s="185"/>
      <c r="CP139" s="185"/>
      <c r="CQ139" s="185"/>
      <c r="CR139" s="185"/>
      <c r="CS139" s="185"/>
      <c r="CT139" s="185"/>
      <c r="CU139" s="185"/>
      <c r="CV139" s="185"/>
      <c r="CW139" s="185"/>
      <c r="CX139" s="185"/>
      <c r="CY139" s="185"/>
      <c r="CZ139" s="185"/>
      <c r="DA139" s="185"/>
      <c r="DB139" s="185"/>
      <c r="DC139" s="185"/>
      <c r="DD139" s="185"/>
      <c r="DE139" s="185"/>
      <c r="DF139" s="185"/>
      <c r="DG139" s="185"/>
      <c r="DH139" s="185"/>
      <c r="DI139" s="185"/>
      <c r="DJ139" s="185"/>
      <c r="DK139" s="185"/>
      <c r="DL139" s="185"/>
      <c r="DM139" s="185"/>
      <c r="DN139" s="185"/>
      <c r="DO139" s="185"/>
      <c r="DP139" s="185"/>
      <c r="DQ139" s="185"/>
      <c r="DR139" s="185"/>
      <c r="DS139" s="185"/>
      <c r="DT139" s="185"/>
      <c r="DU139" s="185"/>
      <c r="DV139" s="185"/>
      <c r="DW139" s="185"/>
      <c r="DX139" s="185"/>
      <c r="DY139" s="185"/>
      <c r="DZ139" s="185"/>
      <c r="EA139" s="185"/>
      <c r="EB139" s="185"/>
      <c r="EC139" s="185"/>
      <c r="ED139" s="185"/>
      <c r="EE139" s="185"/>
      <c r="EF139" s="185"/>
      <c r="EG139" s="185"/>
      <c r="EH139" s="185"/>
      <c r="EI139" s="185"/>
      <c r="EJ139" s="185"/>
      <c r="EK139" s="185"/>
      <c r="EL139" s="185"/>
      <c r="EM139" s="185"/>
      <c r="EN139" s="185"/>
      <c r="EO139" s="185"/>
      <c r="EP139" s="185"/>
      <c r="EQ139" s="185"/>
      <c r="ER139" s="185"/>
      <c r="ES139" s="185"/>
      <c r="ET139" s="185"/>
      <c r="EU139" s="185"/>
      <c r="EV139" s="185"/>
      <c r="EW139" s="185"/>
      <c r="EX139" s="185"/>
      <c r="EY139" s="185"/>
      <c r="EZ139" s="185"/>
      <c r="FA139" s="185"/>
      <c r="FB139" s="185"/>
      <c r="FC139" s="185"/>
      <c r="FD139" s="185"/>
      <c r="FE139" s="185"/>
      <c r="FF139" s="185"/>
      <c r="FG139" s="185"/>
      <c r="FH139" s="185"/>
      <c r="FI139" s="185"/>
      <c r="FJ139" s="185"/>
      <c r="FK139" s="185"/>
      <c r="FL139" s="185"/>
      <c r="FM139" s="185"/>
      <c r="FN139" s="185"/>
      <c r="FO139" s="185"/>
      <c r="FP139" s="185"/>
      <c r="FQ139" s="185"/>
      <c r="FR139" s="185"/>
      <c r="FS139" s="185"/>
      <c r="FT139" s="185"/>
      <c r="FU139" s="185"/>
      <c r="FV139" s="185"/>
      <c r="FW139" s="185"/>
      <c r="FX139" s="185"/>
      <c r="FY139" s="185"/>
      <c r="FZ139" s="185"/>
      <c r="GA139" s="185"/>
      <c r="GB139" s="185"/>
      <c r="GC139" s="185"/>
      <c r="GD139" s="185"/>
      <c r="GE139" s="185"/>
      <c r="GF139" s="185"/>
      <c r="GG139" s="185"/>
      <c r="GH139" s="185"/>
      <c r="GI139" s="185"/>
      <c r="GJ139" s="185"/>
      <c r="GK139" s="185"/>
      <c r="GL139" s="185"/>
      <c r="GM139" s="185"/>
      <c r="GN139" s="185"/>
      <c r="GO139" s="185"/>
      <c r="GP139" s="185"/>
      <c r="GQ139" s="185"/>
      <c r="GR139" s="185"/>
      <c r="GS139" s="185"/>
      <c r="GT139" s="185"/>
      <c r="GU139" s="185"/>
      <c r="GV139" s="185"/>
      <c r="GW139" s="185"/>
      <c r="GX139" s="185"/>
      <c r="GY139" s="185"/>
      <c r="GZ139" s="185"/>
      <c r="HA139" s="185"/>
      <c r="HB139" s="185"/>
      <c r="HC139" s="185"/>
      <c r="HD139" s="185"/>
      <c r="HE139" s="185"/>
      <c r="HF139" s="185"/>
      <c r="HG139" s="185"/>
      <c r="HH139" s="185"/>
      <c r="HI139" s="185"/>
      <c r="HJ139" s="185"/>
      <c r="HK139" s="185"/>
      <c r="HL139" s="185"/>
      <c r="HM139" s="185"/>
      <c r="HN139" s="185"/>
      <c r="HO139" s="185"/>
      <c r="HP139" s="185"/>
      <c r="HQ139" s="185"/>
      <c r="HR139" s="185"/>
      <c r="HS139" s="185"/>
      <c r="HT139" s="185"/>
      <c r="HU139" s="185"/>
      <c r="HV139" s="185"/>
      <c r="HW139" s="185"/>
      <c r="HX139" s="185"/>
      <c r="HY139" s="185"/>
      <c r="HZ139" s="185"/>
      <c r="IA139" s="185"/>
      <c r="IB139" s="185"/>
      <c r="IC139" s="185"/>
      <c r="ID139" s="185"/>
      <c r="IE139" s="185"/>
      <c r="IF139" s="185"/>
      <c r="IG139" s="185"/>
      <c r="IH139" s="185"/>
      <c r="II139" s="185"/>
      <c r="IJ139" s="185"/>
      <c r="IK139" s="185"/>
      <c r="IL139" s="185"/>
      <c r="IM139" s="185"/>
      <c r="IN139" s="185"/>
      <c r="IO139" s="185"/>
      <c r="IP139" s="185"/>
      <c r="IQ139" s="185"/>
      <c r="IR139" s="185"/>
      <c r="IS139" s="185"/>
      <c r="IT139" s="185"/>
      <c r="IU139" s="228"/>
      <c r="IV139" s="160"/>
      <c r="IW139" s="160"/>
      <c r="IX139" s="160"/>
    </row>
    <row r="140" spans="1:258" s="183" customFormat="1" ht="14.1" customHeight="1" x14ac:dyDescent="0.45">
      <c r="A140" s="160"/>
      <c r="B140" s="378"/>
      <c r="C140" s="322"/>
      <c r="D140" s="184" t="s">
        <v>1892</v>
      </c>
      <c r="E140" s="229"/>
      <c r="F140" s="230"/>
      <c r="G140" s="226"/>
      <c r="H140" s="231"/>
      <c r="I140" s="232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5"/>
      <c r="CQ140" s="185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5"/>
      <c r="DU140" s="185"/>
      <c r="DV140" s="185"/>
      <c r="DW140" s="185"/>
      <c r="DX140" s="185"/>
      <c r="DY140" s="185"/>
      <c r="DZ140" s="185"/>
      <c r="EA140" s="185"/>
      <c r="EB140" s="185"/>
      <c r="EC140" s="185"/>
      <c r="ED140" s="185"/>
      <c r="EE140" s="185"/>
      <c r="EF140" s="185"/>
      <c r="EG140" s="185"/>
      <c r="EH140" s="185"/>
      <c r="EI140" s="185"/>
      <c r="EJ140" s="185"/>
      <c r="EK140" s="185"/>
      <c r="EL140" s="185"/>
      <c r="EM140" s="185"/>
      <c r="EN140" s="185"/>
      <c r="EO140" s="185"/>
      <c r="EP140" s="185"/>
      <c r="EQ140" s="185"/>
      <c r="ER140" s="185"/>
      <c r="ES140" s="185"/>
      <c r="ET140" s="185"/>
      <c r="EU140" s="185"/>
      <c r="EV140" s="185"/>
      <c r="EW140" s="185"/>
      <c r="EX140" s="185"/>
      <c r="EY140" s="185"/>
      <c r="EZ140" s="185"/>
      <c r="FA140" s="185"/>
      <c r="FB140" s="185"/>
      <c r="FC140" s="185"/>
      <c r="FD140" s="185"/>
      <c r="FE140" s="185"/>
      <c r="FF140" s="185"/>
      <c r="FG140" s="185"/>
      <c r="FH140" s="185"/>
      <c r="FI140" s="185"/>
      <c r="FJ140" s="185"/>
      <c r="FK140" s="185"/>
      <c r="FL140" s="185"/>
      <c r="FM140" s="185"/>
      <c r="FN140" s="185"/>
      <c r="FO140" s="185"/>
      <c r="FP140" s="185"/>
      <c r="FQ140" s="185"/>
      <c r="FR140" s="185"/>
      <c r="FS140" s="185"/>
      <c r="FT140" s="185"/>
      <c r="FU140" s="185"/>
      <c r="FV140" s="185"/>
      <c r="FW140" s="185"/>
      <c r="FX140" s="185"/>
      <c r="FY140" s="185"/>
      <c r="FZ140" s="185"/>
      <c r="GA140" s="185"/>
      <c r="GB140" s="185"/>
      <c r="GC140" s="185"/>
      <c r="GD140" s="185"/>
      <c r="GE140" s="185"/>
      <c r="GF140" s="185"/>
      <c r="GG140" s="185"/>
      <c r="GH140" s="185"/>
      <c r="GI140" s="185"/>
      <c r="GJ140" s="185"/>
      <c r="GK140" s="185"/>
      <c r="GL140" s="185"/>
      <c r="GM140" s="185"/>
      <c r="GN140" s="185"/>
      <c r="GO140" s="185"/>
      <c r="GP140" s="185"/>
      <c r="GQ140" s="185"/>
      <c r="GR140" s="185"/>
      <c r="GS140" s="185"/>
      <c r="GT140" s="185"/>
      <c r="GU140" s="185"/>
      <c r="GV140" s="185"/>
      <c r="GW140" s="185"/>
      <c r="GX140" s="185"/>
      <c r="GY140" s="185"/>
      <c r="GZ140" s="185"/>
      <c r="HA140" s="185"/>
      <c r="HB140" s="185"/>
      <c r="HC140" s="185"/>
      <c r="HD140" s="185"/>
      <c r="HE140" s="185"/>
      <c r="HF140" s="185"/>
      <c r="HG140" s="185"/>
      <c r="HH140" s="185"/>
      <c r="HI140" s="185"/>
      <c r="HJ140" s="185"/>
      <c r="HK140" s="185"/>
      <c r="HL140" s="185"/>
      <c r="HM140" s="185"/>
      <c r="HN140" s="185"/>
      <c r="HO140" s="185"/>
      <c r="HP140" s="185"/>
      <c r="HQ140" s="185"/>
      <c r="HR140" s="185"/>
      <c r="HS140" s="185"/>
      <c r="HT140" s="185"/>
      <c r="HU140" s="185"/>
      <c r="HV140" s="185"/>
      <c r="HW140" s="185"/>
      <c r="HX140" s="185"/>
      <c r="HY140" s="185"/>
      <c r="HZ140" s="185"/>
      <c r="IA140" s="185"/>
      <c r="IB140" s="185"/>
      <c r="IC140" s="185"/>
      <c r="ID140" s="185"/>
      <c r="IE140" s="185"/>
      <c r="IF140" s="185"/>
      <c r="IG140" s="185"/>
      <c r="IH140" s="185"/>
      <c r="II140" s="185"/>
      <c r="IJ140" s="185"/>
      <c r="IK140" s="185"/>
      <c r="IL140" s="185"/>
      <c r="IM140" s="185"/>
      <c r="IN140" s="185"/>
      <c r="IO140" s="185"/>
      <c r="IP140" s="185"/>
      <c r="IQ140" s="185"/>
      <c r="IR140" s="185"/>
      <c r="IS140" s="185"/>
      <c r="IT140" s="185"/>
      <c r="IU140" s="228"/>
      <c r="IV140" s="160"/>
      <c r="IW140" s="160"/>
      <c r="IX140" s="160"/>
    </row>
    <row r="141" spans="1:258" s="183" customFormat="1" ht="14.1" customHeight="1" thickBot="1" x14ac:dyDescent="0.5">
      <c r="A141" s="160"/>
      <c r="B141" s="379"/>
      <c r="C141" s="323"/>
      <c r="D141" s="233"/>
      <c r="E141" s="234"/>
      <c r="F141" s="235"/>
      <c r="G141" s="236"/>
      <c r="H141" s="237"/>
      <c r="I141" s="238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239"/>
      <c r="AZ141" s="239"/>
      <c r="BA141" s="239"/>
      <c r="BB141" s="239"/>
      <c r="BC141" s="239"/>
      <c r="BD141" s="239"/>
      <c r="BE141" s="239"/>
      <c r="BF141" s="239"/>
      <c r="BG141" s="239"/>
      <c r="BH141" s="239"/>
      <c r="BI141" s="239"/>
      <c r="BJ141" s="239"/>
      <c r="BK141" s="239"/>
      <c r="BL141" s="239"/>
      <c r="BM141" s="239"/>
      <c r="BN141" s="239"/>
      <c r="BO141" s="239"/>
      <c r="BP141" s="239"/>
      <c r="BQ141" s="239"/>
      <c r="BR141" s="239"/>
      <c r="BS141" s="239"/>
      <c r="BT141" s="239"/>
      <c r="BU141" s="239"/>
      <c r="BV141" s="239"/>
      <c r="BW141" s="239"/>
      <c r="BX141" s="239"/>
      <c r="BY141" s="239"/>
      <c r="BZ141" s="239"/>
      <c r="CA141" s="239"/>
      <c r="CB141" s="239"/>
      <c r="CC141" s="239"/>
      <c r="CD141" s="239"/>
      <c r="CE141" s="239"/>
      <c r="CF141" s="239"/>
      <c r="CG141" s="239"/>
      <c r="CH141" s="239"/>
      <c r="CI141" s="239"/>
      <c r="CJ141" s="239"/>
      <c r="CK141" s="239"/>
      <c r="CL141" s="239"/>
      <c r="CM141" s="239"/>
      <c r="CN141" s="239"/>
      <c r="CO141" s="239"/>
      <c r="CP141" s="239"/>
      <c r="CQ141" s="239"/>
      <c r="CR141" s="239"/>
      <c r="CS141" s="239"/>
      <c r="CT141" s="239"/>
      <c r="CU141" s="239"/>
      <c r="CV141" s="239"/>
      <c r="CW141" s="239"/>
      <c r="CX141" s="239"/>
      <c r="CY141" s="239"/>
      <c r="CZ141" s="239"/>
      <c r="DA141" s="239"/>
      <c r="DB141" s="239"/>
      <c r="DC141" s="239"/>
      <c r="DD141" s="239"/>
      <c r="DE141" s="239"/>
      <c r="DF141" s="239"/>
      <c r="DG141" s="239"/>
      <c r="DH141" s="239"/>
      <c r="DI141" s="239"/>
      <c r="DJ141" s="239"/>
      <c r="DK141" s="239"/>
      <c r="DL141" s="239"/>
      <c r="DM141" s="239"/>
      <c r="DN141" s="239"/>
      <c r="DO141" s="239"/>
      <c r="DP141" s="239"/>
      <c r="DQ141" s="239"/>
      <c r="DR141" s="239"/>
      <c r="DS141" s="239"/>
      <c r="DT141" s="239"/>
      <c r="DU141" s="239"/>
      <c r="DV141" s="239"/>
      <c r="DW141" s="239"/>
      <c r="DX141" s="239"/>
      <c r="DY141" s="239"/>
      <c r="DZ141" s="239"/>
      <c r="EA141" s="239"/>
      <c r="EB141" s="239"/>
      <c r="EC141" s="239"/>
      <c r="ED141" s="239"/>
      <c r="EE141" s="239"/>
      <c r="EF141" s="239"/>
      <c r="EG141" s="239"/>
      <c r="EH141" s="239"/>
      <c r="EI141" s="239"/>
      <c r="EJ141" s="239"/>
      <c r="EK141" s="239"/>
      <c r="EL141" s="239"/>
      <c r="EM141" s="239"/>
      <c r="EN141" s="239"/>
      <c r="EO141" s="239"/>
      <c r="EP141" s="239"/>
      <c r="EQ141" s="239"/>
      <c r="ER141" s="239"/>
      <c r="ES141" s="239"/>
      <c r="ET141" s="239"/>
      <c r="EU141" s="239"/>
      <c r="EV141" s="239"/>
      <c r="EW141" s="239"/>
      <c r="EX141" s="239"/>
      <c r="EY141" s="239"/>
      <c r="EZ141" s="239"/>
      <c r="FA141" s="239"/>
      <c r="FB141" s="239"/>
      <c r="FC141" s="239"/>
      <c r="FD141" s="239"/>
      <c r="FE141" s="239"/>
      <c r="FF141" s="239"/>
      <c r="FG141" s="239"/>
      <c r="FH141" s="239"/>
      <c r="FI141" s="239"/>
      <c r="FJ141" s="239"/>
      <c r="FK141" s="239"/>
      <c r="FL141" s="239"/>
      <c r="FM141" s="239"/>
      <c r="FN141" s="239"/>
      <c r="FO141" s="239"/>
      <c r="FP141" s="239"/>
      <c r="FQ141" s="239"/>
      <c r="FR141" s="239"/>
      <c r="FS141" s="239"/>
      <c r="FT141" s="239"/>
      <c r="FU141" s="239"/>
      <c r="FV141" s="239"/>
      <c r="FW141" s="239"/>
      <c r="FX141" s="239"/>
      <c r="FY141" s="239"/>
      <c r="FZ141" s="239"/>
      <c r="GA141" s="239"/>
      <c r="GB141" s="239"/>
      <c r="GC141" s="239"/>
      <c r="GD141" s="239"/>
      <c r="GE141" s="239"/>
      <c r="GF141" s="239"/>
      <c r="GG141" s="239"/>
      <c r="GH141" s="239"/>
      <c r="GI141" s="239"/>
      <c r="GJ141" s="239"/>
      <c r="GK141" s="239"/>
      <c r="GL141" s="239"/>
      <c r="GM141" s="239"/>
      <c r="GN141" s="239"/>
      <c r="GO141" s="239"/>
      <c r="GP141" s="239"/>
      <c r="GQ141" s="239"/>
      <c r="GR141" s="239"/>
      <c r="GS141" s="239"/>
      <c r="GT141" s="239"/>
      <c r="GU141" s="239"/>
      <c r="GV141" s="239"/>
      <c r="GW141" s="239"/>
      <c r="GX141" s="239"/>
      <c r="GY141" s="239"/>
      <c r="GZ141" s="239"/>
      <c r="HA141" s="239"/>
      <c r="HB141" s="239"/>
      <c r="HC141" s="239"/>
      <c r="HD141" s="239"/>
      <c r="HE141" s="239"/>
      <c r="HF141" s="239"/>
      <c r="HG141" s="239"/>
      <c r="HH141" s="239"/>
      <c r="HI141" s="239"/>
      <c r="HJ141" s="239"/>
      <c r="HK141" s="239"/>
      <c r="HL141" s="239"/>
      <c r="HM141" s="239"/>
      <c r="HN141" s="239"/>
      <c r="HO141" s="239"/>
      <c r="HP141" s="239"/>
      <c r="HQ141" s="239"/>
      <c r="HR141" s="239"/>
      <c r="HS141" s="239"/>
      <c r="HT141" s="239"/>
      <c r="HU141" s="239"/>
      <c r="HV141" s="239"/>
      <c r="HW141" s="239"/>
      <c r="HX141" s="239"/>
      <c r="HY141" s="239"/>
      <c r="HZ141" s="239"/>
      <c r="IA141" s="239"/>
      <c r="IB141" s="239"/>
      <c r="IC141" s="239"/>
      <c r="ID141" s="239"/>
      <c r="IE141" s="239"/>
      <c r="IF141" s="239"/>
      <c r="IG141" s="239"/>
      <c r="IH141" s="239"/>
      <c r="II141" s="239"/>
      <c r="IJ141" s="239"/>
      <c r="IK141" s="239"/>
      <c r="IL141" s="239"/>
      <c r="IM141" s="239"/>
      <c r="IN141" s="239"/>
      <c r="IO141" s="239"/>
      <c r="IP141" s="239"/>
      <c r="IQ141" s="239"/>
      <c r="IR141" s="239"/>
      <c r="IS141" s="239"/>
      <c r="IT141" s="239"/>
      <c r="IU141" s="240"/>
      <c r="IV141" s="160"/>
      <c r="IW141" s="160"/>
      <c r="IX141" s="160"/>
    </row>
    <row r="142" spans="1:258" ht="19.8" thickTop="1" x14ac:dyDescent="0.45">
      <c r="F142" s="241"/>
    </row>
    <row r="143" spans="1:258" ht="24" x14ac:dyDescent="0.45">
      <c r="B143" s="242"/>
      <c r="G143" s="243"/>
    </row>
    <row r="144" spans="1:258" x14ac:dyDescent="0.45">
      <c r="G144" s="243"/>
    </row>
    <row r="148" spans="6:8" x14ac:dyDescent="0.45">
      <c r="F148" s="244"/>
    </row>
    <row r="151" spans="6:8" x14ac:dyDescent="0.45">
      <c r="H151" s="161" t="s">
        <v>1893</v>
      </c>
    </row>
    <row r="152" spans="6:8" x14ac:dyDescent="0.45">
      <c r="F152" s="244"/>
    </row>
  </sheetData>
  <mergeCells count="309">
    <mergeCell ref="B4:F9"/>
    <mergeCell ref="G4:I6"/>
    <mergeCell ref="J4:IT4"/>
    <mergeCell ref="IU4:IU9"/>
    <mergeCell ref="J5:AN5"/>
    <mergeCell ref="AO5:BR5"/>
    <mergeCell ref="BS5:CW5"/>
    <mergeCell ref="CX5:EB5"/>
    <mergeCell ref="EC5:FF5"/>
    <mergeCell ref="FG5:GK5"/>
    <mergeCell ref="GL5:HO5"/>
    <mergeCell ref="HP5:IT5"/>
    <mergeCell ref="J6:AN6"/>
    <mergeCell ref="AO6:BR6"/>
    <mergeCell ref="BS6:CW6"/>
    <mergeCell ref="CX6:EB6"/>
    <mergeCell ref="EC6:FF6"/>
    <mergeCell ref="FG6:GK6"/>
    <mergeCell ref="GL6:HO6"/>
    <mergeCell ref="HP6:IT6"/>
    <mergeCell ref="Y7:AC7"/>
    <mergeCell ref="AD7:AH7"/>
    <mergeCell ref="AI7:AN7"/>
    <mergeCell ref="AO7:AS7"/>
    <mergeCell ref="AT7:AX7"/>
    <mergeCell ref="AY7:BC7"/>
    <mergeCell ref="G7:G9"/>
    <mergeCell ref="H7:H9"/>
    <mergeCell ref="I7:I9"/>
    <mergeCell ref="J7:N7"/>
    <mergeCell ref="O7:S7"/>
    <mergeCell ref="T7:X7"/>
    <mergeCell ref="CH7:CL7"/>
    <mergeCell ref="CM7:CQ7"/>
    <mergeCell ref="CR7:CW7"/>
    <mergeCell ref="CX7:DB7"/>
    <mergeCell ref="DC7:DG7"/>
    <mergeCell ref="DH7:DL7"/>
    <mergeCell ref="BD7:BH7"/>
    <mergeCell ref="BI7:BM7"/>
    <mergeCell ref="BN7:BR7"/>
    <mergeCell ref="BS7:BW7"/>
    <mergeCell ref="BX7:CB7"/>
    <mergeCell ref="CC7:CG7"/>
    <mergeCell ref="FB7:FF7"/>
    <mergeCell ref="FG7:FK7"/>
    <mergeCell ref="FL7:FP7"/>
    <mergeCell ref="FQ7:FU7"/>
    <mergeCell ref="DM7:DQ7"/>
    <mergeCell ref="DR7:DV7"/>
    <mergeCell ref="DW7:EB7"/>
    <mergeCell ref="EC7:EG7"/>
    <mergeCell ref="EH7:EL7"/>
    <mergeCell ref="EM7:EQ7"/>
    <mergeCell ref="IE7:II7"/>
    <mergeCell ref="IJ7:IN7"/>
    <mergeCell ref="IO7:IT7"/>
    <mergeCell ref="C10:C39"/>
    <mergeCell ref="E10:F12"/>
    <mergeCell ref="G10:G12"/>
    <mergeCell ref="H10:H12"/>
    <mergeCell ref="I10:I12"/>
    <mergeCell ref="I16:I18"/>
    <mergeCell ref="E22:F24"/>
    <mergeCell ref="HA7:HE7"/>
    <mergeCell ref="HF7:HJ7"/>
    <mergeCell ref="HK7:HO7"/>
    <mergeCell ref="HP7:HT7"/>
    <mergeCell ref="HU7:HY7"/>
    <mergeCell ref="HZ7:ID7"/>
    <mergeCell ref="FV7:FZ7"/>
    <mergeCell ref="GA7:GE7"/>
    <mergeCell ref="GF7:GK7"/>
    <mergeCell ref="GL7:GP7"/>
    <mergeCell ref="GQ7:GU7"/>
    <mergeCell ref="GV7:GZ7"/>
    <mergeCell ref="ER7:EV7"/>
    <mergeCell ref="EW7:FA7"/>
    <mergeCell ref="IU16:IU18"/>
    <mergeCell ref="E19:F21"/>
    <mergeCell ref="G19:G21"/>
    <mergeCell ref="H19:H21"/>
    <mergeCell ref="I19:I21"/>
    <mergeCell ref="IU19:IU21"/>
    <mergeCell ref="IU10:IU12"/>
    <mergeCell ref="B11:B141"/>
    <mergeCell ref="E13:F15"/>
    <mergeCell ref="G13:G15"/>
    <mergeCell ref="H13:H15"/>
    <mergeCell ref="I13:I15"/>
    <mergeCell ref="IU13:IU15"/>
    <mergeCell ref="E16:F18"/>
    <mergeCell ref="G16:G18"/>
    <mergeCell ref="H16:H18"/>
    <mergeCell ref="G22:G24"/>
    <mergeCell ref="H22:H24"/>
    <mergeCell ref="I22:I24"/>
    <mergeCell ref="IU22:IU24"/>
    <mergeCell ref="E25:F27"/>
    <mergeCell ref="G25:G27"/>
    <mergeCell ref="H25:H27"/>
    <mergeCell ref="I25:I27"/>
    <mergeCell ref="IU25:IU27"/>
    <mergeCell ref="E28:F30"/>
    <mergeCell ref="G28:G30"/>
    <mergeCell ref="H28:H30"/>
    <mergeCell ref="I28:I30"/>
    <mergeCell ref="IU28:IU30"/>
    <mergeCell ref="E31:F33"/>
    <mergeCell ref="G31:G33"/>
    <mergeCell ref="H31:H33"/>
    <mergeCell ref="I31:I33"/>
    <mergeCell ref="IU31:IU33"/>
    <mergeCell ref="E34:F36"/>
    <mergeCell ref="G34:G36"/>
    <mergeCell ref="H34:H36"/>
    <mergeCell ref="I34:I36"/>
    <mergeCell ref="IU34:IU36"/>
    <mergeCell ref="E37:F39"/>
    <mergeCell ref="G37:G39"/>
    <mergeCell ref="H37:H39"/>
    <mergeCell ref="I37:I39"/>
    <mergeCell ref="IU37:IU39"/>
    <mergeCell ref="A45:A47"/>
    <mergeCell ref="E46:E48"/>
    <mergeCell ref="F46:F48"/>
    <mergeCell ref="G46:G48"/>
    <mergeCell ref="H46:H48"/>
    <mergeCell ref="I46:I48"/>
    <mergeCell ref="IU40:IU42"/>
    <mergeCell ref="E43:E45"/>
    <mergeCell ref="F43:F45"/>
    <mergeCell ref="G43:G45"/>
    <mergeCell ref="H43:H45"/>
    <mergeCell ref="I43:I45"/>
    <mergeCell ref="IU43:IU45"/>
    <mergeCell ref="C40:C51"/>
    <mergeCell ref="E40:E42"/>
    <mergeCell ref="F40:F42"/>
    <mergeCell ref="G40:G42"/>
    <mergeCell ref="H40:H42"/>
    <mergeCell ref="I40:I42"/>
    <mergeCell ref="C52:C57"/>
    <mergeCell ref="E52:E54"/>
    <mergeCell ref="F52:F54"/>
    <mergeCell ref="G52:G54"/>
    <mergeCell ref="H52:H54"/>
    <mergeCell ref="I52:I54"/>
    <mergeCell ref="IU46:IU48"/>
    <mergeCell ref="E49:E51"/>
    <mergeCell ref="F49:F51"/>
    <mergeCell ref="G49:G51"/>
    <mergeCell ref="H49:H51"/>
    <mergeCell ref="I49:I51"/>
    <mergeCell ref="IU49:IU51"/>
    <mergeCell ref="IU61:IU63"/>
    <mergeCell ref="E58:E60"/>
    <mergeCell ref="F58:F60"/>
    <mergeCell ref="G58:G60"/>
    <mergeCell ref="H58:H60"/>
    <mergeCell ref="I58:I60"/>
    <mergeCell ref="IU58:IU60"/>
    <mergeCell ref="IU52:IU54"/>
    <mergeCell ref="E55:E57"/>
    <mergeCell ref="F55:F57"/>
    <mergeCell ref="G55:G57"/>
    <mergeCell ref="H55:H57"/>
    <mergeCell ref="I55:I57"/>
    <mergeCell ref="IU55:IU57"/>
    <mergeCell ref="C62:C87"/>
    <mergeCell ref="E64:E66"/>
    <mergeCell ref="F64:F66"/>
    <mergeCell ref="G64:G66"/>
    <mergeCell ref="H64:H66"/>
    <mergeCell ref="I64:I66"/>
    <mergeCell ref="E70:E72"/>
    <mergeCell ref="F70:F72"/>
    <mergeCell ref="G70:G72"/>
    <mergeCell ref="H70:H72"/>
    <mergeCell ref="E61:E63"/>
    <mergeCell ref="F61:F63"/>
    <mergeCell ref="G61:G63"/>
    <mergeCell ref="H61:H63"/>
    <mergeCell ref="I61:I63"/>
    <mergeCell ref="I70:I72"/>
    <mergeCell ref="E79:E81"/>
    <mergeCell ref="F79:F81"/>
    <mergeCell ref="G79:G81"/>
    <mergeCell ref="H79:H81"/>
    <mergeCell ref="I79:I81"/>
    <mergeCell ref="IU70:IU72"/>
    <mergeCell ref="E73:E75"/>
    <mergeCell ref="F73:F75"/>
    <mergeCell ref="G73:G75"/>
    <mergeCell ref="H73:H75"/>
    <mergeCell ref="I73:I75"/>
    <mergeCell ref="IU73:IU75"/>
    <mergeCell ref="IU64:IU66"/>
    <mergeCell ref="E67:E69"/>
    <mergeCell ref="F67:F69"/>
    <mergeCell ref="G67:G69"/>
    <mergeCell ref="H67:H69"/>
    <mergeCell ref="I67:I69"/>
    <mergeCell ref="IU67:IU69"/>
    <mergeCell ref="IU79:IU81"/>
    <mergeCell ref="E76:E78"/>
    <mergeCell ref="F76:F78"/>
    <mergeCell ref="G76:G78"/>
    <mergeCell ref="H76:H78"/>
    <mergeCell ref="I76:I78"/>
    <mergeCell ref="IU76:IU78"/>
    <mergeCell ref="E85:E87"/>
    <mergeCell ref="F85:F87"/>
    <mergeCell ref="G85:G87"/>
    <mergeCell ref="H85:H87"/>
    <mergeCell ref="I85:I87"/>
    <mergeCell ref="IU85:IU87"/>
    <mergeCell ref="E82:E84"/>
    <mergeCell ref="F82:F84"/>
    <mergeCell ref="G82:G84"/>
    <mergeCell ref="H82:H84"/>
    <mergeCell ref="I82:I84"/>
    <mergeCell ref="IU82:IU84"/>
    <mergeCell ref="I94:I96"/>
    <mergeCell ref="IU94:IU96"/>
    <mergeCell ref="E97:E99"/>
    <mergeCell ref="F97:F99"/>
    <mergeCell ref="G97:G99"/>
    <mergeCell ref="H97:H99"/>
    <mergeCell ref="I97:I99"/>
    <mergeCell ref="IU97:IU99"/>
    <mergeCell ref="IU88:IU90"/>
    <mergeCell ref="E91:E93"/>
    <mergeCell ref="F91:F93"/>
    <mergeCell ref="G91:G93"/>
    <mergeCell ref="H91:H93"/>
    <mergeCell ref="I91:I93"/>
    <mergeCell ref="IU91:IU93"/>
    <mergeCell ref="E88:E90"/>
    <mergeCell ref="F88:F90"/>
    <mergeCell ref="G88:G90"/>
    <mergeCell ref="H88:H90"/>
    <mergeCell ref="I88:I90"/>
    <mergeCell ref="E94:E96"/>
    <mergeCell ref="F94:F96"/>
    <mergeCell ref="G94:G96"/>
    <mergeCell ref="H94:H96"/>
    <mergeCell ref="E103:E105"/>
    <mergeCell ref="F103:F105"/>
    <mergeCell ref="G103:G105"/>
    <mergeCell ref="H103:H105"/>
    <mergeCell ref="I103:I105"/>
    <mergeCell ref="IU103:IU105"/>
    <mergeCell ref="E100:E102"/>
    <mergeCell ref="F100:F102"/>
    <mergeCell ref="G100:G102"/>
    <mergeCell ref="H100:H102"/>
    <mergeCell ref="I100:I102"/>
    <mergeCell ref="IU100:IU102"/>
    <mergeCell ref="E109:E111"/>
    <mergeCell ref="F109:F111"/>
    <mergeCell ref="G109:G111"/>
    <mergeCell ref="H109:H111"/>
    <mergeCell ref="I109:I111"/>
    <mergeCell ref="IU109:IU111"/>
    <mergeCell ref="E106:E108"/>
    <mergeCell ref="F106:F108"/>
    <mergeCell ref="G106:G108"/>
    <mergeCell ref="H106:H108"/>
    <mergeCell ref="I106:I108"/>
    <mergeCell ref="IU106:IU108"/>
    <mergeCell ref="I118:I120"/>
    <mergeCell ref="IU118:IU120"/>
    <mergeCell ref="E115:E117"/>
    <mergeCell ref="F115:F117"/>
    <mergeCell ref="G115:G117"/>
    <mergeCell ref="H115:H117"/>
    <mergeCell ref="I115:I117"/>
    <mergeCell ref="IU115:IU117"/>
    <mergeCell ref="E112:E114"/>
    <mergeCell ref="F112:F114"/>
    <mergeCell ref="G112:G114"/>
    <mergeCell ref="H112:H114"/>
    <mergeCell ref="I112:I114"/>
    <mergeCell ref="IU112:IU114"/>
    <mergeCell ref="C130:C141"/>
    <mergeCell ref="E127:E129"/>
    <mergeCell ref="F127:F129"/>
    <mergeCell ref="G127:G129"/>
    <mergeCell ref="H127:H129"/>
    <mergeCell ref="I127:I129"/>
    <mergeCell ref="IU127:IU129"/>
    <mergeCell ref="E124:E126"/>
    <mergeCell ref="F124:F126"/>
    <mergeCell ref="G124:G126"/>
    <mergeCell ref="H124:H126"/>
    <mergeCell ref="I124:I126"/>
    <mergeCell ref="IU124:IU126"/>
    <mergeCell ref="C88:C129"/>
    <mergeCell ref="E121:E123"/>
    <mergeCell ref="F121:F123"/>
    <mergeCell ref="G121:G123"/>
    <mergeCell ref="H121:H123"/>
    <mergeCell ref="I121:I123"/>
    <mergeCell ref="IU121:IU123"/>
    <mergeCell ref="E118:E120"/>
    <mergeCell ref="F118:F120"/>
    <mergeCell ref="G118:G120"/>
    <mergeCell ref="H118:H120"/>
  </mergeCells>
  <phoneticPr fontId="1" type="noConversion"/>
  <conditionalFormatting sqref="J11:DW12 DY11:IT12 DY14:IT15 DY17:IT18 J32:IT33 J20:IT21 J26:IT27 J23:IT24 J29:IT30 J38:IT39 J35:IT36 J54:AB54 J51:AB51 J57:AB57 AD54:DW54 J53:DW53 AD51:DW51 J50:DW50 AD57:DW57 J56:DW56 DY57:EU57 DY51:EU51 DY54:EU54 EW54:GK54 EW51:GK51 EW57:GK57 DY56:GK56 DY50:GK50 DY53:GK53 GL56:IT57 GL50:IT51 GL53:IT54 J44:IT48 J41:IT42 DX56:DX57 DX50:DX51 DX53:DX54 J71:IT71 J68:IT69 J65:IT66 J62:IT63 J59:IT60 J80:IT81 J77:IT78 J83:IT84 J86:IT87 J74:IT75 J89:IT90 J104:IT105 J116:IT117 J113:IT114 J119:IT120 J125:IT129 J134:IT135 J137:IT138 J140:IT141 J146:IT148 J150:IT231 J131:IT132 J122:IT123 J107:IT108 J110:IT111 J101:IT102 J98:IT99 J95:IT96 J92:IT93">
    <cfRule type="expression" dxfId="220" priority="190">
      <formula>(J$9&gt;=$G10)*(J$9&lt;=$H10)*($D11="ELECTRICAL")</formula>
    </cfRule>
  </conditionalFormatting>
  <conditionalFormatting sqref="FG43:GK57 AD57:DW57 AD54:DW54 AD51:DW51 J57:AB57 J54:AB54 J51:AB51 J55:DW56 J52:DW53 J10:DW12 DY51:EU51 DY54:EU54 DY57:EU57 EW57:FF57 DY43:FF50 DY52:FF53 DY55:FF56 EW54:FF54 EW51:FF51 DY10:GK27 J19:DW27 J128:IP128 J125:GX125 J124:GK124 J126:GK127 J129:GK141 J61:IT72 DX40:DX57 GL40:IT57 J40:DW50 DY40:GK42 J103:GK105 J119:HC119 J118:GK118 J120:GK120 J37:IT39 J86:GV86 J76:GK85 J87:GK87 J88:IT90">
    <cfRule type="expression" dxfId="219" priority="193" stopIfTrue="1">
      <formula>J$9=TODAY()</formula>
    </cfRule>
  </conditionalFormatting>
  <conditionalFormatting sqref="J11:DW12 DY11:IT12 DY14:IT15 DY17:IT18 J32:IT33 J20:IT21 J26:IT27 J23:IT24 J29:IT30 J38:IT39 J35:IT36 J44:IT48 J53:IT54 J50:IT51 J56:IT57 J41:IT42 J71:IT71 J68:IT69 J65:IT66 J62:IT63 J59:IT60 J80:IT81 J77:IT78 J83:IT84 J86:IT87 J74:IT75 J89:IT90 J104:IT105 J116:IT117 J113:IT114 J119:IT120 J125:IT129 J134:IT135 J137:IT138 J140:IT141 J131:IT132 J122:IT123 J107:IT108 J110:IT111 J101:IT102 J98:IT99 J95:IT96 J92:IT93">
    <cfRule type="expression" dxfId="218" priority="189">
      <formula>(J$9&gt;=$G10)*(J$9&lt;=$H10)*($D11="CORNING SITE")</formula>
    </cfRule>
    <cfRule type="expression" dxfId="217" priority="191">
      <formula>(J$9&gt;=$G10)*(J$9&lt;=$H10)*($D11="MECHANICAL")</formula>
    </cfRule>
  </conditionalFormatting>
  <conditionalFormatting sqref="J9:IT9">
    <cfRule type="expression" dxfId="216" priority="188">
      <formula>J9=TODAY()</formula>
    </cfRule>
  </conditionalFormatting>
  <conditionalFormatting sqref="J11:DW12 DY11:IT12 DY14:IT15 DY17:IT18 J32:IT33 J20:IT21 J26:IT27 J23:IT24 J29:IT30 J38:IT39 J35:IT36 J44:IT48 J53:IT54 J50:IT51 J56:IT57 J41:IT42 J71:IT71 J68:IT69 J65:IT66 J62:IT63 J59:IT60 J80:IT81 J77:IT78 J83:IT84 J86:IT87 J74:IT75 J89:IT90 J104:IT105 J116:IT117 J113:IT114 J119:IT120 J125:IT129 J134:IT135 J137:IT138 J140:IT141 J131:IT132 J122:IT123 J107:IT108 J110:IT111 J101:IT102 J98:IT99 J95:IT96 J92:IT93">
    <cfRule type="expression" dxfId="215" priority="192">
      <formula>(J$9&gt;=$G10)*(J$9&lt;=$H10)*($D11="SFA BUILDING &amp; SETUP")</formula>
    </cfRule>
  </conditionalFormatting>
  <conditionalFormatting sqref="J37:DW37 J22:DW22 J25:DW25 DY25:GK25 DY22:GK22 DY37:GK37 J43:GK43 J133:IT133 J130:IT130">
    <cfRule type="expression" dxfId="214" priority="194">
      <formula>(J$9&gt;=#REF!)*(J$9&lt;=#REF!)*($D22="ELECTRICAL")</formula>
    </cfRule>
  </conditionalFormatting>
  <conditionalFormatting sqref="J37:DW37 J22:DW22 J25:DW25 DY25:GK25 DY22:GK22 DY37:GK37 J43:GK43 J61:IT61 FG64:IT64 J58:IT58 J82:IT82 J76:IT76 J79:IT79 J85:IT85 J73:IT73 J133:IT133 J130:IT130">
    <cfRule type="expression" dxfId="213" priority="195">
      <formula>(J$9&gt;=#REF!)*(J$9&lt;=#REF!)*($D22="CORNING SITE")</formula>
    </cfRule>
    <cfRule type="expression" dxfId="212" priority="196">
      <formula>(J$9&gt;=#REF!)*(J$9&lt;=#REF!)*($D22="MECHANICAL")</formula>
    </cfRule>
  </conditionalFormatting>
  <conditionalFormatting sqref="J10:DW10 DY10:GK10 J37:DW37 J19:DW19 J22:DW22 J25:DW25 DY25:GK25 DY22:GK22 DY19:GK19 DY37:GK37 J52:GK52 J43:GK43 FG64:IT64 J61:IT61 J58:IT58 J82:IT82 J85:IT85 J76:IT76 J79:IT79 J73:IT73 J133:IT133 J130:IT130">
    <cfRule type="expression" dxfId="211" priority="197">
      <formula>(J$9&gt;=#REF!)*(J$9&lt;=#REF!)*($D10="SFA BUILDING &amp; SETUP")</formula>
    </cfRule>
  </conditionalFormatting>
  <conditionalFormatting sqref="J124:IT124">
    <cfRule type="expression" dxfId="210" priority="185">
      <formula>(J$9&gt;=$G120)*(J$9&lt;=$H120)*($D124="CORNING SITE")</formula>
    </cfRule>
    <cfRule type="expression" dxfId="209" priority="186">
      <formula>(J$9&gt;=$G120)*(J$9&lt;=$H120)*($D124="MECHANICAL")</formula>
    </cfRule>
  </conditionalFormatting>
  <conditionalFormatting sqref="J124:IT124">
    <cfRule type="expression" dxfId="208" priority="187">
      <formula>(J$9&gt;=$G120)*(J$9&lt;=$H120)*($D124="SFA BUILDING &amp; SETUP")</formula>
    </cfRule>
  </conditionalFormatting>
  <conditionalFormatting sqref="J55:IT55">
    <cfRule type="expression" dxfId="207" priority="182">
      <formula>(J$9&gt;=$G48)*(J$9&lt;=$H48)*($D55="CORNING SITE")</formula>
    </cfRule>
    <cfRule type="expression" dxfId="206" priority="183">
      <formula>(J$9&gt;=$G48)*(J$9&lt;=$H48)*($D55="MECHANICAL")</formula>
    </cfRule>
  </conditionalFormatting>
  <conditionalFormatting sqref="J55:IT55">
    <cfRule type="expression" dxfId="205" priority="184">
      <formula>(J$9&gt;=$G48)*(J$9&lt;=$H48)*($D55="SFA BUILDING &amp; SETUP")</formula>
    </cfRule>
  </conditionalFormatting>
  <conditionalFormatting sqref="J52:GK52">
    <cfRule type="expression" dxfId="204" priority="198">
      <formula>(J$9&gt;=#REF!)*(J$9&lt;=#REF!)*($D52="CORNING SITE")</formula>
    </cfRule>
    <cfRule type="expression" dxfId="203" priority="199">
      <formula>(J$9&gt;=#REF!)*(J$9&lt;=#REF!)*($D52="MECHANICAL")</formula>
    </cfRule>
  </conditionalFormatting>
  <conditionalFormatting sqref="J19:DW19 DY19:GK19">
    <cfRule type="expression" dxfId="202" priority="179">
      <formula>(J$9&gt;=#REF!)*(J$9&lt;=#REF!)*($D19="ELECTRICAL")</formula>
    </cfRule>
  </conditionalFormatting>
  <conditionalFormatting sqref="J19:DW19 DY19:GK19">
    <cfRule type="expression" dxfId="201" priority="180">
      <formula>(J$9&gt;=#REF!)*(J$9&lt;=#REF!)*($D19="CORNING SITE")</formula>
    </cfRule>
    <cfRule type="expression" dxfId="200" priority="181">
      <formula>(J$9&gt;=#REF!)*(J$9&lt;=#REF!)*($D19="MECHANICAL")</formula>
    </cfRule>
  </conditionalFormatting>
  <conditionalFormatting sqref="J10:DW10 DY10:GK10">
    <cfRule type="expression" dxfId="199" priority="176">
      <formula>(J$9&gt;=#REF!)*(J$9&lt;=#REF!)*($D10="ELECTRICAL")</formula>
    </cfRule>
  </conditionalFormatting>
  <conditionalFormatting sqref="J10:DW10 DY10:GK10">
    <cfRule type="expression" dxfId="198" priority="177">
      <formula>(J$9&gt;=#REF!)*(J$9&lt;=#REF!)*($D10="CORNING SITE")</formula>
    </cfRule>
    <cfRule type="expression" dxfId="197" priority="178">
      <formula>(J$9&gt;=#REF!)*(J$9&lt;=#REF!)*($D10="MECHANICAL")</formula>
    </cfRule>
  </conditionalFormatting>
  <conditionalFormatting sqref="HP82:IP84 HP10:IP12 IR10:IT12 IR82:IT84 IR19:IT27 HP19:IP27 IR124:IT141 HP124:IP141 IR103:IT105 HP103:IP105 HP118:IP120 IR118:IT120">
    <cfRule type="expression" dxfId="196" priority="169" stopIfTrue="1">
      <formula>HP$9=TODAY()</formula>
    </cfRule>
  </conditionalFormatting>
  <conditionalFormatting sqref="GL25:IT25 GL22:IT22 GL37:IT37 GL43:IT43">
    <cfRule type="expression" dxfId="195" priority="170">
      <formula>(GL$9&gt;=#REF!)*(GL$9&lt;=#REF!)*($D22="ELECTRICAL")</formula>
    </cfRule>
  </conditionalFormatting>
  <conditionalFormatting sqref="GL25:IT25 GL22:IT22 GL37:IT37 GL19:IT19 GL43:IT43 GL52:IT52">
    <cfRule type="expression" dxfId="194" priority="171">
      <formula>(GL$9&gt;=#REF!)*(GL$9&lt;=#REF!)*($D19="CORNING SITE")</formula>
    </cfRule>
    <cfRule type="expression" dxfId="193" priority="172">
      <formula>(GL$9&gt;=#REF!)*(GL$9&lt;=#REF!)*($D19="MECHANICAL")</formula>
    </cfRule>
  </conditionalFormatting>
  <conditionalFormatting sqref="GL10:IT10 GL25:IT25 GL22:IT22 GL19:IT19 GL37:IT37 GL52:IT52 GL43:IT43">
    <cfRule type="expression" dxfId="192" priority="173">
      <formula>(GL$9&gt;=#REF!)*(GL$9&lt;=#REF!)*($D10="SFA BUILDING &amp; SETUP")</formula>
    </cfRule>
  </conditionalFormatting>
  <conditionalFormatting sqref="GL10:IT10">
    <cfRule type="expression" dxfId="191" priority="174">
      <formula>(GL$9&gt;=#REF!)*(GL$9&lt;=#REF!)*($D10="CORNING SITE")</formula>
    </cfRule>
    <cfRule type="expression" dxfId="190" priority="175">
      <formula>(GL$9&gt;=#REF!)*(GL$9&lt;=#REF!)*($D10="MECHANICAL")</formula>
    </cfRule>
  </conditionalFormatting>
  <conditionalFormatting sqref="GL10:IT10 GL19:IT19">
    <cfRule type="expression" dxfId="189" priority="168">
      <formula>(GL$9&gt;=#REF!)*(GL$9&lt;=#REF!)*($D10="ELECTRICAL")</formula>
    </cfRule>
  </conditionalFormatting>
  <conditionalFormatting sqref="HP85:IP87 IR85:IT87">
    <cfRule type="expression" dxfId="188" priority="167" stopIfTrue="1">
      <formula>HP$9=TODAY()</formula>
    </cfRule>
  </conditionalFormatting>
  <conditionalFormatting sqref="HP76:IP78 IR76:IT78">
    <cfRule type="expression" dxfId="187" priority="166" stopIfTrue="1">
      <formula>HP$9=TODAY()</formula>
    </cfRule>
  </conditionalFormatting>
  <conditionalFormatting sqref="HP79:IP81 IR79:IT81">
    <cfRule type="expression" dxfId="186" priority="165" stopIfTrue="1">
      <formula>HP$9=TODAY()</formula>
    </cfRule>
  </conditionalFormatting>
  <conditionalFormatting sqref="HP128:IP128 IR128:IS128">
    <cfRule type="expression" dxfId="185" priority="164" stopIfTrue="1">
      <formula>HP$9=TODAY()</formula>
    </cfRule>
  </conditionalFormatting>
  <conditionalFormatting sqref="GL82:HO84 GL10:HO12 GL19:HO27 GL124:HO141 GL103:HO105 GL118:HO120">
    <cfRule type="expression" dxfId="184" priority="163" stopIfTrue="1">
      <formula>GL$9=TODAY()</formula>
    </cfRule>
  </conditionalFormatting>
  <conditionalFormatting sqref="GL85:HO87">
    <cfRule type="expression" dxfId="183" priority="162" stopIfTrue="1">
      <formula>GL$9=TODAY()</formula>
    </cfRule>
  </conditionalFormatting>
  <conditionalFormatting sqref="GL76:HO78">
    <cfRule type="expression" dxfId="182" priority="161" stopIfTrue="1">
      <formula>GL$9=TODAY()</formula>
    </cfRule>
  </conditionalFormatting>
  <conditionalFormatting sqref="GL79:HO81">
    <cfRule type="expression" dxfId="181" priority="160" stopIfTrue="1">
      <formula>GL$9=TODAY()</formula>
    </cfRule>
  </conditionalFormatting>
  <conditionalFormatting sqref="GL128:HN128">
    <cfRule type="expression" dxfId="180" priority="159" stopIfTrue="1">
      <formula>GL$9=TODAY()</formula>
    </cfRule>
  </conditionalFormatting>
  <conditionalFormatting sqref="J14:DW15">
    <cfRule type="expression" dxfId="179" priority="154">
      <formula>(J$9&gt;=$G13)*(J$9&lt;=$H13)*($D14="ELECTRICAL")</formula>
    </cfRule>
  </conditionalFormatting>
  <conditionalFormatting sqref="J13:DW15">
    <cfRule type="expression" dxfId="178" priority="157" stopIfTrue="1">
      <formula>J$9=TODAY()</formula>
    </cfRule>
  </conditionalFormatting>
  <conditionalFormatting sqref="J14:DW15">
    <cfRule type="expression" dxfId="177" priority="153">
      <formula>(J$9&gt;=$G13)*(J$9&lt;=$H13)*($D14="CORNING SITE")</formula>
    </cfRule>
    <cfRule type="expression" dxfId="176" priority="155">
      <formula>(J$9&gt;=$G13)*(J$9&lt;=$H13)*($D14="MECHANICAL")</formula>
    </cfRule>
  </conditionalFormatting>
  <conditionalFormatting sqref="J14:DW15">
    <cfRule type="expression" dxfId="175" priority="156">
      <formula>(J$9&gt;=$G13)*(J$9&lt;=$H13)*($D14="SFA BUILDING &amp; SETUP")</formula>
    </cfRule>
  </conditionalFormatting>
  <conditionalFormatting sqref="J13:DW13 DY13:GK13">
    <cfRule type="expression" dxfId="174" priority="158">
      <formula>(J$9&gt;=#REF!)*(J$9&lt;=#REF!)*($D13="SFA BUILDING &amp; SETUP")</formula>
    </cfRule>
  </conditionalFormatting>
  <conditionalFormatting sqref="J13:DW13 DY13:GK13">
    <cfRule type="expression" dxfId="173" priority="150">
      <formula>(J$9&gt;=#REF!)*(J$9&lt;=#REF!)*($D13="ELECTRICAL")</formula>
    </cfRule>
  </conditionalFormatting>
  <conditionalFormatting sqref="J13:DW13 DY13:GK13">
    <cfRule type="expression" dxfId="172" priority="151">
      <formula>(J$9&gt;=#REF!)*(J$9&lt;=#REF!)*($D13="CORNING SITE")</formula>
    </cfRule>
    <cfRule type="expression" dxfId="171" priority="152">
      <formula>(J$9&gt;=#REF!)*(J$9&lt;=#REF!)*($D13="MECHANICAL")</formula>
    </cfRule>
  </conditionalFormatting>
  <conditionalFormatting sqref="HP13:IP15 IR13:IT15">
    <cfRule type="expression" dxfId="170" priority="146" stopIfTrue="1">
      <formula>HP$9=TODAY()</formula>
    </cfRule>
  </conditionalFormatting>
  <conditionalFormatting sqref="GL13:IT13">
    <cfRule type="expression" dxfId="169" priority="147">
      <formula>(GL$9&gt;=#REF!)*(GL$9&lt;=#REF!)*($D13="SFA BUILDING &amp; SETUP")</formula>
    </cfRule>
  </conditionalFormatting>
  <conditionalFormatting sqref="GL13:IT13">
    <cfRule type="expression" dxfId="168" priority="148">
      <formula>(GL$9&gt;=#REF!)*(GL$9&lt;=#REF!)*($D13="CORNING SITE")</formula>
    </cfRule>
    <cfRule type="expression" dxfId="167" priority="149">
      <formula>(GL$9&gt;=#REF!)*(GL$9&lt;=#REF!)*($D13="MECHANICAL")</formula>
    </cfRule>
  </conditionalFormatting>
  <conditionalFormatting sqref="GL13:IT13">
    <cfRule type="expression" dxfId="166" priority="145">
      <formula>(GL$9&gt;=#REF!)*(GL$9&lt;=#REF!)*($D13="ELECTRICAL")</formula>
    </cfRule>
  </conditionalFormatting>
  <conditionalFormatting sqref="GL13:HO15">
    <cfRule type="expression" dxfId="165" priority="144" stopIfTrue="1">
      <formula>GL$9=TODAY()</formula>
    </cfRule>
  </conditionalFormatting>
  <conditionalFormatting sqref="J17:DW18">
    <cfRule type="expression" dxfId="164" priority="139">
      <formula>(J$9&gt;=$G16)*(J$9&lt;=$H16)*($D17="ELECTRICAL")</formula>
    </cfRule>
  </conditionalFormatting>
  <conditionalFormatting sqref="J16:DW18">
    <cfRule type="expression" dxfId="163" priority="142" stopIfTrue="1">
      <formula>J$9=TODAY()</formula>
    </cfRule>
  </conditionalFormatting>
  <conditionalFormatting sqref="J17:DW18">
    <cfRule type="expression" dxfId="162" priority="138">
      <formula>(J$9&gt;=$G16)*(J$9&lt;=$H16)*($D17="CORNING SITE")</formula>
    </cfRule>
    <cfRule type="expression" dxfId="161" priority="140">
      <formula>(J$9&gt;=$G16)*(J$9&lt;=$H16)*($D17="MECHANICAL")</formula>
    </cfRule>
  </conditionalFormatting>
  <conditionalFormatting sqref="J17:DW18">
    <cfRule type="expression" dxfId="160" priority="141">
      <formula>(J$9&gt;=$G16)*(J$9&lt;=$H16)*($D17="SFA BUILDING &amp; SETUP")</formula>
    </cfRule>
  </conditionalFormatting>
  <conditionalFormatting sqref="J16:DW16 DY16:GK16">
    <cfRule type="expression" dxfId="159" priority="143">
      <formula>(J$9&gt;=#REF!)*(J$9&lt;=#REF!)*($D16="SFA BUILDING &amp; SETUP")</formula>
    </cfRule>
  </conditionalFormatting>
  <conditionalFormatting sqref="J16:DW16 DY16:GK16">
    <cfRule type="expression" dxfId="158" priority="135">
      <formula>(J$9&gt;=#REF!)*(J$9&lt;=#REF!)*($D16="ELECTRICAL")</formula>
    </cfRule>
  </conditionalFormatting>
  <conditionalFormatting sqref="J16:DW16 DY16:GK16">
    <cfRule type="expression" dxfId="157" priority="136">
      <formula>(J$9&gt;=#REF!)*(J$9&lt;=#REF!)*($D16="CORNING SITE")</formula>
    </cfRule>
    <cfRule type="expression" dxfId="156" priority="137">
      <formula>(J$9&gt;=#REF!)*(J$9&lt;=#REF!)*($D16="MECHANICAL")</formula>
    </cfRule>
  </conditionalFormatting>
  <conditionalFormatting sqref="HP16:IP18 IR16:IT18">
    <cfRule type="expression" dxfId="155" priority="131" stopIfTrue="1">
      <formula>HP$9=TODAY()</formula>
    </cfRule>
  </conditionalFormatting>
  <conditionalFormatting sqref="GL16:IT16">
    <cfRule type="expression" dxfId="154" priority="132">
      <formula>(GL$9&gt;=#REF!)*(GL$9&lt;=#REF!)*($D16="SFA BUILDING &amp; SETUP")</formula>
    </cfRule>
  </conditionalFormatting>
  <conditionalFormatting sqref="GL16:IT16">
    <cfRule type="expression" dxfId="153" priority="133">
      <formula>(GL$9&gt;=#REF!)*(GL$9&lt;=#REF!)*($D16="CORNING SITE")</formula>
    </cfRule>
    <cfRule type="expression" dxfId="152" priority="134">
      <formula>(GL$9&gt;=#REF!)*(GL$9&lt;=#REF!)*($D16="MECHANICAL")</formula>
    </cfRule>
  </conditionalFormatting>
  <conditionalFormatting sqref="GL16:IT16">
    <cfRule type="expression" dxfId="151" priority="130">
      <formula>(GL$9&gt;=#REF!)*(GL$9&lt;=#REF!)*($D16="ELECTRICAL")</formula>
    </cfRule>
  </conditionalFormatting>
  <conditionalFormatting sqref="GL16:HO18">
    <cfRule type="expression" dxfId="150" priority="129" stopIfTrue="1">
      <formula>GL$9=TODAY()</formula>
    </cfRule>
  </conditionalFormatting>
  <conditionalFormatting sqref="IQ10:IQ12 IQ82:IQ84 IQ19:IQ27 IQ124:IQ141 IQ103:IQ105 IQ118:IQ120">
    <cfRule type="expression" dxfId="149" priority="128" stopIfTrue="1">
      <formula>IQ$9=TODAY()</formula>
    </cfRule>
  </conditionalFormatting>
  <conditionalFormatting sqref="IQ85:IQ87">
    <cfRule type="expression" dxfId="148" priority="127" stopIfTrue="1">
      <formula>IQ$9=TODAY()</formula>
    </cfRule>
  </conditionalFormatting>
  <conditionalFormatting sqref="IQ76:IQ78">
    <cfRule type="expression" dxfId="147" priority="126" stopIfTrue="1">
      <formula>IQ$9=TODAY()</formula>
    </cfRule>
  </conditionalFormatting>
  <conditionalFormatting sqref="IQ79:IQ81">
    <cfRule type="expression" dxfId="146" priority="125" stopIfTrue="1">
      <formula>IQ$9=TODAY()</formula>
    </cfRule>
  </conditionalFormatting>
  <conditionalFormatting sqref="IQ128">
    <cfRule type="expression" dxfId="145" priority="124" stopIfTrue="1">
      <formula>IQ$9=TODAY()</formula>
    </cfRule>
  </conditionalFormatting>
  <conditionalFormatting sqref="IQ13:IQ15">
    <cfRule type="expression" dxfId="144" priority="123" stopIfTrue="1">
      <formula>IQ$9=TODAY()</formula>
    </cfRule>
  </conditionalFormatting>
  <conditionalFormatting sqref="IQ16:IQ18">
    <cfRule type="expression" dxfId="143" priority="122" stopIfTrue="1">
      <formula>IQ$9=TODAY()</formula>
    </cfRule>
  </conditionalFormatting>
  <conditionalFormatting sqref="DX11:DX12">
    <cfRule type="expression" dxfId="142" priority="114">
      <formula>(DX$9&gt;=$G10)*(DX$9&lt;=$H10)*($D11="ELECTRICAL")</formula>
    </cfRule>
  </conditionalFormatting>
  <conditionalFormatting sqref="DX10:DX12 DX19:DX27">
    <cfRule type="expression" dxfId="141" priority="117" stopIfTrue="1">
      <formula>DX$9=TODAY()</formula>
    </cfRule>
  </conditionalFormatting>
  <conditionalFormatting sqref="DX11:DX12">
    <cfRule type="expression" dxfId="140" priority="113">
      <formula>(DX$9&gt;=$G10)*(DX$9&lt;=$H10)*($D11="CORNING SITE")</formula>
    </cfRule>
    <cfRule type="expression" dxfId="139" priority="115">
      <formula>(DX$9&gt;=$G10)*(DX$9&lt;=$H10)*($D11="MECHANICAL")</formula>
    </cfRule>
  </conditionalFormatting>
  <conditionalFormatting sqref="DX11:DX12">
    <cfRule type="expression" dxfId="138" priority="116">
      <formula>(DX$9&gt;=$G10)*(DX$9&lt;=$H10)*($D11="SFA BUILDING &amp; SETUP")</formula>
    </cfRule>
  </conditionalFormatting>
  <conditionalFormatting sqref="DX25 DX22 DX37">
    <cfRule type="expression" dxfId="137" priority="118">
      <formula>(DX$9&gt;=#REF!)*(DX$9&lt;=#REF!)*($D22="ELECTRICAL")</formula>
    </cfRule>
  </conditionalFormatting>
  <conditionalFormatting sqref="DX25 DX22 DX37">
    <cfRule type="expression" dxfId="136" priority="119">
      <formula>(DX$9&gt;=#REF!)*(DX$9&lt;=#REF!)*($D22="CORNING SITE")</formula>
    </cfRule>
    <cfRule type="expression" dxfId="135" priority="120">
      <formula>(DX$9&gt;=#REF!)*(DX$9&lt;=#REF!)*($D22="MECHANICAL")</formula>
    </cfRule>
  </conditionalFormatting>
  <conditionalFormatting sqref="DX10 DX25 DX22 DX19 DX37">
    <cfRule type="expression" dxfId="134" priority="121">
      <formula>(DX$9&gt;=#REF!)*(DX$9&lt;=#REF!)*($D10="SFA BUILDING &amp; SETUP")</formula>
    </cfRule>
  </conditionalFormatting>
  <conditionalFormatting sqref="DX19">
    <cfRule type="expression" dxfId="133" priority="110">
      <formula>(DX$9&gt;=#REF!)*(DX$9&lt;=#REF!)*($D19="ELECTRICAL")</formula>
    </cfRule>
  </conditionalFormatting>
  <conditionalFormatting sqref="DX19">
    <cfRule type="expression" dxfId="132" priority="111">
      <formula>(DX$9&gt;=#REF!)*(DX$9&lt;=#REF!)*($D19="CORNING SITE")</formula>
    </cfRule>
    <cfRule type="expression" dxfId="131" priority="112">
      <formula>(DX$9&gt;=#REF!)*(DX$9&lt;=#REF!)*($D19="MECHANICAL")</formula>
    </cfRule>
  </conditionalFormatting>
  <conditionalFormatting sqref="DX10">
    <cfRule type="expression" dxfId="130" priority="107">
      <formula>(DX$9&gt;=#REF!)*(DX$9&lt;=#REF!)*($D10="ELECTRICAL")</formula>
    </cfRule>
  </conditionalFormatting>
  <conditionalFormatting sqref="DX10">
    <cfRule type="expression" dxfId="129" priority="108">
      <formula>(DX$9&gt;=#REF!)*(DX$9&lt;=#REF!)*($D10="CORNING SITE")</formula>
    </cfRule>
    <cfRule type="expression" dxfId="128" priority="109">
      <formula>(DX$9&gt;=#REF!)*(DX$9&lt;=#REF!)*($D10="MECHANICAL")</formula>
    </cfRule>
  </conditionalFormatting>
  <conditionalFormatting sqref="DX14:DX15">
    <cfRule type="expression" dxfId="127" priority="102">
      <formula>(DX$9&gt;=$G13)*(DX$9&lt;=$H13)*($D14="ELECTRICAL")</formula>
    </cfRule>
  </conditionalFormatting>
  <conditionalFormatting sqref="DX13:DX15">
    <cfRule type="expression" dxfId="126" priority="105" stopIfTrue="1">
      <formula>DX$9=TODAY()</formula>
    </cfRule>
  </conditionalFormatting>
  <conditionalFormatting sqref="DX14:DX15">
    <cfRule type="expression" dxfId="125" priority="101">
      <formula>(DX$9&gt;=$G13)*(DX$9&lt;=$H13)*($D14="CORNING SITE")</formula>
    </cfRule>
    <cfRule type="expression" dxfId="124" priority="103">
      <formula>(DX$9&gt;=$G13)*(DX$9&lt;=$H13)*($D14="MECHANICAL")</formula>
    </cfRule>
  </conditionalFormatting>
  <conditionalFormatting sqref="DX14:DX15">
    <cfRule type="expression" dxfId="123" priority="104">
      <formula>(DX$9&gt;=$G13)*(DX$9&lt;=$H13)*($D14="SFA BUILDING &amp; SETUP")</formula>
    </cfRule>
  </conditionalFormatting>
  <conditionalFormatting sqref="DX13">
    <cfRule type="expression" dxfId="122" priority="106">
      <formula>(DX$9&gt;=#REF!)*(DX$9&lt;=#REF!)*($D13="SFA BUILDING &amp; SETUP")</formula>
    </cfRule>
  </conditionalFormatting>
  <conditionalFormatting sqref="DX13">
    <cfRule type="expression" dxfId="121" priority="98">
      <formula>(DX$9&gt;=#REF!)*(DX$9&lt;=#REF!)*($D13="ELECTRICAL")</formula>
    </cfRule>
  </conditionalFormatting>
  <conditionalFormatting sqref="DX13">
    <cfRule type="expression" dxfId="120" priority="99">
      <formula>(DX$9&gt;=#REF!)*(DX$9&lt;=#REF!)*($D13="CORNING SITE")</formula>
    </cfRule>
    <cfRule type="expression" dxfId="119" priority="100">
      <formula>(DX$9&gt;=#REF!)*(DX$9&lt;=#REF!)*($D13="MECHANICAL")</formula>
    </cfRule>
  </conditionalFormatting>
  <conditionalFormatting sqref="DX17:DX18">
    <cfRule type="expression" dxfId="118" priority="93">
      <formula>(DX$9&gt;=$G16)*(DX$9&lt;=$H16)*($D17="ELECTRICAL")</formula>
    </cfRule>
  </conditionalFormatting>
  <conditionalFormatting sqref="DX16:DX18">
    <cfRule type="expression" dxfId="117" priority="96" stopIfTrue="1">
      <formula>DX$9=TODAY()</formula>
    </cfRule>
  </conditionalFormatting>
  <conditionalFormatting sqref="DX17:DX18">
    <cfRule type="expression" dxfId="116" priority="92">
      <formula>(DX$9&gt;=$G16)*(DX$9&lt;=$H16)*($D17="CORNING SITE")</formula>
    </cfRule>
    <cfRule type="expression" dxfId="115" priority="94">
      <formula>(DX$9&gt;=$G16)*(DX$9&lt;=$H16)*($D17="MECHANICAL")</formula>
    </cfRule>
  </conditionalFormatting>
  <conditionalFormatting sqref="DX17:DX18">
    <cfRule type="expression" dxfId="114" priority="95">
      <formula>(DX$9&gt;=$G16)*(DX$9&lt;=$H16)*($D17="SFA BUILDING &amp; SETUP")</formula>
    </cfRule>
  </conditionalFormatting>
  <conditionalFormatting sqref="DX16">
    <cfRule type="expression" dxfId="113" priority="97">
      <formula>(DX$9&gt;=#REF!)*(DX$9&lt;=#REF!)*($D16="SFA BUILDING &amp; SETUP")</formula>
    </cfRule>
  </conditionalFormatting>
  <conditionalFormatting sqref="DX16">
    <cfRule type="expression" dxfId="112" priority="89">
      <formula>(DX$9&gt;=#REF!)*(DX$9&lt;=#REF!)*($D16="ELECTRICAL")</formula>
    </cfRule>
  </conditionalFormatting>
  <conditionalFormatting sqref="DX16">
    <cfRule type="expression" dxfId="111" priority="90">
      <formula>(DX$9&gt;=#REF!)*(DX$9&lt;=#REF!)*($D16="CORNING SITE")</formula>
    </cfRule>
    <cfRule type="expression" dxfId="110" priority="91">
      <formula>(DX$9&gt;=#REF!)*(DX$9&lt;=#REF!)*($D16="MECHANICAL")</formula>
    </cfRule>
  </conditionalFormatting>
  <conditionalFormatting sqref="DY31:GK33 J31:DW33">
    <cfRule type="expression" dxfId="109" priority="84" stopIfTrue="1">
      <formula>J$9=TODAY()</formula>
    </cfRule>
  </conditionalFormatting>
  <conditionalFormatting sqref="J31:DW31 DY31:GK31">
    <cfRule type="expression" dxfId="108" priority="85">
      <formula>(J$9&gt;=#REF!)*(J$9&lt;=#REF!)*($D31="ELECTRICAL")</formula>
    </cfRule>
  </conditionalFormatting>
  <conditionalFormatting sqref="J31:DW31 DY31:GK31">
    <cfRule type="expression" dxfId="107" priority="86">
      <formula>(J$9&gt;=#REF!)*(J$9&lt;=#REF!)*($D31="CORNING SITE")</formula>
    </cfRule>
    <cfRule type="expression" dxfId="106" priority="87">
      <formula>(J$9&gt;=#REF!)*(J$9&lt;=#REF!)*($D31="MECHANICAL")</formula>
    </cfRule>
  </conditionalFormatting>
  <conditionalFormatting sqref="J31:DW31 DY31:GK31">
    <cfRule type="expression" dxfId="105" priority="88">
      <formula>(J$9&gt;=#REF!)*(J$9&lt;=#REF!)*($D31="SFA BUILDING &amp; SETUP")</formula>
    </cfRule>
  </conditionalFormatting>
  <conditionalFormatting sqref="IR31:IT33 HP31:IP33">
    <cfRule type="expression" dxfId="104" priority="79" stopIfTrue="1">
      <formula>HP$9=TODAY()</formula>
    </cfRule>
  </conditionalFormatting>
  <conditionalFormatting sqref="GL31:IT31">
    <cfRule type="expression" dxfId="103" priority="80">
      <formula>(GL$9&gt;=#REF!)*(GL$9&lt;=#REF!)*($D31="ELECTRICAL")</formula>
    </cfRule>
  </conditionalFormatting>
  <conditionalFormatting sqref="GL31:IT31">
    <cfRule type="expression" dxfId="102" priority="81">
      <formula>(GL$9&gt;=#REF!)*(GL$9&lt;=#REF!)*($D31="CORNING SITE")</formula>
    </cfRule>
    <cfRule type="expression" dxfId="101" priority="82">
      <formula>(GL$9&gt;=#REF!)*(GL$9&lt;=#REF!)*($D31="MECHANICAL")</formula>
    </cfRule>
  </conditionalFormatting>
  <conditionalFormatting sqref="GL31:IT31">
    <cfRule type="expression" dxfId="100" priority="83">
      <formula>(GL$9&gt;=#REF!)*(GL$9&lt;=#REF!)*($D31="SFA BUILDING &amp; SETUP")</formula>
    </cfRule>
  </conditionalFormatting>
  <conditionalFormatting sqref="GL31:HO33">
    <cfRule type="expression" dxfId="99" priority="78" stopIfTrue="1">
      <formula>GL$9=TODAY()</formula>
    </cfRule>
  </conditionalFormatting>
  <conditionalFormatting sqref="IQ31:IQ33">
    <cfRule type="expression" dxfId="98" priority="77" stopIfTrue="1">
      <formula>IQ$9=TODAY()</formula>
    </cfRule>
  </conditionalFormatting>
  <conditionalFormatting sqref="DX31:DX33">
    <cfRule type="expression" dxfId="97" priority="72" stopIfTrue="1">
      <formula>DX$9=TODAY()</formula>
    </cfRule>
  </conditionalFormatting>
  <conditionalFormatting sqref="DX31">
    <cfRule type="expression" dxfId="96" priority="73">
      <formula>(DX$9&gt;=#REF!)*(DX$9&lt;=#REF!)*($D31="ELECTRICAL")</formula>
    </cfRule>
  </conditionalFormatting>
  <conditionalFormatting sqref="DX31">
    <cfRule type="expression" dxfId="95" priority="74">
      <formula>(DX$9&gt;=#REF!)*(DX$9&lt;=#REF!)*($D31="CORNING SITE")</formula>
    </cfRule>
    <cfRule type="expression" dxfId="94" priority="75">
      <formula>(DX$9&gt;=#REF!)*(DX$9&lt;=#REF!)*($D31="MECHANICAL")</formula>
    </cfRule>
  </conditionalFormatting>
  <conditionalFormatting sqref="DX31">
    <cfRule type="expression" dxfId="93" priority="76">
      <formula>(DX$9&gt;=#REF!)*(DX$9&lt;=#REF!)*($D31="SFA BUILDING &amp; SETUP")</formula>
    </cfRule>
  </conditionalFormatting>
  <conditionalFormatting sqref="DY28:GK30 J28:DW30">
    <cfRule type="expression" dxfId="92" priority="67" stopIfTrue="1">
      <formula>J$9=TODAY()</formula>
    </cfRule>
  </conditionalFormatting>
  <conditionalFormatting sqref="J28:DW28 DY28:GK28">
    <cfRule type="expression" dxfId="91" priority="68">
      <formula>(J$9&gt;=#REF!)*(J$9&lt;=#REF!)*($D28="ELECTRICAL")</formula>
    </cfRule>
  </conditionalFormatting>
  <conditionalFormatting sqref="J28:DW28 DY28:GK28">
    <cfRule type="expression" dxfId="90" priority="69">
      <formula>(J$9&gt;=#REF!)*(J$9&lt;=#REF!)*($D28="CORNING SITE")</formula>
    </cfRule>
    <cfRule type="expression" dxfId="89" priority="70">
      <formula>(J$9&gt;=#REF!)*(J$9&lt;=#REF!)*($D28="MECHANICAL")</formula>
    </cfRule>
  </conditionalFormatting>
  <conditionalFormatting sqref="J28:DW28 DY28:GK28">
    <cfRule type="expression" dxfId="88" priority="71">
      <formula>(J$9&gt;=#REF!)*(J$9&lt;=#REF!)*($D28="SFA BUILDING &amp; SETUP")</formula>
    </cfRule>
  </conditionalFormatting>
  <conditionalFormatting sqref="IR28:IT30 HP28:IP30">
    <cfRule type="expression" dxfId="87" priority="62" stopIfTrue="1">
      <formula>HP$9=TODAY()</formula>
    </cfRule>
  </conditionalFormatting>
  <conditionalFormatting sqref="GL28:IT28">
    <cfRule type="expression" dxfId="86" priority="63">
      <formula>(GL$9&gt;=#REF!)*(GL$9&lt;=#REF!)*($D28="ELECTRICAL")</formula>
    </cfRule>
  </conditionalFormatting>
  <conditionalFormatting sqref="GL28:IT28">
    <cfRule type="expression" dxfId="85" priority="64">
      <formula>(GL$9&gt;=#REF!)*(GL$9&lt;=#REF!)*($D28="CORNING SITE")</formula>
    </cfRule>
    <cfRule type="expression" dxfId="84" priority="65">
      <formula>(GL$9&gt;=#REF!)*(GL$9&lt;=#REF!)*($D28="MECHANICAL")</formula>
    </cfRule>
  </conditionalFormatting>
  <conditionalFormatting sqref="GL28:IT28">
    <cfRule type="expression" dxfId="83" priority="66">
      <formula>(GL$9&gt;=#REF!)*(GL$9&lt;=#REF!)*($D28="SFA BUILDING &amp; SETUP")</formula>
    </cfRule>
  </conditionalFormatting>
  <conditionalFormatting sqref="GL28:HO30">
    <cfRule type="expression" dxfId="82" priority="61" stopIfTrue="1">
      <formula>GL$9=TODAY()</formula>
    </cfRule>
  </conditionalFormatting>
  <conditionalFormatting sqref="IQ28:IQ30">
    <cfRule type="expression" dxfId="81" priority="60" stopIfTrue="1">
      <formula>IQ$9=TODAY()</formula>
    </cfRule>
  </conditionalFormatting>
  <conditionalFormatting sqref="DX28:DX30">
    <cfRule type="expression" dxfId="80" priority="55" stopIfTrue="1">
      <formula>DX$9=TODAY()</formula>
    </cfRule>
  </conditionalFormatting>
  <conditionalFormatting sqref="DX28">
    <cfRule type="expression" dxfId="79" priority="56">
      <formula>(DX$9&gt;=#REF!)*(DX$9&lt;=#REF!)*($D28="ELECTRICAL")</formula>
    </cfRule>
  </conditionalFormatting>
  <conditionalFormatting sqref="DX28">
    <cfRule type="expression" dxfId="78" priority="57">
      <formula>(DX$9&gt;=#REF!)*(DX$9&lt;=#REF!)*($D28="CORNING SITE")</formula>
    </cfRule>
    <cfRule type="expression" dxfId="77" priority="58">
      <formula>(DX$9&gt;=#REF!)*(DX$9&lt;=#REF!)*($D28="MECHANICAL")</formula>
    </cfRule>
  </conditionalFormatting>
  <conditionalFormatting sqref="DX28">
    <cfRule type="expression" dxfId="76" priority="59">
      <formula>(DX$9&gt;=#REF!)*(DX$9&lt;=#REF!)*($D28="SFA BUILDING &amp; SETUP")</formula>
    </cfRule>
  </conditionalFormatting>
  <conditionalFormatting sqref="J73:GK75">
    <cfRule type="expression" dxfId="75" priority="54" stopIfTrue="1">
      <formula>J$9=TODAY()</formula>
    </cfRule>
  </conditionalFormatting>
  <conditionalFormatting sqref="HP73:IP75 IR73:IT75">
    <cfRule type="expression" dxfId="74" priority="53" stopIfTrue="1">
      <formula>HP$9=TODAY()</formula>
    </cfRule>
  </conditionalFormatting>
  <conditionalFormatting sqref="GL73:HO75">
    <cfRule type="expression" dxfId="73" priority="52" stopIfTrue="1">
      <formula>GL$9=TODAY()</formula>
    </cfRule>
  </conditionalFormatting>
  <conditionalFormatting sqref="IQ73:IQ75">
    <cfRule type="expression" dxfId="72" priority="51" stopIfTrue="1">
      <formula>IQ$9=TODAY()</formula>
    </cfRule>
  </conditionalFormatting>
  <conditionalFormatting sqref="J124:IT124">
    <cfRule type="expression" dxfId="71" priority="200">
      <formula>(J$9&gt;=$G120)*(J$9&lt;=$H120)*($D124="ELECTRICAL")</formula>
    </cfRule>
  </conditionalFormatting>
  <conditionalFormatting sqref="J122:HC122 J121:GK121 J123:GK123">
    <cfRule type="expression" dxfId="70" priority="50" stopIfTrue="1">
      <formula>J$9=TODAY()</formula>
    </cfRule>
  </conditionalFormatting>
  <conditionalFormatting sqref="HP121:IP123 IR121:IT123">
    <cfRule type="expression" dxfId="69" priority="49" stopIfTrue="1">
      <formula>HP$9=TODAY()</formula>
    </cfRule>
  </conditionalFormatting>
  <conditionalFormatting sqref="GL121:HO123">
    <cfRule type="expression" dxfId="68" priority="48" stopIfTrue="1">
      <formula>GL$9=TODAY()</formula>
    </cfRule>
  </conditionalFormatting>
  <conditionalFormatting sqref="IQ121:IQ123">
    <cfRule type="expression" dxfId="67" priority="47" stopIfTrue="1">
      <formula>IQ$9=TODAY()</formula>
    </cfRule>
  </conditionalFormatting>
  <conditionalFormatting sqref="J58:IT60">
    <cfRule type="expression" dxfId="66" priority="46" stopIfTrue="1">
      <formula>J$9=TODAY()</formula>
    </cfRule>
  </conditionalFormatting>
  <conditionalFormatting sqref="J34:IT36">
    <cfRule type="expression" dxfId="65" priority="41" stopIfTrue="1">
      <formula>J$9=TODAY()</formula>
    </cfRule>
  </conditionalFormatting>
  <conditionalFormatting sqref="J34:DW34 DY34:GK34">
    <cfRule type="expression" dxfId="64" priority="42">
      <formula>(J$9&gt;=#REF!)*(J$9&lt;=#REF!)*($D34="ELECTRICAL")</formula>
    </cfRule>
  </conditionalFormatting>
  <conditionalFormatting sqref="J34:DW34 DY34:GK34">
    <cfRule type="expression" dxfId="63" priority="43">
      <formula>(J$9&gt;=#REF!)*(J$9&lt;=#REF!)*($D34="CORNING SITE")</formula>
    </cfRule>
    <cfRule type="expression" dxfId="62" priority="44">
      <formula>(J$9&gt;=#REF!)*(J$9&lt;=#REF!)*($D34="MECHANICAL")</formula>
    </cfRule>
  </conditionalFormatting>
  <conditionalFormatting sqref="J34:DW34 DY34:GK34">
    <cfRule type="expression" dxfId="61" priority="45">
      <formula>(J$9&gt;=#REF!)*(J$9&lt;=#REF!)*($D34="SFA BUILDING &amp; SETUP")</formula>
    </cfRule>
  </conditionalFormatting>
  <conditionalFormatting sqref="GL34:IT34">
    <cfRule type="expression" dxfId="60" priority="37">
      <formula>(GL$9&gt;=#REF!)*(GL$9&lt;=#REF!)*($D34="ELECTRICAL")</formula>
    </cfRule>
  </conditionalFormatting>
  <conditionalFormatting sqref="GL34:IT34">
    <cfRule type="expression" dxfId="59" priority="38">
      <formula>(GL$9&gt;=#REF!)*(GL$9&lt;=#REF!)*($D34="CORNING SITE")</formula>
    </cfRule>
    <cfRule type="expression" dxfId="58" priority="39">
      <formula>(GL$9&gt;=#REF!)*(GL$9&lt;=#REF!)*($D34="MECHANICAL")</formula>
    </cfRule>
  </conditionalFormatting>
  <conditionalFormatting sqref="GL34:IT34">
    <cfRule type="expression" dxfId="57" priority="40">
      <formula>(GL$9&gt;=#REF!)*(GL$9&lt;=#REF!)*($D34="SFA BUILDING &amp; SETUP")</formula>
    </cfRule>
  </conditionalFormatting>
  <conditionalFormatting sqref="DX34">
    <cfRule type="expression" dxfId="56" priority="33">
      <formula>(DX$9&gt;=#REF!)*(DX$9&lt;=#REF!)*($D34="ELECTRICAL")</formula>
    </cfRule>
  </conditionalFormatting>
  <conditionalFormatting sqref="DX34">
    <cfRule type="expression" dxfId="55" priority="34">
      <formula>(DX$9&gt;=#REF!)*(DX$9&lt;=#REF!)*($D34="CORNING SITE")</formula>
    </cfRule>
    <cfRule type="expression" dxfId="54" priority="35">
      <formula>(DX$9&gt;=#REF!)*(DX$9&lt;=#REF!)*($D34="MECHANICAL")</formula>
    </cfRule>
  </conditionalFormatting>
  <conditionalFormatting sqref="DX34">
    <cfRule type="expression" dxfId="53" priority="36">
      <formula>(DX$9&gt;=#REF!)*(DX$9&lt;=#REF!)*($D34="SFA BUILDING &amp; SETUP")</formula>
    </cfRule>
  </conditionalFormatting>
  <conditionalFormatting sqref="J106:GK108">
    <cfRule type="expression" dxfId="52" priority="32" stopIfTrue="1">
      <formula>J$9=TODAY()</formula>
    </cfRule>
  </conditionalFormatting>
  <conditionalFormatting sqref="IR106:IT108 HP106:IP108">
    <cfRule type="expression" dxfId="51" priority="31" stopIfTrue="1">
      <formula>HP$9=TODAY()</formula>
    </cfRule>
  </conditionalFormatting>
  <conditionalFormatting sqref="GL106:HO108">
    <cfRule type="expression" dxfId="50" priority="30" stopIfTrue="1">
      <formula>GL$9=TODAY()</formula>
    </cfRule>
  </conditionalFormatting>
  <conditionalFormatting sqref="IQ106:IQ108">
    <cfRule type="expression" dxfId="49" priority="29" stopIfTrue="1">
      <formula>IQ$9=TODAY()</formula>
    </cfRule>
  </conditionalFormatting>
  <conditionalFormatting sqref="J115:GK117">
    <cfRule type="expression" dxfId="48" priority="28" stopIfTrue="1">
      <formula>J$9=TODAY()</formula>
    </cfRule>
  </conditionalFormatting>
  <conditionalFormatting sqref="IR115:IT117 HP115:IP117">
    <cfRule type="expression" dxfId="47" priority="27" stopIfTrue="1">
      <formula>HP$9=TODAY()</formula>
    </cfRule>
  </conditionalFormatting>
  <conditionalFormatting sqref="GL115:HO117">
    <cfRule type="expression" dxfId="46" priority="26" stopIfTrue="1">
      <formula>GL$9=TODAY()</formula>
    </cfRule>
  </conditionalFormatting>
  <conditionalFormatting sqref="IQ115:IQ117">
    <cfRule type="expression" dxfId="45" priority="25" stopIfTrue="1">
      <formula>IQ$9=TODAY()</formula>
    </cfRule>
  </conditionalFormatting>
  <conditionalFormatting sqref="J112:GK114">
    <cfRule type="expression" dxfId="44" priority="24" stopIfTrue="1">
      <formula>J$9=TODAY()</formula>
    </cfRule>
  </conditionalFormatting>
  <conditionalFormatting sqref="IR112:IT114 HP112:IP114">
    <cfRule type="expression" dxfId="43" priority="23" stopIfTrue="1">
      <formula>HP$9=TODAY()</formula>
    </cfRule>
  </conditionalFormatting>
  <conditionalFormatting sqref="GL112:HO114">
    <cfRule type="expression" dxfId="42" priority="22" stopIfTrue="1">
      <formula>GL$9=TODAY()</formula>
    </cfRule>
  </conditionalFormatting>
  <conditionalFormatting sqref="IQ112:IQ114">
    <cfRule type="expression" dxfId="41" priority="21" stopIfTrue="1">
      <formula>IQ$9=TODAY()</formula>
    </cfRule>
  </conditionalFormatting>
  <conditionalFormatting sqref="J109:GK111">
    <cfRule type="expression" dxfId="40" priority="20" stopIfTrue="1">
      <formula>J$9=TODAY()</formula>
    </cfRule>
  </conditionalFormatting>
  <conditionalFormatting sqref="IR109:IT111 HP109:IP111">
    <cfRule type="expression" dxfId="39" priority="19" stopIfTrue="1">
      <formula>HP$9=TODAY()</formula>
    </cfRule>
  </conditionalFormatting>
  <conditionalFormatting sqref="GL109:HO111">
    <cfRule type="expression" dxfId="38" priority="18" stopIfTrue="1">
      <formula>GL$9=TODAY()</formula>
    </cfRule>
  </conditionalFormatting>
  <conditionalFormatting sqref="IQ109:IQ111">
    <cfRule type="expression" dxfId="37" priority="17" stopIfTrue="1">
      <formula>IQ$9=TODAY()</formula>
    </cfRule>
  </conditionalFormatting>
  <conditionalFormatting sqref="J100:GK102">
    <cfRule type="expression" dxfId="36" priority="16" stopIfTrue="1">
      <formula>J$9=TODAY()</formula>
    </cfRule>
  </conditionalFormatting>
  <conditionalFormatting sqref="IR100:IT102 HP100:IP102">
    <cfRule type="expression" dxfId="35" priority="15" stopIfTrue="1">
      <formula>HP$9=TODAY()</formula>
    </cfRule>
  </conditionalFormatting>
  <conditionalFormatting sqref="GL100:HO102">
    <cfRule type="expression" dxfId="34" priority="14" stopIfTrue="1">
      <formula>GL$9=TODAY()</formula>
    </cfRule>
  </conditionalFormatting>
  <conditionalFormatting sqref="IQ100:IQ102">
    <cfRule type="expression" dxfId="33" priority="13" stopIfTrue="1">
      <formula>IQ$9=TODAY()</formula>
    </cfRule>
  </conditionalFormatting>
  <conditionalFormatting sqref="J97:GK99">
    <cfRule type="expression" dxfId="32" priority="12" stopIfTrue="1">
      <formula>J$9=TODAY()</formula>
    </cfRule>
  </conditionalFormatting>
  <conditionalFormatting sqref="IR97:IT99 HP97:IP99">
    <cfRule type="expression" dxfId="31" priority="11" stopIfTrue="1">
      <formula>HP$9=TODAY()</formula>
    </cfRule>
  </conditionalFormatting>
  <conditionalFormatting sqref="GL97:HO99">
    <cfRule type="expression" dxfId="30" priority="10" stopIfTrue="1">
      <formula>GL$9=TODAY()</formula>
    </cfRule>
  </conditionalFormatting>
  <conditionalFormatting sqref="IQ97:IQ99">
    <cfRule type="expression" dxfId="29" priority="9" stopIfTrue="1">
      <formula>IQ$9=TODAY()</formula>
    </cfRule>
  </conditionalFormatting>
  <conditionalFormatting sqref="J94:GK96">
    <cfRule type="expression" dxfId="28" priority="8" stopIfTrue="1">
      <formula>J$9=TODAY()</formula>
    </cfRule>
  </conditionalFormatting>
  <conditionalFormatting sqref="IR94:IT96 HP94:IP96">
    <cfRule type="expression" dxfId="27" priority="7" stopIfTrue="1">
      <formula>HP$9=TODAY()</formula>
    </cfRule>
  </conditionalFormatting>
  <conditionalFormatting sqref="GL94:HO96">
    <cfRule type="expression" dxfId="26" priority="6" stopIfTrue="1">
      <formula>GL$9=TODAY()</formula>
    </cfRule>
  </conditionalFormatting>
  <conditionalFormatting sqref="IQ94:IQ96">
    <cfRule type="expression" dxfId="25" priority="5" stopIfTrue="1">
      <formula>IQ$9=TODAY()</formula>
    </cfRule>
  </conditionalFormatting>
  <conditionalFormatting sqref="J91:GK93">
    <cfRule type="expression" dxfId="24" priority="4" stopIfTrue="1">
      <formula>J$9=TODAY()</formula>
    </cfRule>
  </conditionalFormatting>
  <conditionalFormatting sqref="IR91:IT93 HP91:IP93">
    <cfRule type="expression" dxfId="23" priority="3" stopIfTrue="1">
      <formula>HP$9=TODAY()</formula>
    </cfRule>
  </conditionalFormatting>
  <conditionalFormatting sqref="GL91:HO93">
    <cfRule type="expression" dxfId="22" priority="2" stopIfTrue="1">
      <formula>GL$9=TODAY()</formula>
    </cfRule>
  </conditionalFormatting>
  <conditionalFormatting sqref="IQ91:IQ93">
    <cfRule type="expression" dxfId="21" priority="1" stopIfTrue="1">
      <formula>IQ$9=TODAY()</formula>
    </cfRule>
  </conditionalFormatting>
  <conditionalFormatting sqref="J40:IT40">
    <cfRule type="expression" dxfId="20" priority="201">
      <formula>(J$9&gt;=#REF!)*(J$9&lt;=#REF!)*($D40="CORNING SITE")</formula>
    </cfRule>
    <cfRule type="expression" dxfId="19" priority="202">
      <formula>(J$9&gt;=#REF!)*(J$9&lt;=#REF!)*($D40="MECHANICAL")</formula>
    </cfRule>
  </conditionalFormatting>
  <conditionalFormatting sqref="J40:IT40">
    <cfRule type="expression" dxfId="18" priority="203">
      <formula>(J$9&gt;=#REF!)*(J$9&lt;=#REF!)*($D40="SFA BUILDING &amp; SETUP")</formula>
    </cfRule>
  </conditionalFormatting>
  <conditionalFormatting sqref="J49:IT49">
    <cfRule type="expression" dxfId="17" priority="204">
      <formula>(J$9&gt;=$G39)*(J$9&lt;=$H39)*($D49="CORNING SITE")</formula>
    </cfRule>
    <cfRule type="expression" dxfId="16" priority="205">
      <formula>(J$9&gt;=$G39)*(J$9&lt;=$H39)*($D49="MECHANICAL")</formula>
    </cfRule>
  </conditionalFormatting>
  <conditionalFormatting sqref="J49:IT49">
    <cfRule type="expression" dxfId="15" priority="206">
      <formula>(J$9&gt;=$G39)*(J$9&lt;=$H39)*($D49="SFA BUILDING &amp; SETUP")</formula>
    </cfRule>
  </conditionalFormatting>
  <conditionalFormatting sqref="J40:IT40">
    <cfRule type="expression" dxfId="14" priority="207">
      <formula>(J$9&gt;=#REF!)*(J$9&lt;=#REF!)*($D40="ELECTRICAL")</formula>
    </cfRule>
  </conditionalFormatting>
  <conditionalFormatting sqref="J64:FF64">
    <cfRule type="expression" dxfId="13" priority="208">
      <formula>(J$9&gt;=#REF!)*(J$9&lt;=#REF!)*($D64="CORNING SITE")</formula>
    </cfRule>
    <cfRule type="expression" dxfId="12" priority="209">
      <formula>(J$9&gt;=#REF!)*(J$9&lt;=#REF!)*($D64="MECHANICAL")</formula>
    </cfRule>
  </conditionalFormatting>
  <conditionalFormatting sqref="J64:FF64">
    <cfRule type="expression" dxfId="11" priority="210">
      <formula>(J$9&gt;=#REF!)*(J$9&lt;=#REF!)*($D64="SFA BUILDING &amp; SETUP")</formula>
    </cfRule>
  </conditionalFormatting>
  <conditionalFormatting sqref="J67:IT67 J72:IT72">
    <cfRule type="expression" dxfId="10" priority="211">
      <formula>(J$9&gt;=$G48)*(J$9&lt;=$H48)*($D67="CORNING SITE")</formula>
    </cfRule>
    <cfRule type="expression" dxfId="9" priority="212">
      <formula>(J$9&gt;=$G48)*(J$9&lt;=$H48)*($D67="MECHANICAL")</formula>
    </cfRule>
  </conditionalFormatting>
  <conditionalFormatting sqref="J67:IT67 J72:IT72">
    <cfRule type="expression" dxfId="8" priority="213">
      <formula>(J$9&gt;=$G48)*(J$9&lt;=$H48)*($D67="SFA BUILDING &amp; SETUP")</formula>
    </cfRule>
  </conditionalFormatting>
  <conditionalFormatting sqref="J70:IT70">
    <cfRule type="expression" dxfId="7" priority="214">
      <formula>(J$9&gt;=$G54)*(J$9&lt;=$H54)*($D70="CORNING SITE")</formula>
    </cfRule>
    <cfRule type="expression" dxfId="6" priority="215">
      <formula>(J$9&gt;=$G54)*(J$9&lt;=$H54)*($D70="MECHANICAL")</formula>
    </cfRule>
  </conditionalFormatting>
  <conditionalFormatting sqref="J70:IT70">
    <cfRule type="expression" dxfId="5" priority="216">
      <formula>(J$9&gt;=$G54)*(J$9&lt;=$H54)*($D70="SFA BUILDING &amp; SETUP")</formula>
    </cfRule>
  </conditionalFormatting>
  <conditionalFormatting sqref="J88:IT88">
    <cfRule type="expression" dxfId="4" priority="217">
      <formula>(J$9&gt;=#REF!)*(J$9&lt;=#REF!)*($D88="ELECTRICAL")</formula>
    </cfRule>
  </conditionalFormatting>
  <conditionalFormatting sqref="J88:IT88">
    <cfRule type="expression" dxfId="3" priority="218">
      <formula>(J$9&gt;=#REF!)*(J$9&lt;=#REF!)*($D88="CORNING SITE")</formula>
    </cfRule>
    <cfRule type="expression" dxfId="2" priority="219">
      <formula>(J$9&gt;=#REF!)*(J$9&lt;=#REF!)*($D88="MECHANICAL")</formula>
    </cfRule>
  </conditionalFormatting>
  <conditionalFormatting sqref="J88:IT88">
    <cfRule type="expression" dxfId="1" priority="220">
      <formula>(J$9&gt;=#REF!)*(J$9&lt;=#REF!)*($D88="SFA BUILDING &amp; SETUP")</formula>
    </cfRule>
  </conditionalFormatting>
  <printOptions horizontalCentered="1"/>
  <pageMargins left="0" right="0" top="0.23622047244094491" bottom="7.874015748031496E-2" header="0" footer="0"/>
  <pageSetup paperSize="8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2"/>
  <sheetViews>
    <sheetView showGridLines="0" tabSelected="1" view="pageBreakPreview" zoomScale="85" zoomScaleNormal="70" zoomScaleSheetLayoutView="85" workbookViewId="0">
      <selection activeCell="Q2" sqref="Q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7" width="12.8984375" style="1" bestFit="1" customWidth="1"/>
    <col min="18" max="18" width="8.59765625" style="1" customWidth="1"/>
    <col min="19" max="19" width="12.8984375" style="1" bestFit="1" customWidth="1"/>
    <col min="20" max="16384" width="9" style="1"/>
  </cols>
  <sheetData>
    <row r="1" spans="1:19" ht="33" customHeight="1" x14ac:dyDescent="0.4">
      <c r="A1" s="433" t="s">
        <v>979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149" t="s">
        <v>258</v>
      </c>
      <c r="R1" s="149" t="s">
        <v>118</v>
      </c>
      <c r="S1" s="149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1812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151" t="s">
        <v>15</v>
      </c>
      <c r="G4" s="153" t="s">
        <v>7</v>
      </c>
      <c r="H4" s="150" t="s">
        <v>3</v>
      </c>
      <c r="I4" s="460"/>
      <c r="J4" s="152" t="s">
        <v>5</v>
      </c>
      <c r="K4" s="152" t="s">
        <v>6</v>
      </c>
      <c r="L4" s="152" t="s">
        <v>9</v>
      </c>
      <c r="M4" s="463"/>
      <c r="N4" s="151" t="s">
        <v>5</v>
      </c>
      <c r="O4" s="151" t="s">
        <v>6</v>
      </c>
      <c r="P4" s="151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221</v>
      </c>
      <c r="C6" s="78" t="s">
        <v>940</v>
      </c>
      <c r="D6" s="39" t="s">
        <v>245</v>
      </c>
      <c r="E6" s="39"/>
      <c r="F6" s="39">
        <v>1.6</v>
      </c>
      <c r="G6" s="79" t="s">
        <v>941</v>
      </c>
      <c r="H6" s="99" t="s">
        <v>942</v>
      </c>
      <c r="I6" s="99" t="s">
        <v>943</v>
      </c>
      <c r="J6" s="39">
        <v>2</v>
      </c>
      <c r="K6" s="39">
        <v>3</v>
      </c>
      <c r="L6" s="39">
        <f t="shared" ref="L6:L15" si="0">K6*J6</f>
        <v>6</v>
      </c>
      <c r="M6" s="99" t="s">
        <v>944</v>
      </c>
      <c r="N6" s="39">
        <v>1</v>
      </c>
      <c r="O6" s="39">
        <v>3</v>
      </c>
      <c r="P6" s="39">
        <f>O6*N6</f>
        <v>3</v>
      </c>
      <c r="Q6" s="148" t="s">
        <v>1813</v>
      </c>
      <c r="R6" s="39" t="s">
        <v>1896</v>
      </c>
      <c r="S6" s="148" t="s">
        <v>1813</v>
      </c>
    </row>
    <row r="7" spans="1:19" ht="52.95" customHeight="1" x14ac:dyDescent="0.4">
      <c r="A7" s="2">
        <v>2</v>
      </c>
      <c r="B7" s="73" t="s">
        <v>221</v>
      </c>
      <c r="C7" s="78" t="s">
        <v>940</v>
      </c>
      <c r="D7" s="39" t="s">
        <v>245</v>
      </c>
      <c r="E7" s="39"/>
      <c r="F7" s="39">
        <v>7.1</v>
      </c>
      <c r="G7" s="80" t="s">
        <v>945</v>
      </c>
      <c r="H7" s="100" t="s">
        <v>946</v>
      </c>
      <c r="I7" s="100" t="s">
        <v>947</v>
      </c>
      <c r="J7" s="39">
        <v>2</v>
      </c>
      <c r="K7" s="39">
        <v>3</v>
      </c>
      <c r="L7" s="39">
        <f t="shared" si="0"/>
        <v>6</v>
      </c>
      <c r="M7" s="100" t="s">
        <v>948</v>
      </c>
      <c r="N7" s="39">
        <v>1</v>
      </c>
      <c r="O7" s="39">
        <v>3</v>
      </c>
      <c r="P7" s="39">
        <f t="shared" ref="P7:P15" si="1">O7*N7</f>
        <v>3</v>
      </c>
      <c r="Q7" s="148" t="s">
        <v>1813</v>
      </c>
      <c r="R7" s="72" t="s">
        <v>1895</v>
      </c>
      <c r="S7" s="148" t="s">
        <v>1813</v>
      </c>
    </row>
    <row r="8" spans="1:19" ht="52.95" customHeight="1" x14ac:dyDescent="0.4">
      <c r="A8" s="2">
        <v>3</v>
      </c>
      <c r="B8" s="73" t="s">
        <v>221</v>
      </c>
      <c r="C8" s="78" t="s">
        <v>940</v>
      </c>
      <c r="D8" s="39" t="s">
        <v>245</v>
      </c>
      <c r="E8" s="39"/>
      <c r="F8" s="39">
        <v>7.1</v>
      </c>
      <c r="G8" s="80" t="s">
        <v>945</v>
      </c>
      <c r="H8" s="100" t="s">
        <v>949</v>
      </c>
      <c r="I8" s="100" t="s">
        <v>950</v>
      </c>
      <c r="J8" s="39">
        <v>2</v>
      </c>
      <c r="K8" s="39">
        <v>3</v>
      </c>
      <c r="L8" s="39">
        <f t="shared" si="0"/>
        <v>6</v>
      </c>
      <c r="M8" s="100" t="s">
        <v>951</v>
      </c>
      <c r="N8" s="39">
        <v>1</v>
      </c>
      <c r="O8" s="39">
        <v>3</v>
      </c>
      <c r="P8" s="39">
        <f t="shared" si="1"/>
        <v>3</v>
      </c>
      <c r="Q8" s="148" t="s">
        <v>1813</v>
      </c>
      <c r="R8" s="72" t="s">
        <v>1895</v>
      </c>
      <c r="S8" s="148" t="s">
        <v>1813</v>
      </c>
    </row>
    <row r="9" spans="1:19" ht="52.95" customHeight="1" x14ac:dyDescent="0.4">
      <c r="A9" s="2">
        <v>4</v>
      </c>
      <c r="B9" s="73" t="s">
        <v>221</v>
      </c>
      <c r="C9" s="78" t="s">
        <v>940</v>
      </c>
      <c r="D9" s="39" t="s">
        <v>952</v>
      </c>
      <c r="E9" s="39"/>
      <c r="F9" s="39">
        <v>3.2</v>
      </c>
      <c r="G9" s="80" t="s">
        <v>953</v>
      </c>
      <c r="H9" s="100" t="s">
        <v>954</v>
      </c>
      <c r="I9" s="100" t="s">
        <v>955</v>
      </c>
      <c r="J9" s="39">
        <v>2</v>
      </c>
      <c r="K9" s="39">
        <v>3</v>
      </c>
      <c r="L9" s="39">
        <f t="shared" si="0"/>
        <v>6</v>
      </c>
      <c r="M9" s="100" t="s">
        <v>956</v>
      </c>
      <c r="N9" s="39">
        <v>1</v>
      </c>
      <c r="O9" s="39">
        <v>3</v>
      </c>
      <c r="P9" s="39">
        <f t="shared" si="1"/>
        <v>3</v>
      </c>
      <c r="Q9" s="148" t="s">
        <v>1813</v>
      </c>
      <c r="R9" s="72" t="s">
        <v>1895</v>
      </c>
      <c r="S9" s="148" t="s">
        <v>1813</v>
      </c>
    </row>
    <row r="10" spans="1:19" ht="52.95" customHeight="1" x14ac:dyDescent="0.4">
      <c r="A10" s="2">
        <v>5</v>
      </c>
      <c r="B10" s="73" t="s">
        <v>221</v>
      </c>
      <c r="C10" s="78" t="s">
        <v>940</v>
      </c>
      <c r="D10" s="39" t="s">
        <v>957</v>
      </c>
      <c r="E10" s="39"/>
      <c r="F10" s="39">
        <v>4.2</v>
      </c>
      <c r="G10" s="80" t="s">
        <v>958</v>
      </c>
      <c r="H10" s="100" t="s">
        <v>959</v>
      </c>
      <c r="I10" s="100" t="s">
        <v>960</v>
      </c>
      <c r="J10" s="39">
        <v>3</v>
      </c>
      <c r="K10" s="39">
        <v>2</v>
      </c>
      <c r="L10" s="39">
        <f t="shared" si="0"/>
        <v>6</v>
      </c>
      <c r="M10" s="100" t="s">
        <v>961</v>
      </c>
      <c r="N10" s="39">
        <v>2</v>
      </c>
      <c r="O10" s="39">
        <v>2</v>
      </c>
      <c r="P10" s="39">
        <f t="shared" si="1"/>
        <v>4</v>
      </c>
      <c r="Q10" s="148" t="s">
        <v>1813</v>
      </c>
      <c r="R10" s="72" t="s">
        <v>1895</v>
      </c>
      <c r="S10" s="148" t="s">
        <v>1813</v>
      </c>
    </row>
    <row r="11" spans="1:19" ht="52.95" customHeight="1" x14ac:dyDescent="0.4">
      <c r="A11" s="2">
        <v>6</v>
      </c>
      <c r="B11" s="73" t="s">
        <v>221</v>
      </c>
      <c r="C11" s="78" t="s">
        <v>962</v>
      </c>
      <c r="D11" s="39"/>
      <c r="E11" s="39"/>
      <c r="F11" s="39">
        <v>7.4</v>
      </c>
      <c r="G11" s="79" t="s">
        <v>963</v>
      </c>
      <c r="H11" s="100" t="s">
        <v>964</v>
      </c>
      <c r="I11" s="100" t="s">
        <v>965</v>
      </c>
      <c r="J11" s="39">
        <v>3</v>
      </c>
      <c r="K11" s="39">
        <v>3</v>
      </c>
      <c r="L11" s="39">
        <f t="shared" si="0"/>
        <v>9</v>
      </c>
      <c r="M11" s="100" t="s">
        <v>966</v>
      </c>
      <c r="N11" s="39">
        <v>2</v>
      </c>
      <c r="O11" s="39">
        <v>3</v>
      </c>
      <c r="P11" s="39">
        <f t="shared" si="1"/>
        <v>6</v>
      </c>
      <c r="Q11" s="148" t="s">
        <v>1813</v>
      </c>
      <c r="R11" s="72" t="s">
        <v>1895</v>
      </c>
      <c r="S11" s="148" t="s">
        <v>1813</v>
      </c>
    </row>
    <row r="12" spans="1:19" ht="52.95" customHeight="1" x14ac:dyDescent="0.4">
      <c r="A12" s="2">
        <v>7</v>
      </c>
      <c r="B12" s="73" t="s">
        <v>221</v>
      </c>
      <c r="C12" s="78" t="s">
        <v>962</v>
      </c>
      <c r="D12" s="39" t="s">
        <v>967</v>
      </c>
      <c r="E12" s="39"/>
      <c r="F12" s="2">
        <v>3.4</v>
      </c>
      <c r="G12" s="90" t="s">
        <v>968</v>
      </c>
      <c r="H12" s="100" t="s">
        <v>969</v>
      </c>
      <c r="I12" s="101" t="s">
        <v>270</v>
      </c>
      <c r="J12" s="2">
        <v>2</v>
      </c>
      <c r="K12" s="39">
        <v>3</v>
      </c>
      <c r="L12" s="39">
        <f t="shared" si="0"/>
        <v>6</v>
      </c>
      <c r="M12" s="100" t="s">
        <v>970</v>
      </c>
      <c r="N12" s="39">
        <v>1</v>
      </c>
      <c r="O12" s="39">
        <v>3</v>
      </c>
      <c r="P12" s="39">
        <f t="shared" si="1"/>
        <v>3</v>
      </c>
      <c r="Q12" s="148" t="s">
        <v>1813</v>
      </c>
      <c r="R12" s="72" t="s">
        <v>1895</v>
      </c>
      <c r="S12" s="148" t="s">
        <v>1813</v>
      </c>
    </row>
    <row r="13" spans="1:19" ht="52.95" customHeight="1" x14ac:dyDescent="0.4">
      <c r="A13" s="2">
        <v>8</v>
      </c>
      <c r="B13" s="73" t="s">
        <v>221</v>
      </c>
      <c r="C13" s="78" t="s">
        <v>962</v>
      </c>
      <c r="D13" s="39"/>
      <c r="E13" s="39"/>
      <c r="F13" s="2">
        <v>3.4</v>
      </c>
      <c r="G13" s="90" t="s">
        <v>968</v>
      </c>
      <c r="H13" s="100" t="s">
        <v>971</v>
      </c>
      <c r="I13" s="101" t="s">
        <v>270</v>
      </c>
      <c r="J13" s="39">
        <v>2</v>
      </c>
      <c r="K13" s="39">
        <v>3</v>
      </c>
      <c r="L13" s="39">
        <f t="shared" si="0"/>
        <v>6</v>
      </c>
      <c r="M13" s="100" t="s">
        <v>972</v>
      </c>
      <c r="N13" s="39">
        <v>1</v>
      </c>
      <c r="O13" s="39">
        <v>3</v>
      </c>
      <c r="P13" s="39">
        <f t="shared" si="1"/>
        <v>3</v>
      </c>
      <c r="Q13" s="148" t="s">
        <v>1813</v>
      </c>
      <c r="R13" s="72" t="s">
        <v>1895</v>
      </c>
      <c r="S13" s="148" t="s">
        <v>1813</v>
      </c>
    </row>
    <row r="14" spans="1:19" ht="52.95" customHeight="1" x14ac:dyDescent="0.4">
      <c r="A14" s="2">
        <v>9</v>
      </c>
      <c r="B14" s="73" t="s">
        <v>221</v>
      </c>
      <c r="C14" s="78" t="s">
        <v>962</v>
      </c>
      <c r="D14" s="39"/>
      <c r="E14" s="39"/>
      <c r="F14" s="39">
        <v>1.6</v>
      </c>
      <c r="G14" s="80" t="s">
        <v>941</v>
      </c>
      <c r="H14" s="100" t="s">
        <v>973</v>
      </c>
      <c r="I14" s="101" t="s">
        <v>270</v>
      </c>
      <c r="J14" s="39">
        <v>2</v>
      </c>
      <c r="K14" s="39">
        <v>4</v>
      </c>
      <c r="L14" s="39">
        <f t="shared" si="0"/>
        <v>8</v>
      </c>
      <c r="M14" s="100" t="s">
        <v>974</v>
      </c>
      <c r="N14" s="39">
        <v>1</v>
      </c>
      <c r="O14" s="39">
        <v>4</v>
      </c>
      <c r="P14" s="39">
        <f t="shared" si="1"/>
        <v>4</v>
      </c>
      <c r="Q14" s="148" t="s">
        <v>1813</v>
      </c>
      <c r="R14" s="72" t="s">
        <v>1895</v>
      </c>
      <c r="S14" s="148" t="s">
        <v>1813</v>
      </c>
    </row>
    <row r="15" spans="1:19" ht="52.95" customHeight="1" x14ac:dyDescent="0.4">
      <c r="A15" s="2">
        <v>10</v>
      </c>
      <c r="B15" s="73" t="s">
        <v>221</v>
      </c>
      <c r="C15" s="78" t="s">
        <v>962</v>
      </c>
      <c r="D15" s="39"/>
      <c r="E15" s="39"/>
      <c r="F15" s="39">
        <v>6.3</v>
      </c>
      <c r="G15" s="79" t="s">
        <v>975</v>
      </c>
      <c r="H15" s="100" t="s">
        <v>976</v>
      </c>
      <c r="I15" s="101" t="s">
        <v>977</v>
      </c>
      <c r="J15" s="39">
        <v>3</v>
      </c>
      <c r="K15" s="39">
        <v>2</v>
      </c>
      <c r="L15" s="39">
        <f t="shared" si="0"/>
        <v>6</v>
      </c>
      <c r="M15" s="100" t="s">
        <v>978</v>
      </c>
      <c r="N15" s="39">
        <v>2</v>
      </c>
      <c r="O15" s="39">
        <v>2</v>
      </c>
      <c r="P15" s="39">
        <f t="shared" si="1"/>
        <v>4</v>
      </c>
      <c r="Q15" s="148" t="s">
        <v>1813</v>
      </c>
      <c r="R15" s="72" t="s">
        <v>1895</v>
      </c>
      <c r="S15" s="148" t="s">
        <v>1813</v>
      </c>
    </row>
    <row r="16" spans="1:19" ht="52.95" customHeight="1" x14ac:dyDescent="0.4">
      <c r="A16" s="2">
        <v>11</v>
      </c>
      <c r="B16" s="73" t="s">
        <v>222</v>
      </c>
      <c r="C16" s="78" t="s">
        <v>1687</v>
      </c>
      <c r="D16" s="39" t="s">
        <v>1688</v>
      </c>
      <c r="E16" s="39" t="s">
        <v>270</v>
      </c>
      <c r="F16" s="39">
        <v>2.1</v>
      </c>
      <c r="G16" s="80" t="s">
        <v>1270</v>
      </c>
      <c r="H16" s="98" t="s">
        <v>362</v>
      </c>
      <c r="I16" s="49" t="s">
        <v>1689</v>
      </c>
      <c r="J16" s="39">
        <v>3</v>
      </c>
      <c r="K16" s="39">
        <v>4</v>
      </c>
      <c r="L16" s="39">
        <f t="shared" ref="L16:L23" si="2">J16*K16</f>
        <v>12</v>
      </c>
      <c r="M16" s="80" t="s">
        <v>1690</v>
      </c>
      <c r="N16" s="39">
        <v>1</v>
      </c>
      <c r="O16" s="39">
        <v>4</v>
      </c>
      <c r="P16" s="39">
        <f t="shared" ref="P16:P23" si="3">N16*O16</f>
        <v>4</v>
      </c>
      <c r="Q16" s="148" t="s">
        <v>1813</v>
      </c>
      <c r="R16" s="72" t="s">
        <v>1895</v>
      </c>
      <c r="S16" s="148" t="s">
        <v>1813</v>
      </c>
    </row>
    <row r="17" spans="1:19" ht="52.95" customHeight="1" x14ac:dyDescent="0.4">
      <c r="A17" s="2">
        <v>12</v>
      </c>
      <c r="B17" s="73" t="s">
        <v>222</v>
      </c>
      <c r="C17" s="78" t="s">
        <v>1687</v>
      </c>
      <c r="D17" s="39" t="s">
        <v>1688</v>
      </c>
      <c r="E17" s="39" t="s">
        <v>270</v>
      </c>
      <c r="F17" s="39">
        <v>1.2</v>
      </c>
      <c r="G17" s="80" t="s">
        <v>1691</v>
      </c>
      <c r="H17" s="98" t="s">
        <v>1692</v>
      </c>
      <c r="I17" s="49" t="s">
        <v>1693</v>
      </c>
      <c r="J17" s="39">
        <v>3</v>
      </c>
      <c r="K17" s="39">
        <v>3</v>
      </c>
      <c r="L17" s="39">
        <f t="shared" si="2"/>
        <v>9</v>
      </c>
      <c r="M17" s="80" t="s">
        <v>1694</v>
      </c>
      <c r="N17" s="39">
        <v>1</v>
      </c>
      <c r="O17" s="39">
        <v>2</v>
      </c>
      <c r="P17" s="39">
        <f t="shared" si="3"/>
        <v>2</v>
      </c>
      <c r="Q17" s="148" t="s">
        <v>1813</v>
      </c>
      <c r="R17" s="72" t="s">
        <v>1895</v>
      </c>
      <c r="S17" s="148" t="s">
        <v>1813</v>
      </c>
    </row>
    <row r="18" spans="1:19" ht="52.95" customHeight="1" x14ac:dyDescent="0.4">
      <c r="A18" s="2">
        <v>13</v>
      </c>
      <c r="B18" s="73" t="s">
        <v>222</v>
      </c>
      <c r="C18" s="78" t="s">
        <v>1695</v>
      </c>
      <c r="D18" s="39" t="s">
        <v>1688</v>
      </c>
      <c r="E18" s="39" t="s">
        <v>270</v>
      </c>
      <c r="F18" s="39">
        <v>2.1</v>
      </c>
      <c r="G18" s="79" t="s">
        <v>1270</v>
      </c>
      <c r="H18" s="98" t="s">
        <v>362</v>
      </c>
      <c r="I18" s="49" t="s">
        <v>1689</v>
      </c>
      <c r="J18" s="39">
        <v>3</v>
      </c>
      <c r="K18" s="39">
        <v>4</v>
      </c>
      <c r="L18" s="39">
        <f t="shared" si="2"/>
        <v>12</v>
      </c>
      <c r="M18" s="79" t="s">
        <v>1690</v>
      </c>
      <c r="N18" s="39">
        <v>1</v>
      </c>
      <c r="O18" s="39">
        <v>4</v>
      </c>
      <c r="P18" s="39">
        <f t="shared" si="3"/>
        <v>4</v>
      </c>
      <c r="Q18" s="148" t="s">
        <v>1813</v>
      </c>
      <c r="R18" s="72" t="s">
        <v>1895</v>
      </c>
      <c r="S18" s="148" t="s">
        <v>1813</v>
      </c>
    </row>
    <row r="19" spans="1:19" ht="52.95" customHeight="1" x14ac:dyDescent="0.4">
      <c r="A19" s="2">
        <v>14</v>
      </c>
      <c r="B19" s="73" t="s">
        <v>222</v>
      </c>
      <c r="C19" s="78" t="s">
        <v>1696</v>
      </c>
      <c r="D19" s="39" t="s">
        <v>1688</v>
      </c>
      <c r="E19" s="39" t="s">
        <v>270</v>
      </c>
      <c r="F19" s="2">
        <v>7.3</v>
      </c>
      <c r="G19" s="90" t="s">
        <v>539</v>
      </c>
      <c r="H19" s="98" t="s">
        <v>1697</v>
      </c>
      <c r="I19" s="91" t="s">
        <v>1698</v>
      </c>
      <c r="J19" s="2">
        <v>3</v>
      </c>
      <c r="K19" s="39">
        <v>1</v>
      </c>
      <c r="L19" s="39">
        <f t="shared" si="2"/>
        <v>3</v>
      </c>
      <c r="M19" s="79" t="s">
        <v>1699</v>
      </c>
      <c r="N19" s="39">
        <v>1</v>
      </c>
      <c r="O19" s="39">
        <v>1</v>
      </c>
      <c r="P19" s="39">
        <f t="shared" si="3"/>
        <v>1</v>
      </c>
      <c r="Q19" s="148" t="s">
        <v>1813</v>
      </c>
      <c r="R19" s="72" t="s">
        <v>1895</v>
      </c>
      <c r="S19" s="148" t="s">
        <v>1813</v>
      </c>
    </row>
    <row r="20" spans="1:19" ht="52.95" customHeight="1" x14ac:dyDescent="0.4">
      <c r="A20" s="2">
        <v>15</v>
      </c>
      <c r="B20" s="73" t="s">
        <v>197</v>
      </c>
      <c r="C20" s="78" t="s">
        <v>1700</v>
      </c>
      <c r="D20" s="39" t="s">
        <v>1701</v>
      </c>
      <c r="E20" s="39" t="s">
        <v>270</v>
      </c>
      <c r="F20" s="39">
        <v>1.1000000000000001</v>
      </c>
      <c r="G20" s="80" t="s">
        <v>1702</v>
      </c>
      <c r="H20" s="98" t="s">
        <v>1703</v>
      </c>
      <c r="I20" s="49" t="s">
        <v>1704</v>
      </c>
      <c r="J20" s="39">
        <v>2</v>
      </c>
      <c r="K20" s="39">
        <v>2</v>
      </c>
      <c r="L20" s="39">
        <f t="shared" si="2"/>
        <v>4</v>
      </c>
      <c r="M20" s="80" t="s">
        <v>1705</v>
      </c>
      <c r="N20" s="39">
        <v>1</v>
      </c>
      <c r="O20" s="39">
        <v>2</v>
      </c>
      <c r="P20" s="39">
        <f t="shared" si="3"/>
        <v>2</v>
      </c>
      <c r="Q20" s="148" t="s">
        <v>1813</v>
      </c>
      <c r="R20" s="72" t="s">
        <v>1895</v>
      </c>
      <c r="S20" s="148" t="s">
        <v>1813</v>
      </c>
    </row>
    <row r="21" spans="1:19" ht="52.95" customHeight="1" x14ac:dyDescent="0.4">
      <c r="A21" s="2">
        <v>16</v>
      </c>
      <c r="B21" s="73" t="s">
        <v>197</v>
      </c>
      <c r="C21" s="78" t="s">
        <v>1700</v>
      </c>
      <c r="D21" s="39" t="s">
        <v>1701</v>
      </c>
      <c r="E21" s="39" t="s">
        <v>270</v>
      </c>
      <c r="F21" s="39">
        <v>1.6</v>
      </c>
      <c r="G21" s="79" t="s">
        <v>941</v>
      </c>
      <c r="H21" s="98" t="s">
        <v>1706</v>
      </c>
      <c r="I21" s="49" t="s">
        <v>1707</v>
      </c>
      <c r="J21" s="39">
        <v>2</v>
      </c>
      <c r="K21" s="39">
        <v>4</v>
      </c>
      <c r="L21" s="39">
        <f t="shared" si="2"/>
        <v>8</v>
      </c>
      <c r="M21" s="79" t="s">
        <v>1708</v>
      </c>
      <c r="N21" s="39">
        <v>1</v>
      </c>
      <c r="O21" s="39">
        <v>2</v>
      </c>
      <c r="P21" s="39">
        <f t="shared" si="3"/>
        <v>2</v>
      </c>
      <c r="Q21" s="148" t="s">
        <v>1813</v>
      </c>
      <c r="R21" s="72" t="s">
        <v>1895</v>
      </c>
      <c r="S21" s="148" t="s">
        <v>1813</v>
      </c>
    </row>
    <row r="22" spans="1:19" ht="52.95" customHeight="1" x14ac:dyDescent="0.4">
      <c r="A22" s="2">
        <v>17</v>
      </c>
      <c r="B22" s="73" t="s">
        <v>197</v>
      </c>
      <c r="C22" s="78" t="s">
        <v>1709</v>
      </c>
      <c r="D22" s="39" t="s">
        <v>1710</v>
      </c>
      <c r="E22" s="39" t="s">
        <v>270</v>
      </c>
      <c r="F22" s="39">
        <v>1.1000000000000001</v>
      </c>
      <c r="G22" s="79" t="s">
        <v>1702</v>
      </c>
      <c r="H22" s="98" t="s">
        <v>1711</v>
      </c>
      <c r="I22" s="49" t="s">
        <v>1712</v>
      </c>
      <c r="J22" s="39">
        <v>2</v>
      </c>
      <c r="K22" s="39">
        <v>2</v>
      </c>
      <c r="L22" s="39">
        <f t="shared" si="2"/>
        <v>4</v>
      </c>
      <c r="M22" s="79" t="s">
        <v>1713</v>
      </c>
      <c r="N22" s="39">
        <v>1</v>
      </c>
      <c r="O22" s="39">
        <v>2</v>
      </c>
      <c r="P22" s="39">
        <f t="shared" si="3"/>
        <v>2</v>
      </c>
      <c r="Q22" s="148" t="s">
        <v>1813</v>
      </c>
      <c r="R22" s="72" t="s">
        <v>1895</v>
      </c>
      <c r="S22" s="148" t="s">
        <v>1813</v>
      </c>
    </row>
    <row r="23" spans="1:19" ht="52.95" customHeight="1" x14ac:dyDescent="0.4">
      <c r="A23" s="2">
        <v>18</v>
      </c>
      <c r="B23" s="73" t="s">
        <v>197</v>
      </c>
      <c r="C23" s="78" t="s">
        <v>1709</v>
      </c>
      <c r="D23" s="39" t="s">
        <v>1701</v>
      </c>
      <c r="E23" s="39" t="s">
        <v>270</v>
      </c>
      <c r="F23" s="39">
        <v>1.1000000000000001</v>
      </c>
      <c r="G23" s="79" t="s">
        <v>1702</v>
      </c>
      <c r="H23" s="98" t="s">
        <v>1714</v>
      </c>
      <c r="I23" s="49" t="s">
        <v>1712</v>
      </c>
      <c r="J23" s="39">
        <v>2</v>
      </c>
      <c r="K23" s="39">
        <v>2</v>
      </c>
      <c r="L23" s="39">
        <f t="shared" si="2"/>
        <v>4</v>
      </c>
      <c r="M23" s="79" t="s">
        <v>1713</v>
      </c>
      <c r="N23" s="39">
        <v>1</v>
      </c>
      <c r="O23" s="39">
        <v>2</v>
      </c>
      <c r="P23" s="39">
        <f t="shared" si="3"/>
        <v>2</v>
      </c>
      <c r="Q23" s="148" t="s">
        <v>1813</v>
      </c>
      <c r="R23" s="72" t="s">
        <v>1895</v>
      </c>
      <c r="S23" s="148" t="s">
        <v>1813</v>
      </c>
    </row>
    <row r="24" spans="1:19" ht="52.95" customHeight="1" x14ac:dyDescent="0.4">
      <c r="A24" s="2"/>
      <c r="B24" s="73"/>
      <c r="C24" s="78"/>
      <c r="D24" s="39"/>
      <c r="E24" s="39"/>
      <c r="F24" s="39"/>
      <c r="G24" s="79"/>
      <c r="H24" s="100"/>
      <c r="I24" s="101"/>
      <c r="J24" s="39"/>
      <c r="K24" s="39"/>
      <c r="L24" s="39"/>
      <c r="M24" s="100"/>
      <c r="N24" s="39"/>
      <c r="O24" s="39"/>
      <c r="P24" s="39"/>
      <c r="Q24" s="81"/>
      <c r="R24" s="72"/>
      <c r="S24" s="72"/>
    </row>
    <row r="25" spans="1:19" ht="52.95" customHeight="1" x14ac:dyDescent="0.4">
      <c r="A25" s="2">
        <v>11</v>
      </c>
      <c r="B25" s="73"/>
      <c r="C25" s="78"/>
      <c r="D25" s="39"/>
      <c r="E25" s="39"/>
      <c r="F25" s="39"/>
      <c r="G25" s="79"/>
      <c r="H25" s="49"/>
      <c r="I25" s="49"/>
      <c r="J25" s="39"/>
      <c r="K25" s="39"/>
      <c r="L25" s="39"/>
      <c r="M25" s="49"/>
      <c r="N25" s="39"/>
      <c r="O25" s="39"/>
      <c r="P25" s="39"/>
      <c r="Q25" s="81"/>
      <c r="R25" s="72"/>
      <c r="S25" s="72"/>
    </row>
    <row r="26" spans="1:19" ht="52.95" customHeight="1" x14ac:dyDescent="0.4">
      <c r="A26" s="2">
        <v>12</v>
      </c>
      <c r="B26" s="73"/>
      <c r="C26" s="78"/>
      <c r="D26" s="39"/>
      <c r="E26" s="39"/>
      <c r="F26" s="39"/>
      <c r="G26" s="79"/>
      <c r="H26" s="51"/>
      <c r="I26" s="49"/>
      <c r="J26" s="39"/>
      <c r="K26" s="39"/>
      <c r="L26" s="39"/>
      <c r="M26" s="80"/>
      <c r="N26" s="39"/>
      <c r="O26" s="39"/>
      <c r="P26" s="39"/>
      <c r="Q26" s="81"/>
      <c r="R26" s="72"/>
      <c r="S26" s="72"/>
    </row>
    <row r="27" spans="1:19" ht="52.95" customHeight="1" x14ac:dyDescent="0.4">
      <c r="A27" s="2">
        <v>13</v>
      </c>
      <c r="B27" s="73"/>
      <c r="C27" s="78"/>
      <c r="D27" s="39"/>
      <c r="E27" s="39"/>
      <c r="F27" s="39"/>
      <c r="G27" s="80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25.2" customHeight="1" x14ac:dyDescent="0.4">
      <c r="A28" s="442" t="s">
        <v>179</v>
      </c>
      <c r="B28" s="443"/>
      <c r="C28" s="444"/>
      <c r="D28" s="451" t="s">
        <v>180</v>
      </c>
      <c r="E28" s="452"/>
      <c r="F28" s="453"/>
      <c r="G28" s="454"/>
      <c r="H28" s="454"/>
      <c r="I28" s="454"/>
      <c r="J28" s="454"/>
      <c r="K28" s="454"/>
      <c r="L28" s="454"/>
      <c r="M28" s="455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445"/>
      <c r="B29" s="446"/>
      <c r="C29" s="447"/>
      <c r="D29" s="451" t="s">
        <v>182</v>
      </c>
      <c r="E29" s="452"/>
      <c r="F29" s="453"/>
      <c r="G29" s="454"/>
      <c r="H29" s="454"/>
      <c r="I29" s="454"/>
      <c r="J29" s="454"/>
      <c r="K29" s="454"/>
      <c r="L29" s="454"/>
      <c r="M29" s="455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45"/>
      <c r="B30" s="446"/>
      <c r="C30" s="447"/>
      <c r="D30" s="451" t="s">
        <v>124</v>
      </c>
      <c r="E30" s="452"/>
      <c r="F30" s="453"/>
      <c r="G30" s="454"/>
      <c r="H30" s="454"/>
      <c r="I30" s="454"/>
      <c r="J30" s="454"/>
      <c r="K30" s="454"/>
      <c r="L30" s="454"/>
      <c r="M30" s="455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445"/>
      <c r="B31" s="446"/>
      <c r="C31" s="447"/>
      <c r="D31" s="451" t="s">
        <v>183</v>
      </c>
      <c r="E31" s="452"/>
      <c r="F31" s="453"/>
      <c r="G31" s="454"/>
      <c r="H31" s="454"/>
      <c r="I31" s="454"/>
      <c r="J31" s="454"/>
      <c r="K31" s="454"/>
      <c r="L31" s="454"/>
      <c r="M31" s="455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448"/>
      <c r="B32" s="449"/>
      <c r="C32" s="450"/>
      <c r="D32" s="451" t="s">
        <v>184</v>
      </c>
      <c r="E32" s="452"/>
      <c r="F32" s="453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5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:B27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5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/>
  </sheetViews>
  <sheetFormatPr defaultRowHeight="17.399999999999999" x14ac:dyDescent="0.4"/>
  <cols>
    <col min="1" max="1" width="3.19921875" customWidth="1"/>
  </cols>
  <sheetData>
    <row r="1" spans="2:18" ht="25.2" x14ac:dyDescent="0.4">
      <c r="B1" s="465" t="s">
        <v>38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</row>
    <row r="2" spans="2:18" ht="21.6" thickBot="1" x14ac:dyDescent="0.45">
      <c r="B2" s="466" t="s">
        <v>63</v>
      </c>
      <c r="C2" s="466"/>
      <c r="D2" s="466"/>
      <c r="E2" s="466"/>
      <c r="F2" s="466"/>
      <c r="G2" s="466"/>
      <c r="H2" s="466"/>
      <c r="J2" s="466" t="s">
        <v>64</v>
      </c>
      <c r="K2" s="466"/>
      <c r="L2" s="466"/>
      <c r="M2" s="466"/>
      <c r="N2" s="466"/>
      <c r="O2" s="466"/>
      <c r="P2" s="466"/>
      <c r="Q2" s="466"/>
      <c r="R2" s="466"/>
    </row>
    <row r="3" spans="2:18" ht="27" customHeight="1" thickBot="1" x14ac:dyDescent="0.45">
      <c r="B3" s="15" t="s">
        <v>39</v>
      </c>
      <c r="C3" s="16" t="s">
        <v>41</v>
      </c>
      <c r="D3" s="486" t="s">
        <v>42</v>
      </c>
      <c r="E3" s="486"/>
      <c r="F3" s="486"/>
      <c r="G3" s="486"/>
      <c r="H3" s="487"/>
      <c r="J3" s="15" t="s">
        <v>39</v>
      </c>
      <c r="K3" s="16" t="s">
        <v>41</v>
      </c>
      <c r="L3" s="486" t="s">
        <v>42</v>
      </c>
      <c r="M3" s="486"/>
      <c r="N3" s="486"/>
      <c r="O3" s="16" t="s">
        <v>41</v>
      </c>
      <c r="P3" s="486" t="s">
        <v>42</v>
      </c>
      <c r="Q3" s="486"/>
      <c r="R3" s="487"/>
    </row>
    <row r="4" spans="2:18" ht="18" thickTop="1" x14ac:dyDescent="0.4">
      <c r="B4" s="511" t="s">
        <v>40</v>
      </c>
      <c r="C4" s="17">
        <v>1.1000000000000001</v>
      </c>
      <c r="D4" s="480" t="s">
        <v>46</v>
      </c>
      <c r="E4" s="480"/>
      <c r="F4" s="480"/>
      <c r="G4" s="480"/>
      <c r="H4" s="481"/>
      <c r="J4" s="510" t="s">
        <v>65</v>
      </c>
      <c r="K4" s="17">
        <v>5.0999999999999996</v>
      </c>
      <c r="L4" s="480" t="s">
        <v>69</v>
      </c>
      <c r="M4" s="480"/>
      <c r="N4" s="480"/>
      <c r="O4" s="17">
        <v>5.7</v>
      </c>
      <c r="P4" s="480" t="s">
        <v>85</v>
      </c>
      <c r="Q4" s="480"/>
      <c r="R4" s="481"/>
    </row>
    <row r="5" spans="2:18" x14ac:dyDescent="0.4">
      <c r="B5" s="506"/>
      <c r="C5" s="12">
        <v>1.2</v>
      </c>
      <c r="D5" s="255" t="s">
        <v>47</v>
      </c>
      <c r="E5" s="255"/>
      <c r="F5" s="255"/>
      <c r="G5" s="255"/>
      <c r="H5" s="482"/>
      <c r="J5" s="506"/>
      <c r="K5" s="12">
        <v>5.2</v>
      </c>
      <c r="L5" s="255" t="s">
        <v>70</v>
      </c>
      <c r="M5" s="255"/>
      <c r="N5" s="255"/>
      <c r="O5" s="12">
        <v>5.8</v>
      </c>
      <c r="P5" s="255" t="s">
        <v>86</v>
      </c>
      <c r="Q5" s="255"/>
      <c r="R5" s="482"/>
    </row>
    <row r="6" spans="2:18" x14ac:dyDescent="0.4">
      <c r="B6" s="506"/>
      <c r="C6" s="12">
        <v>1.3</v>
      </c>
      <c r="D6" s="470" t="s">
        <v>48</v>
      </c>
      <c r="E6" s="470"/>
      <c r="F6" s="470"/>
      <c r="G6" s="470"/>
      <c r="H6" s="471"/>
      <c r="J6" s="506"/>
      <c r="K6" s="12">
        <v>5.3</v>
      </c>
      <c r="L6" s="470" t="s">
        <v>71</v>
      </c>
      <c r="M6" s="470"/>
      <c r="N6" s="470"/>
      <c r="O6" s="12">
        <v>5.9</v>
      </c>
      <c r="P6" s="470" t="s">
        <v>87</v>
      </c>
      <c r="Q6" s="470"/>
      <c r="R6" s="471"/>
    </row>
    <row r="7" spans="2:18" x14ac:dyDescent="0.4">
      <c r="B7" s="506"/>
      <c r="C7" s="12">
        <v>1.4</v>
      </c>
      <c r="D7" s="470" t="s">
        <v>49</v>
      </c>
      <c r="E7" s="470"/>
      <c r="F7" s="470"/>
      <c r="G7" s="470"/>
      <c r="H7" s="471"/>
      <c r="J7" s="506"/>
      <c r="K7" s="12">
        <v>5.4</v>
      </c>
      <c r="L7" s="470" t="s">
        <v>72</v>
      </c>
      <c r="M7" s="470"/>
      <c r="N7" s="470"/>
      <c r="O7" s="12"/>
      <c r="P7" s="470"/>
      <c r="Q7" s="470"/>
      <c r="R7" s="471"/>
    </row>
    <row r="8" spans="2:18" x14ac:dyDescent="0.4">
      <c r="B8" s="506"/>
      <c r="C8" s="12">
        <v>1.5</v>
      </c>
      <c r="D8" s="470" t="s">
        <v>50</v>
      </c>
      <c r="E8" s="470"/>
      <c r="F8" s="470"/>
      <c r="G8" s="470"/>
      <c r="H8" s="471"/>
      <c r="J8" s="506"/>
      <c r="K8" s="12">
        <v>5.5</v>
      </c>
      <c r="L8" s="470" t="s">
        <v>73</v>
      </c>
      <c r="M8" s="470"/>
      <c r="N8" s="470"/>
      <c r="O8" s="12"/>
      <c r="P8" s="470"/>
      <c r="Q8" s="470"/>
      <c r="R8" s="471"/>
    </row>
    <row r="9" spans="2:18" ht="18" thickBot="1" x14ac:dyDescent="0.45">
      <c r="B9" s="507"/>
      <c r="C9" s="13">
        <v>1.6</v>
      </c>
      <c r="D9" s="472" t="s">
        <v>51</v>
      </c>
      <c r="E9" s="472"/>
      <c r="F9" s="472"/>
      <c r="G9" s="472"/>
      <c r="H9" s="473"/>
      <c r="J9" s="507"/>
      <c r="K9" s="13">
        <v>5.6</v>
      </c>
      <c r="L9" s="472" t="s">
        <v>74</v>
      </c>
      <c r="M9" s="472"/>
      <c r="N9" s="472"/>
      <c r="O9" s="13"/>
      <c r="P9" s="472"/>
      <c r="Q9" s="472"/>
      <c r="R9" s="473"/>
    </row>
    <row r="10" spans="2:18" x14ac:dyDescent="0.4">
      <c r="B10" s="505" t="s">
        <v>43</v>
      </c>
      <c r="C10" s="14">
        <v>2.1</v>
      </c>
      <c r="D10" s="478" t="s">
        <v>52</v>
      </c>
      <c r="E10" s="478"/>
      <c r="F10" s="478"/>
      <c r="G10" s="478"/>
      <c r="H10" s="479"/>
      <c r="J10" s="509" t="s">
        <v>66</v>
      </c>
      <c r="K10" s="18">
        <v>6.1</v>
      </c>
      <c r="L10" s="474" t="s">
        <v>75</v>
      </c>
      <c r="M10" s="474"/>
      <c r="N10" s="474"/>
      <c r="O10" s="18">
        <v>6.5</v>
      </c>
      <c r="P10" s="474" t="s">
        <v>88</v>
      </c>
      <c r="Q10" s="474"/>
      <c r="R10" s="475"/>
    </row>
    <row r="11" spans="2:18" x14ac:dyDescent="0.4">
      <c r="B11" s="506"/>
      <c r="C11" s="12">
        <v>2.2000000000000002</v>
      </c>
      <c r="D11" s="470" t="s">
        <v>53</v>
      </c>
      <c r="E11" s="470"/>
      <c r="F11" s="470"/>
      <c r="G11" s="470"/>
      <c r="H11" s="471"/>
      <c r="J11" s="506"/>
      <c r="K11" s="12">
        <v>6.2</v>
      </c>
      <c r="L11" s="470" t="s">
        <v>76</v>
      </c>
      <c r="M11" s="470"/>
      <c r="N11" s="470"/>
      <c r="O11" s="12">
        <v>6.6</v>
      </c>
      <c r="P11" s="470" t="s">
        <v>85</v>
      </c>
      <c r="Q11" s="470"/>
      <c r="R11" s="471"/>
    </row>
    <row r="12" spans="2:18" ht="18" thickBot="1" x14ac:dyDescent="0.45">
      <c r="B12" s="507"/>
      <c r="C12" s="13">
        <v>2.2999999999999998</v>
      </c>
      <c r="D12" s="472" t="s">
        <v>54</v>
      </c>
      <c r="E12" s="472"/>
      <c r="F12" s="472"/>
      <c r="G12" s="472"/>
      <c r="H12" s="473"/>
      <c r="J12" s="506"/>
      <c r="K12" s="12">
        <v>6.3</v>
      </c>
      <c r="L12" s="470" t="s">
        <v>77</v>
      </c>
      <c r="M12" s="470"/>
      <c r="N12" s="470"/>
      <c r="O12" s="12">
        <v>6.7</v>
      </c>
      <c r="P12" s="470" t="s">
        <v>89</v>
      </c>
      <c r="Q12" s="470"/>
      <c r="R12" s="471"/>
    </row>
    <row r="13" spans="2:18" ht="17.399999999999999" customHeight="1" thickBot="1" x14ac:dyDescent="0.45">
      <c r="B13" s="509" t="s">
        <v>44</v>
      </c>
      <c r="C13" s="18">
        <v>3.1</v>
      </c>
      <c r="D13" s="474" t="s">
        <v>55</v>
      </c>
      <c r="E13" s="474"/>
      <c r="F13" s="474"/>
      <c r="G13" s="474"/>
      <c r="H13" s="475"/>
      <c r="J13" s="507"/>
      <c r="K13" s="13">
        <v>6.4</v>
      </c>
      <c r="L13" s="472" t="s">
        <v>78</v>
      </c>
      <c r="M13" s="472"/>
      <c r="N13" s="472"/>
      <c r="O13" s="13"/>
      <c r="P13" s="472"/>
      <c r="Q13" s="472"/>
      <c r="R13" s="473"/>
    </row>
    <row r="14" spans="2:18" x14ac:dyDescent="0.4">
      <c r="B14" s="506"/>
      <c r="C14" s="12">
        <v>3.2</v>
      </c>
      <c r="D14" s="470" t="s">
        <v>56</v>
      </c>
      <c r="E14" s="470"/>
      <c r="F14" s="470"/>
      <c r="G14" s="470"/>
      <c r="H14" s="471"/>
      <c r="J14" s="508" t="s">
        <v>67</v>
      </c>
      <c r="K14" s="18">
        <v>7.1</v>
      </c>
      <c r="L14" s="474" t="s">
        <v>79</v>
      </c>
      <c r="M14" s="474"/>
      <c r="N14" s="474"/>
      <c r="O14" s="18">
        <v>7.4</v>
      </c>
      <c r="P14" s="474" t="s">
        <v>90</v>
      </c>
      <c r="Q14" s="474"/>
      <c r="R14" s="475"/>
    </row>
    <row r="15" spans="2:18" x14ac:dyDescent="0.4">
      <c r="B15" s="506"/>
      <c r="C15" s="12">
        <v>3.3</v>
      </c>
      <c r="D15" s="470" t="s">
        <v>57</v>
      </c>
      <c r="E15" s="470"/>
      <c r="F15" s="470"/>
      <c r="G15" s="470"/>
      <c r="H15" s="471"/>
      <c r="J15" s="506"/>
      <c r="K15" s="12">
        <v>7.2</v>
      </c>
      <c r="L15" s="470" t="s">
        <v>80</v>
      </c>
      <c r="M15" s="470"/>
      <c r="N15" s="470"/>
      <c r="O15" s="12">
        <v>7.5</v>
      </c>
      <c r="P15" s="470" t="s">
        <v>91</v>
      </c>
      <c r="Q15" s="470"/>
      <c r="R15" s="471"/>
    </row>
    <row r="16" spans="2:18" ht="18" thickBot="1" x14ac:dyDescent="0.45">
      <c r="B16" s="507"/>
      <c r="C16" s="13">
        <v>3.4</v>
      </c>
      <c r="D16" s="472" t="s">
        <v>58</v>
      </c>
      <c r="E16" s="472"/>
      <c r="F16" s="472"/>
      <c r="G16" s="472"/>
      <c r="H16" s="473"/>
      <c r="J16" s="507"/>
      <c r="K16" s="13">
        <v>7.3</v>
      </c>
      <c r="L16" s="472" t="s">
        <v>81</v>
      </c>
      <c r="M16" s="472"/>
      <c r="N16" s="472"/>
      <c r="O16" s="13"/>
      <c r="P16" s="472"/>
      <c r="Q16" s="472"/>
      <c r="R16" s="473"/>
    </row>
    <row r="17" spans="2:26" x14ac:dyDescent="0.4">
      <c r="B17" s="505" t="s">
        <v>45</v>
      </c>
      <c r="C17" s="14">
        <v>4.0999999999999996</v>
      </c>
      <c r="D17" s="478" t="s">
        <v>59</v>
      </c>
      <c r="E17" s="478"/>
      <c r="F17" s="478"/>
      <c r="G17" s="478"/>
      <c r="H17" s="479"/>
      <c r="J17" s="505" t="s">
        <v>68</v>
      </c>
      <c r="K17" s="476">
        <v>8.1</v>
      </c>
      <c r="L17" s="477" t="s">
        <v>82</v>
      </c>
      <c r="M17" s="478"/>
      <c r="N17" s="478"/>
      <c r="O17" s="476">
        <v>8.4</v>
      </c>
      <c r="P17" s="477" t="s">
        <v>92</v>
      </c>
      <c r="Q17" s="478"/>
      <c r="R17" s="479"/>
    </row>
    <row r="18" spans="2:26" x14ac:dyDescent="0.4">
      <c r="B18" s="506"/>
      <c r="C18" s="12">
        <v>4.2</v>
      </c>
      <c r="D18" s="470" t="s">
        <v>60</v>
      </c>
      <c r="E18" s="470"/>
      <c r="F18" s="470"/>
      <c r="G18" s="470"/>
      <c r="H18" s="471"/>
      <c r="J18" s="506"/>
      <c r="K18" s="255"/>
      <c r="L18" s="470"/>
      <c r="M18" s="470"/>
      <c r="N18" s="470"/>
      <c r="O18" s="255"/>
      <c r="P18" s="470"/>
      <c r="Q18" s="470"/>
      <c r="R18" s="471"/>
    </row>
    <row r="19" spans="2:26" x14ac:dyDescent="0.4">
      <c r="B19" s="506"/>
      <c r="C19" s="12">
        <v>4.3</v>
      </c>
      <c r="D19" s="470" t="s">
        <v>61</v>
      </c>
      <c r="E19" s="470"/>
      <c r="F19" s="470"/>
      <c r="G19" s="470"/>
      <c r="H19" s="471"/>
      <c r="J19" s="506"/>
      <c r="K19" s="12">
        <v>8.1999999999999993</v>
      </c>
      <c r="L19" s="470" t="s">
        <v>83</v>
      </c>
      <c r="M19" s="470"/>
      <c r="N19" s="470"/>
      <c r="O19" s="12">
        <v>8.5</v>
      </c>
      <c r="P19" s="470" t="s">
        <v>93</v>
      </c>
      <c r="Q19" s="470"/>
      <c r="R19" s="471"/>
    </row>
    <row r="20" spans="2:26" ht="18" thickBot="1" x14ac:dyDescent="0.45">
      <c r="B20" s="507"/>
      <c r="C20" s="13">
        <v>4.4000000000000004</v>
      </c>
      <c r="D20" s="472" t="s">
        <v>62</v>
      </c>
      <c r="E20" s="472"/>
      <c r="F20" s="472"/>
      <c r="G20" s="472"/>
      <c r="H20" s="473"/>
      <c r="J20" s="507"/>
      <c r="K20" s="13">
        <v>8.3000000000000007</v>
      </c>
      <c r="L20" s="472" t="s">
        <v>84</v>
      </c>
      <c r="M20" s="472"/>
      <c r="N20" s="472"/>
      <c r="O20" s="13"/>
      <c r="P20" s="472"/>
      <c r="Q20" s="472"/>
      <c r="R20" s="473"/>
    </row>
    <row r="23" spans="2:26" ht="25.8" thickBot="1" x14ac:dyDescent="0.45">
      <c r="B23" s="467" t="s">
        <v>94</v>
      </c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O23" s="467" t="s">
        <v>107</v>
      </c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</row>
    <row r="24" spans="2:26" ht="27.6" customHeight="1" thickBot="1" x14ac:dyDescent="0.45">
      <c r="B24" s="488" t="s">
        <v>95</v>
      </c>
      <c r="C24" s="486"/>
      <c r="D24" s="486" t="s">
        <v>96</v>
      </c>
      <c r="E24" s="486"/>
      <c r="F24" s="486"/>
      <c r="G24" s="486"/>
      <c r="H24" s="486"/>
      <c r="I24" s="486"/>
      <c r="J24" s="486"/>
      <c r="K24" s="486"/>
      <c r="L24" s="486"/>
      <c r="M24" s="487"/>
      <c r="O24" s="491" t="s">
        <v>108</v>
      </c>
      <c r="P24" s="492"/>
      <c r="Q24" s="493"/>
      <c r="R24" s="494" t="s">
        <v>96</v>
      </c>
      <c r="S24" s="492"/>
      <c r="T24" s="492"/>
      <c r="U24" s="492"/>
      <c r="V24" s="492"/>
      <c r="W24" s="492"/>
      <c r="X24" s="492"/>
      <c r="Y24" s="492"/>
      <c r="Z24" s="495"/>
    </row>
    <row r="25" spans="2:26" ht="49.95" customHeight="1" thickTop="1" x14ac:dyDescent="0.4">
      <c r="B25" s="28">
        <v>5</v>
      </c>
      <c r="C25" s="29" t="s">
        <v>97</v>
      </c>
      <c r="D25" s="489" t="s">
        <v>102</v>
      </c>
      <c r="E25" s="489"/>
      <c r="F25" s="489"/>
      <c r="G25" s="489"/>
      <c r="H25" s="489"/>
      <c r="I25" s="489"/>
      <c r="J25" s="489"/>
      <c r="K25" s="489"/>
      <c r="L25" s="489"/>
      <c r="M25" s="490"/>
      <c r="N25" s="19"/>
      <c r="O25" s="30">
        <v>4</v>
      </c>
      <c r="P25" s="503" t="s">
        <v>109</v>
      </c>
      <c r="Q25" s="504"/>
      <c r="R25" s="500" t="s">
        <v>116</v>
      </c>
      <c r="S25" s="501"/>
      <c r="T25" s="501"/>
      <c r="U25" s="501"/>
      <c r="V25" s="501"/>
      <c r="W25" s="501"/>
      <c r="X25" s="501"/>
      <c r="Y25" s="501"/>
      <c r="Z25" s="502"/>
    </row>
    <row r="26" spans="2:26" ht="49.95" customHeight="1" x14ac:dyDescent="0.4">
      <c r="B26" s="22">
        <v>4</v>
      </c>
      <c r="C26" s="23" t="s">
        <v>98</v>
      </c>
      <c r="D26" s="468" t="s">
        <v>103</v>
      </c>
      <c r="E26" s="468"/>
      <c r="F26" s="468"/>
      <c r="G26" s="468"/>
      <c r="H26" s="468"/>
      <c r="I26" s="468"/>
      <c r="J26" s="468"/>
      <c r="K26" s="468"/>
      <c r="L26" s="468"/>
      <c r="M26" s="469"/>
      <c r="N26" s="19"/>
      <c r="O26" s="31">
        <v>3</v>
      </c>
      <c r="P26" s="496" t="s">
        <v>110</v>
      </c>
      <c r="Q26" s="497"/>
      <c r="R26" s="500" t="s">
        <v>115</v>
      </c>
      <c r="S26" s="501"/>
      <c r="T26" s="501"/>
      <c r="U26" s="501"/>
      <c r="V26" s="501"/>
      <c r="W26" s="501"/>
      <c r="X26" s="501"/>
      <c r="Y26" s="501"/>
      <c r="Z26" s="502"/>
    </row>
    <row r="27" spans="2:26" ht="49.95" customHeight="1" x14ac:dyDescent="0.4">
      <c r="B27" s="20">
        <v>3</v>
      </c>
      <c r="C27" s="21" t="s">
        <v>99</v>
      </c>
      <c r="D27" s="468" t="s">
        <v>104</v>
      </c>
      <c r="E27" s="468"/>
      <c r="F27" s="468"/>
      <c r="G27" s="468"/>
      <c r="H27" s="468"/>
      <c r="I27" s="468"/>
      <c r="J27" s="468"/>
      <c r="K27" s="468"/>
      <c r="L27" s="468"/>
      <c r="M27" s="469"/>
      <c r="N27" s="19"/>
      <c r="O27" s="31">
        <v>2</v>
      </c>
      <c r="P27" s="496" t="s">
        <v>111</v>
      </c>
      <c r="Q27" s="497"/>
      <c r="R27" s="500" t="s">
        <v>114</v>
      </c>
      <c r="S27" s="501"/>
      <c r="T27" s="501"/>
      <c r="U27" s="501"/>
      <c r="V27" s="501"/>
      <c r="W27" s="501"/>
      <c r="X27" s="501"/>
      <c r="Y27" s="501"/>
      <c r="Z27" s="502"/>
    </row>
    <row r="28" spans="2:26" ht="49.95" customHeight="1" thickBot="1" x14ac:dyDescent="0.45">
      <c r="B28" s="24">
        <v>2</v>
      </c>
      <c r="C28" s="25" t="s">
        <v>100</v>
      </c>
      <c r="D28" s="468" t="s">
        <v>105</v>
      </c>
      <c r="E28" s="468"/>
      <c r="F28" s="468"/>
      <c r="G28" s="468"/>
      <c r="H28" s="468"/>
      <c r="I28" s="468"/>
      <c r="J28" s="468"/>
      <c r="K28" s="468"/>
      <c r="L28" s="468"/>
      <c r="M28" s="469"/>
      <c r="N28" s="19"/>
      <c r="O28" s="32">
        <v>1</v>
      </c>
      <c r="P28" s="498" t="s">
        <v>112</v>
      </c>
      <c r="Q28" s="499"/>
      <c r="R28" s="483" t="s">
        <v>113</v>
      </c>
      <c r="S28" s="484"/>
      <c r="T28" s="484"/>
      <c r="U28" s="484"/>
      <c r="V28" s="484"/>
      <c r="W28" s="484"/>
      <c r="X28" s="484"/>
      <c r="Y28" s="484"/>
      <c r="Z28" s="485"/>
    </row>
    <row r="29" spans="2:26" ht="49.95" customHeight="1" thickBot="1" x14ac:dyDescent="0.45">
      <c r="B29" s="26">
        <v>1</v>
      </c>
      <c r="C29" s="27" t="s">
        <v>101</v>
      </c>
      <c r="D29" s="483" t="s">
        <v>106</v>
      </c>
      <c r="E29" s="484"/>
      <c r="F29" s="484"/>
      <c r="G29" s="484"/>
      <c r="H29" s="484"/>
      <c r="I29" s="484"/>
      <c r="J29" s="484"/>
      <c r="K29" s="484"/>
      <c r="L29" s="484"/>
      <c r="M29" s="485"/>
      <c r="N29" s="19"/>
    </row>
    <row r="56" spans="2:9" hidden="1" x14ac:dyDescent="0.4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 x14ac:dyDescent="0.4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8" t="s">
        <v>157</v>
      </c>
    </row>
    <row r="58" spans="2:9" hidden="1" x14ac:dyDescent="0.4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 x14ac:dyDescent="0.4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 x14ac:dyDescent="0.4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 x14ac:dyDescent="0.4">
      <c r="B61" t="s">
        <v>129</v>
      </c>
      <c r="F61" t="s">
        <v>146</v>
      </c>
      <c r="G61" t="s">
        <v>161</v>
      </c>
      <c r="H61" t="s">
        <v>165</v>
      </c>
    </row>
    <row r="62" spans="2:9" hidden="1" x14ac:dyDescent="0.4">
      <c r="B62" t="s">
        <v>130</v>
      </c>
      <c r="F62" t="s">
        <v>147</v>
      </c>
      <c r="G62" t="s">
        <v>162</v>
      </c>
    </row>
    <row r="63" spans="2:9" hidden="1" x14ac:dyDescent="0.4">
      <c r="F63" t="s">
        <v>158</v>
      </c>
      <c r="G63" t="s">
        <v>163</v>
      </c>
    </row>
    <row r="64" spans="2:9" hidden="1" x14ac:dyDescent="0.4">
      <c r="F64" t="s">
        <v>159</v>
      </c>
    </row>
    <row r="65" spans="6:6" hidden="1" x14ac:dyDescent="0.4">
      <c r="F65" t="s">
        <v>160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G41" sqref="G4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268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269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67" t="s">
        <v>169</v>
      </c>
      <c r="D6" s="39" t="s">
        <v>178</v>
      </c>
      <c r="E6" s="68" t="s">
        <v>270</v>
      </c>
      <c r="F6" s="39">
        <v>1.3</v>
      </c>
      <c r="G6" s="67" t="s">
        <v>48</v>
      </c>
      <c r="H6" s="67" t="s">
        <v>271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2" t="s">
        <v>273</v>
      </c>
      <c r="R6" s="72" t="s">
        <v>274</v>
      </c>
      <c r="S6" s="72" t="s">
        <v>275</v>
      </c>
    </row>
    <row r="7" spans="1:19" ht="52.95" customHeight="1" x14ac:dyDescent="0.4">
      <c r="A7" s="2">
        <v>2</v>
      </c>
      <c r="B7" s="73" t="s">
        <v>17</v>
      </c>
      <c r="C7" s="67" t="s">
        <v>276</v>
      </c>
      <c r="D7" s="39" t="s">
        <v>178</v>
      </c>
      <c r="E7" s="68" t="s">
        <v>270</v>
      </c>
      <c r="F7" s="39">
        <v>1.1000000000000001</v>
      </c>
      <c r="G7" s="67" t="s">
        <v>46</v>
      </c>
      <c r="H7" s="67" t="s">
        <v>277</v>
      </c>
      <c r="I7" s="49" t="s">
        <v>170</v>
      </c>
      <c r="J7" s="2">
        <v>2</v>
      </c>
      <c r="K7" s="2">
        <v>2</v>
      </c>
      <c r="L7" s="39">
        <f t="shared" ref="L7:L35" si="0">J7*K7</f>
        <v>4</v>
      </c>
      <c r="M7" s="49" t="s">
        <v>171</v>
      </c>
      <c r="N7" s="39">
        <v>1</v>
      </c>
      <c r="O7" s="39">
        <v>2</v>
      </c>
      <c r="P7" s="39">
        <f t="shared" ref="P7:P34" si="1">N7*O7</f>
        <v>2</v>
      </c>
      <c r="Q7" s="72" t="s">
        <v>273</v>
      </c>
      <c r="R7" s="72" t="s">
        <v>274</v>
      </c>
      <c r="S7" s="72" t="s">
        <v>275</v>
      </c>
    </row>
    <row r="8" spans="1:19" ht="52.95" customHeight="1" x14ac:dyDescent="0.4">
      <c r="A8" s="2">
        <v>3</v>
      </c>
      <c r="B8" s="73" t="s">
        <v>221</v>
      </c>
      <c r="C8" s="86" t="s">
        <v>278</v>
      </c>
      <c r="D8" s="68" t="s">
        <v>270</v>
      </c>
      <c r="E8" s="68" t="s">
        <v>270</v>
      </c>
      <c r="F8" s="39">
        <v>1.4</v>
      </c>
      <c r="G8" s="107" t="s">
        <v>49</v>
      </c>
      <c r="H8" s="86" t="s">
        <v>279</v>
      </c>
      <c r="I8" s="49" t="s">
        <v>280</v>
      </c>
      <c r="J8" s="136">
        <v>2</v>
      </c>
      <c r="K8" s="136">
        <v>1</v>
      </c>
      <c r="L8" s="39">
        <f t="shared" si="0"/>
        <v>2</v>
      </c>
      <c r="M8" s="49" t="s">
        <v>281</v>
      </c>
      <c r="N8" s="39">
        <v>1</v>
      </c>
      <c r="O8" s="39">
        <v>1</v>
      </c>
      <c r="P8" s="39">
        <f t="shared" si="1"/>
        <v>1</v>
      </c>
      <c r="Q8" s="72" t="s">
        <v>273</v>
      </c>
      <c r="R8" s="72" t="s">
        <v>274</v>
      </c>
      <c r="S8" s="72" t="s">
        <v>275</v>
      </c>
    </row>
    <row r="9" spans="1:19" ht="52.95" customHeight="1" x14ac:dyDescent="0.4">
      <c r="A9" s="2">
        <v>4</v>
      </c>
      <c r="B9" s="73" t="s">
        <v>221</v>
      </c>
      <c r="C9" s="86" t="s">
        <v>282</v>
      </c>
      <c r="D9" s="68" t="s">
        <v>270</v>
      </c>
      <c r="E9" s="39" t="s">
        <v>283</v>
      </c>
      <c r="F9" s="39">
        <v>5.5</v>
      </c>
      <c r="G9" s="137" t="s">
        <v>284</v>
      </c>
      <c r="H9" s="86" t="s">
        <v>285</v>
      </c>
      <c r="I9" s="49" t="s">
        <v>286</v>
      </c>
      <c r="J9" s="136">
        <v>2</v>
      </c>
      <c r="K9" s="136">
        <v>1</v>
      </c>
      <c r="L9" s="39">
        <f t="shared" si="0"/>
        <v>2</v>
      </c>
      <c r="M9" s="49" t="s">
        <v>287</v>
      </c>
      <c r="N9" s="39">
        <v>1</v>
      </c>
      <c r="O9" s="39">
        <v>1</v>
      </c>
      <c r="P9" s="39">
        <f t="shared" si="1"/>
        <v>1</v>
      </c>
      <c r="Q9" s="72" t="s">
        <v>273</v>
      </c>
      <c r="R9" s="72" t="s">
        <v>274</v>
      </c>
      <c r="S9" s="72" t="s">
        <v>275</v>
      </c>
    </row>
    <row r="10" spans="1:19" ht="52.95" customHeight="1" x14ac:dyDescent="0.4">
      <c r="A10" s="2">
        <v>5</v>
      </c>
      <c r="B10" s="73" t="s">
        <v>221</v>
      </c>
      <c r="C10" s="86" t="s">
        <v>288</v>
      </c>
      <c r="D10" s="68" t="s">
        <v>270</v>
      </c>
      <c r="E10" s="68" t="s">
        <v>270</v>
      </c>
      <c r="F10" s="39">
        <v>1.2</v>
      </c>
      <c r="G10" s="83" t="s">
        <v>47</v>
      </c>
      <c r="H10" s="86" t="s">
        <v>289</v>
      </c>
      <c r="I10" s="49" t="s">
        <v>286</v>
      </c>
      <c r="J10" s="136">
        <v>2</v>
      </c>
      <c r="K10" s="136">
        <v>1</v>
      </c>
      <c r="L10" s="39">
        <f t="shared" si="0"/>
        <v>2</v>
      </c>
      <c r="M10" s="49" t="s">
        <v>290</v>
      </c>
      <c r="N10" s="39">
        <v>1</v>
      </c>
      <c r="O10" s="39">
        <v>1</v>
      </c>
      <c r="P10" s="39">
        <f t="shared" si="1"/>
        <v>1</v>
      </c>
      <c r="Q10" s="72" t="s">
        <v>273</v>
      </c>
      <c r="R10" s="72" t="s">
        <v>274</v>
      </c>
      <c r="S10" s="72" t="s">
        <v>275</v>
      </c>
    </row>
    <row r="11" spans="1:19" ht="52.95" customHeight="1" x14ac:dyDescent="0.4">
      <c r="A11" s="2">
        <v>6</v>
      </c>
      <c r="B11" s="73" t="s">
        <v>221</v>
      </c>
      <c r="C11" s="86" t="s">
        <v>291</v>
      </c>
      <c r="D11" s="68" t="s">
        <v>270</v>
      </c>
      <c r="E11" s="68" t="s">
        <v>270</v>
      </c>
      <c r="F11" s="39">
        <v>1.2</v>
      </c>
      <c r="G11" s="83" t="s">
        <v>47</v>
      </c>
      <c r="H11" s="86" t="s">
        <v>289</v>
      </c>
      <c r="I11" s="49" t="s">
        <v>286</v>
      </c>
      <c r="J11" s="136">
        <v>2</v>
      </c>
      <c r="K11" s="136">
        <v>1</v>
      </c>
      <c r="L11" s="39">
        <f t="shared" si="0"/>
        <v>2</v>
      </c>
      <c r="M11" s="49" t="s">
        <v>290</v>
      </c>
      <c r="N11" s="39">
        <v>1</v>
      </c>
      <c r="O11" s="39">
        <v>1</v>
      </c>
      <c r="P11" s="39">
        <f t="shared" si="1"/>
        <v>1</v>
      </c>
      <c r="Q11" s="72" t="s">
        <v>273</v>
      </c>
      <c r="R11" s="72" t="s">
        <v>274</v>
      </c>
      <c r="S11" s="72" t="s">
        <v>275</v>
      </c>
    </row>
    <row r="12" spans="1:19" ht="52.95" customHeight="1" x14ac:dyDescent="0.4">
      <c r="A12" s="2">
        <v>7</v>
      </c>
      <c r="B12" s="73" t="s">
        <v>221</v>
      </c>
      <c r="C12" s="87" t="s">
        <v>292</v>
      </c>
      <c r="D12" s="68" t="s">
        <v>270</v>
      </c>
      <c r="E12" s="68" t="s">
        <v>270</v>
      </c>
      <c r="F12" s="39">
        <v>1.5</v>
      </c>
      <c r="G12" s="67" t="s">
        <v>50</v>
      </c>
      <c r="H12" s="86" t="s">
        <v>293</v>
      </c>
      <c r="I12" s="49" t="s">
        <v>286</v>
      </c>
      <c r="J12" s="136">
        <v>2</v>
      </c>
      <c r="K12" s="136">
        <v>1</v>
      </c>
      <c r="L12" s="39">
        <f t="shared" si="0"/>
        <v>2</v>
      </c>
      <c r="M12" s="49" t="s">
        <v>294</v>
      </c>
      <c r="N12" s="39">
        <v>1</v>
      </c>
      <c r="O12" s="39">
        <v>1</v>
      </c>
      <c r="P12" s="39">
        <f t="shared" si="1"/>
        <v>1</v>
      </c>
      <c r="Q12" s="72" t="s">
        <v>273</v>
      </c>
      <c r="R12" s="72" t="s">
        <v>274</v>
      </c>
      <c r="S12" s="72" t="s">
        <v>275</v>
      </c>
    </row>
    <row r="13" spans="1:19" ht="52.95" customHeight="1" x14ac:dyDescent="0.4">
      <c r="A13" s="2">
        <v>8</v>
      </c>
      <c r="B13" s="73" t="s">
        <v>221</v>
      </c>
      <c r="C13" s="52" t="s">
        <v>295</v>
      </c>
      <c r="D13" s="68" t="s">
        <v>270</v>
      </c>
      <c r="E13" s="68" t="s">
        <v>270</v>
      </c>
      <c r="F13" s="55">
        <v>1.3</v>
      </c>
      <c r="G13" s="83" t="s">
        <v>48</v>
      </c>
      <c r="H13" s="83" t="s">
        <v>296</v>
      </c>
      <c r="I13" s="49" t="s">
        <v>170</v>
      </c>
      <c r="J13" s="53">
        <v>2</v>
      </c>
      <c r="K13" s="53">
        <v>1</v>
      </c>
      <c r="L13" s="39">
        <f t="shared" si="0"/>
        <v>2</v>
      </c>
      <c r="M13" s="107" t="s">
        <v>297</v>
      </c>
      <c r="N13" s="55">
        <v>1</v>
      </c>
      <c r="O13" s="55">
        <v>1</v>
      </c>
      <c r="P13" s="39">
        <f t="shared" si="1"/>
        <v>1</v>
      </c>
      <c r="Q13" s="72" t="s">
        <v>273</v>
      </c>
      <c r="R13" s="72" t="s">
        <v>274</v>
      </c>
      <c r="S13" s="72" t="s">
        <v>275</v>
      </c>
    </row>
    <row r="14" spans="1:19" ht="52.95" customHeight="1" x14ac:dyDescent="0.4">
      <c r="A14" s="2">
        <v>9</v>
      </c>
      <c r="B14" s="73" t="s">
        <v>221</v>
      </c>
      <c r="C14" s="52" t="s">
        <v>298</v>
      </c>
      <c r="D14" s="68" t="s">
        <v>299</v>
      </c>
      <c r="E14" s="68" t="s">
        <v>270</v>
      </c>
      <c r="F14" s="55">
        <v>3.2</v>
      </c>
      <c r="G14" s="83" t="s">
        <v>300</v>
      </c>
      <c r="H14" s="83" t="s">
        <v>301</v>
      </c>
      <c r="I14" s="107" t="s">
        <v>302</v>
      </c>
      <c r="J14" s="53">
        <v>2</v>
      </c>
      <c r="K14" s="53">
        <v>1</v>
      </c>
      <c r="L14" s="39">
        <f t="shared" si="0"/>
        <v>2</v>
      </c>
      <c r="M14" s="107" t="s">
        <v>303</v>
      </c>
      <c r="N14" s="39">
        <v>1</v>
      </c>
      <c r="O14" s="39">
        <v>1</v>
      </c>
      <c r="P14" s="39">
        <f t="shared" si="1"/>
        <v>1</v>
      </c>
      <c r="Q14" s="72" t="s">
        <v>273</v>
      </c>
      <c r="R14" s="72" t="s">
        <v>274</v>
      </c>
      <c r="S14" s="72" t="s">
        <v>275</v>
      </c>
    </row>
    <row r="15" spans="1:19" ht="52.95" customHeight="1" x14ac:dyDescent="0.4">
      <c r="A15" s="2">
        <v>10</v>
      </c>
      <c r="B15" s="73" t="s">
        <v>221</v>
      </c>
      <c r="C15" s="52" t="s">
        <v>304</v>
      </c>
      <c r="D15" s="68" t="s">
        <v>305</v>
      </c>
      <c r="E15" s="68" t="s">
        <v>270</v>
      </c>
      <c r="F15" s="55">
        <v>1.3</v>
      </c>
      <c r="G15" s="83" t="s">
        <v>48</v>
      </c>
      <c r="H15" s="86" t="s">
        <v>306</v>
      </c>
      <c r="I15" s="107" t="s">
        <v>307</v>
      </c>
      <c r="J15" s="53">
        <v>2</v>
      </c>
      <c r="K15" s="53">
        <v>2</v>
      </c>
      <c r="L15" s="39">
        <f t="shared" si="0"/>
        <v>4</v>
      </c>
      <c r="M15" s="107" t="s">
        <v>308</v>
      </c>
      <c r="N15" s="55">
        <v>1</v>
      </c>
      <c r="O15" s="55">
        <v>2</v>
      </c>
      <c r="P15" s="39">
        <f t="shared" si="1"/>
        <v>2</v>
      </c>
      <c r="Q15" s="72" t="s">
        <v>273</v>
      </c>
      <c r="R15" s="72" t="s">
        <v>274</v>
      </c>
      <c r="S15" s="72" t="s">
        <v>275</v>
      </c>
    </row>
    <row r="16" spans="1:19" ht="52.95" customHeight="1" x14ac:dyDescent="0.4">
      <c r="A16" s="2">
        <v>11</v>
      </c>
      <c r="B16" s="73" t="s">
        <v>221</v>
      </c>
      <c r="C16" s="52" t="s">
        <v>309</v>
      </c>
      <c r="D16" s="68" t="s">
        <v>305</v>
      </c>
      <c r="E16" s="68" t="s">
        <v>270</v>
      </c>
      <c r="F16" s="55">
        <v>1.3</v>
      </c>
      <c r="G16" s="83" t="s">
        <v>48</v>
      </c>
      <c r="H16" s="86" t="s">
        <v>310</v>
      </c>
      <c r="I16" s="107" t="s">
        <v>307</v>
      </c>
      <c r="J16" s="53">
        <v>2</v>
      </c>
      <c r="K16" s="53">
        <v>2</v>
      </c>
      <c r="L16" s="39">
        <f t="shared" si="0"/>
        <v>4</v>
      </c>
      <c r="M16" s="107" t="s">
        <v>311</v>
      </c>
      <c r="N16" s="55">
        <v>1</v>
      </c>
      <c r="O16" s="55">
        <v>2</v>
      </c>
      <c r="P16" s="39">
        <f t="shared" si="1"/>
        <v>2</v>
      </c>
      <c r="Q16" s="72" t="s">
        <v>273</v>
      </c>
      <c r="R16" s="72" t="s">
        <v>274</v>
      </c>
      <c r="S16" s="72" t="s">
        <v>275</v>
      </c>
    </row>
    <row r="17" spans="1:19" ht="52.95" customHeight="1" x14ac:dyDescent="0.4">
      <c r="A17" s="2">
        <v>12</v>
      </c>
      <c r="B17" s="73" t="s">
        <v>221</v>
      </c>
      <c r="C17" s="52" t="s">
        <v>312</v>
      </c>
      <c r="D17" s="68" t="s">
        <v>299</v>
      </c>
      <c r="E17" s="68" t="s">
        <v>270</v>
      </c>
      <c r="F17" s="55">
        <v>1.3</v>
      </c>
      <c r="G17" s="83" t="s">
        <v>48</v>
      </c>
      <c r="H17" s="86" t="s">
        <v>306</v>
      </c>
      <c r="I17" s="49" t="s">
        <v>313</v>
      </c>
      <c r="J17" s="53">
        <v>2</v>
      </c>
      <c r="K17" s="53">
        <v>2</v>
      </c>
      <c r="L17" s="39">
        <f t="shared" si="0"/>
        <v>4</v>
      </c>
      <c r="M17" s="49" t="s">
        <v>303</v>
      </c>
      <c r="N17" s="55">
        <v>1</v>
      </c>
      <c r="O17" s="55">
        <v>2</v>
      </c>
      <c r="P17" s="39">
        <f t="shared" si="1"/>
        <v>2</v>
      </c>
      <c r="Q17" s="72" t="s">
        <v>273</v>
      </c>
      <c r="R17" s="72" t="s">
        <v>274</v>
      </c>
      <c r="S17" s="72" t="s">
        <v>275</v>
      </c>
    </row>
    <row r="18" spans="1:19" ht="52.95" customHeight="1" x14ac:dyDescent="0.4">
      <c r="A18" s="2">
        <v>13</v>
      </c>
      <c r="B18" s="73" t="s">
        <v>221</v>
      </c>
      <c r="C18" s="52" t="s">
        <v>314</v>
      </c>
      <c r="D18" s="68" t="s">
        <v>299</v>
      </c>
      <c r="E18" s="68" t="s">
        <v>270</v>
      </c>
      <c r="F18" s="55">
        <v>3.2</v>
      </c>
      <c r="G18" s="83" t="s">
        <v>300</v>
      </c>
      <c r="H18" s="83" t="s">
        <v>301</v>
      </c>
      <c r="I18" s="107" t="s">
        <v>302</v>
      </c>
      <c r="J18" s="53">
        <v>2</v>
      </c>
      <c r="K18" s="53">
        <v>1</v>
      </c>
      <c r="L18" s="39">
        <f t="shared" si="0"/>
        <v>2</v>
      </c>
      <c r="M18" s="111" t="s">
        <v>315</v>
      </c>
      <c r="N18" s="55">
        <v>1</v>
      </c>
      <c r="O18" s="55">
        <v>1</v>
      </c>
      <c r="P18" s="39">
        <f t="shared" si="1"/>
        <v>1</v>
      </c>
      <c r="Q18" s="72" t="s">
        <v>273</v>
      </c>
      <c r="R18" s="72" t="s">
        <v>274</v>
      </c>
      <c r="S18" s="72" t="s">
        <v>275</v>
      </c>
    </row>
    <row r="19" spans="1:19" ht="52.95" customHeight="1" x14ac:dyDescent="0.4">
      <c r="A19" s="2">
        <v>14</v>
      </c>
      <c r="B19" s="73" t="s">
        <v>221</v>
      </c>
      <c r="C19" s="52" t="s">
        <v>316</v>
      </c>
      <c r="D19" s="68" t="s">
        <v>299</v>
      </c>
      <c r="E19" s="68" t="s">
        <v>270</v>
      </c>
      <c r="F19" s="55">
        <v>1.3</v>
      </c>
      <c r="G19" s="83" t="s">
        <v>48</v>
      </c>
      <c r="H19" s="86" t="s">
        <v>306</v>
      </c>
      <c r="I19" s="107" t="s">
        <v>302</v>
      </c>
      <c r="J19" s="53">
        <v>2</v>
      </c>
      <c r="K19" s="53">
        <v>1</v>
      </c>
      <c r="L19" s="39">
        <f t="shared" si="0"/>
        <v>2</v>
      </c>
      <c r="M19" s="107" t="s">
        <v>303</v>
      </c>
      <c r="N19" s="55">
        <v>1</v>
      </c>
      <c r="O19" s="55">
        <v>1</v>
      </c>
      <c r="P19" s="39">
        <f t="shared" si="1"/>
        <v>1</v>
      </c>
      <c r="Q19" s="72" t="s">
        <v>275</v>
      </c>
      <c r="R19" s="72" t="s">
        <v>274</v>
      </c>
      <c r="S19" s="72" t="s">
        <v>317</v>
      </c>
    </row>
    <row r="20" spans="1:19" ht="52.95" customHeight="1" x14ac:dyDescent="0.4">
      <c r="A20" s="2">
        <v>15</v>
      </c>
      <c r="B20" s="73" t="s">
        <v>221</v>
      </c>
      <c r="C20" s="52" t="s">
        <v>318</v>
      </c>
      <c r="D20" s="68" t="s">
        <v>299</v>
      </c>
      <c r="E20" s="68" t="s">
        <v>270</v>
      </c>
      <c r="F20" s="55">
        <v>3.2</v>
      </c>
      <c r="G20" s="83" t="s">
        <v>300</v>
      </c>
      <c r="H20" s="83" t="s">
        <v>301</v>
      </c>
      <c r="I20" s="107" t="s">
        <v>302</v>
      </c>
      <c r="J20" s="53">
        <v>2</v>
      </c>
      <c r="K20" s="53">
        <v>1</v>
      </c>
      <c r="L20" s="39">
        <f t="shared" si="0"/>
        <v>2</v>
      </c>
      <c r="M20" s="107" t="s">
        <v>303</v>
      </c>
      <c r="N20" s="55">
        <v>1</v>
      </c>
      <c r="O20" s="55">
        <v>1</v>
      </c>
      <c r="P20" s="39">
        <f t="shared" si="1"/>
        <v>1</v>
      </c>
      <c r="Q20" s="72" t="s">
        <v>275</v>
      </c>
      <c r="R20" s="72" t="s">
        <v>274</v>
      </c>
      <c r="S20" s="72" t="s">
        <v>317</v>
      </c>
    </row>
    <row r="21" spans="1:19" ht="52.95" customHeight="1" x14ac:dyDescent="0.4">
      <c r="A21" s="2">
        <v>16</v>
      </c>
      <c r="B21" s="73" t="s">
        <v>221</v>
      </c>
      <c r="C21" s="52" t="s">
        <v>319</v>
      </c>
      <c r="D21" s="68" t="s">
        <v>320</v>
      </c>
      <c r="E21" s="68" t="s">
        <v>270</v>
      </c>
      <c r="F21" s="55">
        <v>1.3</v>
      </c>
      <c r="G21" s="83" t="s">
        <v>48</v>
      </c>
      <c r="H21" s="86" t="s">
        <v>306</v>
      </c>
      <c r="I21" s="49" t="s">
        <v>313</v>
      </c>
      <c r="J21" s="53">
        <v>2</v>
      </c>
      <c r="K21" s="53">
        <v>2</v>
      </c>
      <c r="L21" s="39">
        <f>J21*K21</f>
        <v>4</v>
      </c>
      <c r="M21" s="107" t="s">
        <v>321</v>
      </c>
      <c r="N21" s="55">
        <v>1</v>
      </c>
      <c r="O21" s="55">
        <v>1</v>
      </c>
      <c r="P21" s="39">
        <f t="shared" si="1"/>
        <v>1</v>
      </c>
      <c r="Q21" s="72" t="s">
        <v>275</v>
      </c>
      <c r="R21" s="72" t="s">
        <v>274</v>
      </c>
      <c r="S21" s="72" t="s">
        <v>317</v>
      </c>
    </row>
    <row r="22" spans="1:19" ht="52.95" customHeight="1" x14ac:dyDescent="0.4">
      <c r="A22" s="2">
        <v>17</v>
      </c>
      <c r="B22" s="73" t="s">
        <v>221</v>
      </c>
      <c r="C22" s="52" t="s">
        <v>322</v>
      </c>
      <c r="D22" s="68" t="s">
        <v>270</v>
      </c>
      <c r="E22" s="68" t="s">
        <v>270</v>
      </c>
      <c r="F22" s="55">
        <v>4.0999999999999996</v>
      </c>
      <c r="G22" s="83" t="s">
        <v>59</v>
      </c>
      <c r="H22" s="83" t="s">
        <v>323</v>
      </c>
      <c r="I22" s="49" t="s">
        <v>286</v>
      </c>
      <c r="J22" s="53">
        <v>2</v>
      </c>
      <c r="K22" s="53">
        <v>1</v>
      </c>
      <c r="L22" s="39">
        <f t="shared" si="0"/>
        <v>2</v>
      </c>
      <c r="M22" s="107" t="s">
        <v>324</v>
      </c>
      <c r="N22" s="55">
        <v>1</v>
      </c>
      <c r="O22" s="55">
        <v>1</v>
      </c>
      <c r="P22" s="39">
        <f t="shared" si="1"/>
        <v>1</v>
      </c>
      <c r="Q22" s="72" t="s">
        <v>275</v>
      </c>
      <c r="R22" s="72" t="s">
        <v>274</v>
      </c>
      <c r="S22" s="72" t="s">
        <v>317</v>
      </c>
    </row>
    <row r="23" spans="1:19" ht="52.95" customHeight="1" x14ac:dyDescent="0.4">
      <c r="A23" s="2">
        <v>18</v>
      </c>
      <c r="B23" s="73" t="s">
        <v>221</v>
      </c>
      <c r="C23" s="52" t="s">
        <v>325</v>
      </c>
      <c r="D23" s="68" t="s">
        <v>270</v>
      </c>
      <c r="E23" s="68" t="s">
        <v>270</v>
      </c>
      <c r="F23" s="55">
        <v>4.0999999999999996</v>
      </c>
      <c r="G23" s="83" t="s">
        <v>59</v>
      </c>
      <c r="H23" s="83" t="s">
        <v>323</v>
      </c>
      <c r="I23" s="49" t="s">
        <v>286</v>
      </c>
      <c r="J23" s="53">
        <v>2</v>
      </c>
      <c r="K23" s="53">
        <v>1</v>
      </c>
      <c r="L23" s="39">
        <f t="shared" si="0"/>
        <v>2</v>
      </c>
      <c r="M23" s="107" t="s">
        <v>324</v>
      </c>
      <c r="N23" s="55">
        <v>1</v>
      </c>
      <c r="O23" s="55">
        <v>1</v>
      </c>
      <c r="P23" s="39">
        <f t="shared" si="1"/>
        <v>1</v>
      </c>
      <c r="Q23" s="72" t="s">
        <v>275</v>
      </c>
      <c r="R23" s="72" t="s">
        <v>274</v>
      </c>
      <c r="S23" s="72" t="s">
        <v>317</v>
      </c>
    </row>
    <row r="24" spans="1:19" ht="52.95" customHeight="1" x14ac:dyDescent="0.4">
      <c r="A24" s="2">
        <v>19</v>
      </c>
      <c r="B24" s="73" t="s">
        <v>221</v>
      </c>
      <c r="C24" s="52" t="s">
        <v>326</v>
      </c>
      <c r="D24" s="68" t="s">
        <v>320</v>
      </c>
      <c r="E24" s="68" t="s">
        <v>270</v>
      </c>
      <c r="F24" s="55">
        <v>1.3</v>
      </c>
      <c r="G24" s="83" t="s">
        <v>48</v>
      </c>
      <c r="H24" s="86" t="s">
        <v>306</v>
      </c>
      <c r="I24" s="49" t="s">
        <v>313</v>
      </c>
      <c r="J24" s="53">
        <v>2</v>
      </c>
      <c r="K24" s="53">
        <v>2</v>
      </c>
      <c r="L24" s="39">
        <f t="shared" si="0"/>
        <v>4</v>
      </c>
      <c r="M24" s="107" t="s">
        <v>321</v>
      </c>
      <c r="N24" s="55">
        <v>1</v>
      </c>
      <c r="O24" s="55">
        <v>2</v>
      </c>
      <c r="P24" s="39">
        <f t="shared" si="1"/>
        <v>2</v>
      </c>
      <c r="Q24" s="72" t="s">
        <v>275</v>
      </c>
      <c r="R24" s="72" t="s">
        <v>274</v>
      </c>
      <c r="S24" s="72" t="s">
        <v>317</v>
      </c>
    </row>
    <row r="25" spans="1:19" ht="52.95" customHeight="1" x14ac:dyDescent="0.4">
      <c r="A25" s="2">
        <v>20</v>
      </c>
      <c r="B25" s="73" t="s">
        <v>221</v>
      </c>
      <c r="C25" s="52" t="s">
        <v>327</v>
      </c>
      <c r="D25" s="68" t="s">
        <v>270</v>
      </c>
      <c r="E25" s="68" t="s">
        <v>270</v>
      </c>
      <c r="F25" s="55">
        <v>4.0999999999999996</v>
      </c>
      <c r="G25" s="83" t="s">
        <v>59</v>
      </c>
      <c r="H25" s="83" t="s">
        <v>323</v>
      </c>
      <c r="I25" s="49" t="s">
        <v>286</v>
      </c>
      <c r="J25" s="53">
        <v>2</v>
      </c>
      <c r="K25" s="53">
        <v>1</v>
      </c>
      <c r="L25" s="39">
        <f t="shared" si="0"/>
        <v>2</v>
      </c>
      <c r="M25" s="107" t="s">
        <v>324</v>
      </c>
      <c r="N25" s="55">
        <v>1</v>
      </c>
      <c r="O25" s="55">
        <v>1</v>
      </c>
      <c r="P25" s="39">
        <f t="shared" si="1"/>
        <v>1</v>
      </c>
      <c r="Q25" s="72" t="s">
        <v>275</v>
      </c>
      <c r="R25" s="72" t="s">
        <v>274</v>
      </c>
      <c r="S25" s="72" t="s">
        <v>317</v>
      </c>
    </row>
    <row r="26" spans="1:19" ht="52.95" customHeight="1" x14ac:dyDescent="0.4">
      <c r="A26" s="2">
        <v>21</v>
      </c>
      <c r="B26" s="73" t="s">
        <v>221</v>
      </c>
      <c r="C26" s="52" t="s">
        <v>328</v>
      </c>
      <c r="D26" s="68" t="s">
        <v>270</v>
      </c>
      <c r="E26" s="68" t="s">
        <v>270</v>
      </c>
      <c r="F26" s="55">
        <v>4.0999999999999996</v>
      </c>
      <c r="G26" s="83" t="s">
        <v>59</v>
      </c>
      <c r="H26" s="83" t="s">
        <v>323</v>
      </c>
      <c r="I26" s="49" t="s">
        <v>286</v>
      </c>
      <c r="J26" s="53">
        <v>2</v>
      </c>
      <c r="K26" s="53">
        <v>1</v>
      </c>
      <c r="L26" s="39">
        <f t="shared" si="0"/>
        <v>2</v>
      </c>
      <c r="M26" s="107" t="s">
        <v>324</v>
      </c>
      <c r="N26" s="55">
        <v>1</v>
      </c>
      <c r="O26" s="55">
        <v>1</v>
      </c>
      <c r="P26" s="39">
        <f t="shared" si="1"/>
        <v>1</v>
      </c>
      <c r="Q26" s="72" t="s">
        <v>275</v>
      </c>
      <c r="R26" s="72" t="s">
        <v>274</v>
      </c>
      <c r="S26" s="72" t="s">
        <v>317</v>
      </c>
    </row>
    <row r="27" spans="1:19" ht="52.95" customHeight="1" x14ac:dyDescent="0.4">
      <c r="A27" s="2">
        <v>22</v>
      </c>
      <c r="B27" s="73" t="s">
        <v>221</v>
      </c>
      <c r="C27" s="52" t="s">
        <v>329</v>
      </c>
      <c r="D27" s="68" t="s">
        <v>299</v>
      </c>
      <c r="E27" s="68" t="s">
        <v>270</v>
      </c>
      <c r="F27" s="55">
        <v>3.2</v>
      </c>
      <c r="G27" s="83" t="s">
        <v>300</v>
      </c>
      <c r="H27" s="83" t="s">
        <v>330</v>
      </c>
      <c r="I27" s="107" t="s">
        <v>302</v>
      </c>
      <c r="J27" s="53">
        <v>2</v>
      </c>
      <c r="K27" s="53">
        <v>2</v>
      </c>
      <c r="L27" s="39">
        <f t="shared" si="0"/>
        <v>4</v>
      </c>
      <c r="M27" s="49" t="s">
        <v>331</v>
      </c>
      <c r="N27" s="55">
        <v>1</v>
      </c>
      <c r="O27" s="55">
        <v>2</v>
      </c>
      <c r="P27" s="39">
        <f t="shared" si="1"/>
        <v>2</v>
      </c>
      <c r="Q27" s="72" t="s">
        <v>317</v>
      </c>
      <c r="R27" s="72" t="s">
        <v>274</v>
      </c>
      <c r="S27" s="72" t="s">
        <v>332</v>
      </c>
    </row>
    <row r="28" spans="1:19" ht="52.95" customHeight="1" x14ac:dyDescent="0.4">
      <c r="A28" s="2">
        <v>23</v>
      </c>
      <c r="B28" s="73" t="s">
        <v>221</v>
      </c>
      <c r="C28" s="52" t="s">
        <v>333</v>
      </c>
      <c r="D28" s="68" t="s">
        <v>334</v>
      </c>
      <c r="E28" s="68" t="s">
        <v>270</v>
      </c>
      <c r="F28" s="55">
        <v>1.3</v>
      </c>
      <c r="G28" s="67" t="s">
        <v>48</v>
      </c>
      <c r="H28" s="86" t="s">
        <v>310</v>
      </c>
      <c r="I28" s="49" t="s">
        <v>313</v>
      </c>
      <c r="J28" s="53">
        <v>2</v>
      </c>
      <c r="K28" s="53">
        <v>2</v>
      </c>
      <c r="L28" s="39">
        <f t="shared" si="0"/>
        <v>4</v>
      </c>
      <c r="M28" s="107" t="s">
        <v>335</v>
      </c>
      <c r="N28" s="55">
        <v>1</v>
      </c>
      <c r="O28" s="55">
        <v>2</v>
      </c>
      <c r="P28" s="39">
        <f t="shared" si="1"/>
        <v>2</v>
      </c>
      <c r="Q28" s="72" t="s">
        <v>317</v>
      </c>
      <c r="R28" s="72" t="s">
        <v>274</v>
      </c>
      <c r="S28" s="72" t="s">
        <v>332</v>
      </c>
    </row>
    <row r="29" spans="1:19" ht="52.95" customHeight="1" x14ac:dyDescent="0.4">
      <c r="A29" s="2">
        <v>24</v>
      </c>
      <c r="B29" s="73" t="s">
        <v>221</v>
      </c>
      <c r="C29" s="52" t="s">
        <v>336</v>
      </c>
      <c r="D29" s="68" t="s">
        <v>334</v>
      </c>
      <c r="E29" s="68" t="s">
        <v>270</v>
      </c>
      <c r="F29" s="55">
        <v>1.1000000000000001</v>
      </c>
      <c r="G29" s="83" t="s">
        <v>46</v>
      </c>
      <c r="H29" s="86" t="s">
        <v>337</v>
      </c>
      <c r="I29" s="49" t="s">
        <v>286</v>
      </c>
      <c r="J29" s="53">
        <v>2</v>
      </c>
      <c r="K29" s="53">
        <v>1</v>
      </c>
      <c r="L29" s="39">
        <f t="shared" si="0"/>
        <v>2</v>
      </c>
      <c r="M29" s="107" t="s">
        <v>338</v>
      </c>
      <c r="N29" s="55">
        <v>1</v>
      </c>
      <c r="O29" s="55">
        <v>1</v>
      </c>
      <c r="P29" s="39">
        <f t="shared" si="1"/>
        <v>1</v>
      </c>
      <c r="Q29" s="72" t="s">
        <v>317</v>
      </c>
      <c r="R29" s="72" t="s">
        <v>274</v>
      </c>
      <c r="S29" s="72" t="s">
        <v>332</v>
      </c>
    </row>
    <row r="30" spans="1:19" ht="52.95" customHeight="1" x14ac:dyDescent="0.4">
      <c r="A30" s="2">
        <v>25</v>
      </c>
      <c r="B30" s="73" t="s">
        <v>221</v>
      </c>
      <c r="C30" s="52" t="s">
        <v>339</v>
      </c>
      <c r="D30" s="68" t="s">
        <v>270</v>
      </c>
      <c r="E30" s="68" t="s">
        <v>270</v>
      </c>
      <c r="F30" s="55">
        <v>1.3</v>
      </c>
      <c r="G30" s="67" t="s">
        <v>48</v>
      </c>
      <c r="H30" s="86" t="s">
        <v>306</v>
      </c>
      <c r="I30" s="49" t="s">
        <v>313</v>
      </c>
      <c r="J30" s="53">
        <v>2</v>
      </c>
      <c r="K30" s="53">
        <v>2</v>
      </c>
      <c r="L30" s="39">
        <f t="shared" si="0"/>
        <v>4</v>
      </c>
      <c r="M30" s="107" t="s">
        <v>335</v>
      </c>
      <c r="N30" s="55">
        <v>1</v>
      </c>
      <c r="O30" s="55">
        <v>2</v>
      </c>
      <c r="P30" s="39">
        <f t="shared" si="1"/>
        <v>2</v>
      </c>
      <c r="Q30" s="72" t="s">
        <v>317</v>
      </c>
      <c r="R30" s="72" t="s">
        <v>274</v>
      </c>
      <c r="S30" s="72" t="s">
        <v>332</v>
      </c>
    </row>
    <row r="31" spans="1:19" ht="52.95" customHeight="1" x14ac:dyDescent="0.4">
      <c r="A31" s="2">
        <v>26</v>
      </c>
      <c r="B31" s="73" t="s">
        <v>221</v>
      </c>
      <c r="C31" s="52" t="s">
        <v>340</v>
      </c>
      <c r="D31" s="68" t="s">
        <v>270</v>
      </c>
      <c r="E31" s="68" t="s">
        <v>270</v>
      </c>
      <c r="F31" s="55">
        <v>1.6</v>
      </c>
      <c r="G31" s="67" t="s">
        <v>51</v>
      </c>
      <c r="H31" s="86" t="s">
        <v>341</v>
      </c>
      <c r="I31" s="107" t="s">
        <v>302</v>
      </c>
      <c r="J31" s="53">
        <v>2</v>
      </c>
      <c r="K31" s="53">
        <v>1</v>
      </c>
      <c r="L31" s="39">
        <f t="shared" si="0"/>
        <v>2</v>
      </c>
      <c r="M31" s="107" t="s">
        <v>303</v>
      </c>
      <c r="N31" s="55">
        <v>1</v>
      </c>
      <c r="O31" s="55">
        <v>1</v>
      </c>
      <c r="P31" s="39">
        <f t="shared" si="1"/>
        <v>1</v>
      </c>
      <c r="Q31" s="72" t="s">
        <v>317</v>
      </c>
      <c r="R31" s="72" t="s">
        <v>274</v>
      </c>
      <c r="S31" s="72" t="s">
        <v>332</v>
      </c>
    </row>
    <row r="32" spans="1:19" ht="52.95" customHeight="1" x14ac:dyDescent="0.4">
      <c r="A32" s="2">
        <v>27</v>
      </c>
      <c r="B32" s="73" t="s">
        <v>221</v>
      </c>
      <c r="C32" s="52" t="s">
        <v>342</v>
      </c>
      <c r="D32" s="68" t="s">
        <v>270</v>
      </c>
      <c r="E32" s="68" t="s">
        <v>270</v>
      </c>
      <c r="F32" s="55">
        <v>1.4</v>
      </c>
      <c r="G32" s="83" t="s">
        <v>49</v>
      </c>
      <c r="H32" s="86" t="s">
        <v>343</v>
      </c>
      <c r="I32" s="49" t="s">
        <v>286</v>
      </c>
      <c r="J32" s="53">
        <v>2</v>
      </c>
      <c r="K32" s="53">
        <v>1</v>
      </c>
      <c r="L32" s="39">
        <f t="shared" si="0"/>
        <v>2</v>
      </c>
      <c r="M32" s="107" t="s">
        <v>344</v>
      </c>
      <c r="N32" s="55">
        <v>1</v>
      </c>
      <c r="O32" s="55">
        <v>1</v>
      </c>
      <c r="P32" s="39">
        <f t="shared" si="1"/>
        <v>1</v>
      </c>
      <c r="Q32" s="72" t="s">
        <v>317</v>
      </c>
      <c r="R32" s="72" t="s">
        <v>274</v>
      </c>
      <c r="S32" s="72" t="s">
        <v>332</v>
      </c>
    </row>
    <row r="33" spans="1:19" ht="52.95" customHeight="1" x14ac:dyDescent="0.4">
      <c r="A33" s="2">
        <v>28</v>
      </c>
      <c r="B33" s="73" t="s">
        <v>221</v>
      </c>
      <c r="C33" s="52" t="s">
        <v>345</v>
      </c>
      <c r="D33" s="68" t="s">
        <v>270</v>
      </c>
      <c r="E33" s="68" t="s">
        <v>270</v>
      </c>
      <c r="F33" s="55">
        <v>1.1000000000000001</v>
      </c>
      <c r="G33" s="83" t="s">
        <v>46</v>
      </c>
      <c r="H33" s="86" t="s">
        <v>346</v>
      </c>
      <c r="I33" s="49" t="s">
        <v>286</v>
      </c>
      <c r="J33" s="53">
        <v>2</v>
      </c>
      <c r="K33" s="53">
        <v>1</v>
      </c>
      <c r="L33" s="39">
        <f t="shared" si="0"/>
        <v>2</v>
      </c>
      <c r="M33" s="107" t="s">
        <v>344</v>
      </c>
      <c r="N33" s="55">
        <v>1</v>
      </c>
      <c r="O33" s="55">
        <v>1</v>
      </c>
      <c r="P33" s="39">
        <f t="shared" si="1"/>
        <v>1</v>
      </c>
      <c r="Q33" s="72" t="s">
        <v>317</v>
      </c>
      <c r="R33" s="72" t="s">
        <v>274</v>
      </c>
      <c r="S33" s="72" t="s">
        <v>332</v>
      </c>
    </row>
    <row r="34" spans="1:19" ht="52.95" customHeight="1" x14ac:dyDescent="0.4">
      <c r="A34" s="2">
        <v>29</v>
      </c>
      <c r="B34" s="73" t="s">
        <v>221</v>
      </c>
      <c r="C34" s="52" t="s">
        <v>347</v>
      </c>
      <c r="D34" s="68" t="s">
        <v>270</v>
      </c>
      <c r="E34" s="68" t="s">
        <v>270</v>
      </c>
      <c r="F34" s="55">
        <v>1.6</v>
      </c>
      <c r="G34" s="83" t="s">
        <v>51</v>
      </c>
      <c r="H34" s="86" t="s">
        <v>348</v>
      </c>
      <c r="I34" s="107" t="s">
        <v>302</v>
      </c>
      <c r="J34" s="53">
        <v>2</v>
      </c>
      <c r="K34" s="53">
        <v>1</v>
      </c>
      <c r="L34" s="39">
        <f t="shared" si="0"/>
        <v>2</v>
      </c>
      <c r="M34" s="49" t="s">
        <v>349</v>
      </c>
      <c r="N34" s="55">
        <v>1</v>
      </c>
      <c r="O34" s="55">
        <v>1</v>
      </c>
      <c r="P34" s="39">
        <f t="shared" si="1"/>
        <v>1</v>
      </c>
      <c r="Q34" s="72" t="s">
        <v>317</v>
      </c>
      <c r="R34" s="72" t="s">
        <v>274</v>
      </c>
      <c r="S34" s="72" t="s">
        <v>332</v>
      </c>
    </row>
    <row r="35" spans="1:19" ht="52.95" customHeight="1" x14ac:dyDescent="0.4">
      <c r="A35" s="2">
        <v>30</v>
      </c>
      <c r="B35" s="73" t="s">
        <v>221</v>
      </c>
      <c r="C35" s="52" t="s">
        <v>350</v>
      </c>
      <c r="D35" s="68" t="s">
        <v>270</v>
      </c>
      <c r="E35" s="68" t="s">
        <v>351</v>
      </c>
      <c r="F35" s="55">
        <v>5.6</v>
      </c>
      <c r="G35" s="83" t="s">
        <v>74</v>
      </c>
      <c r="H35" s="86" t="s">
        <v>352</v>
      </c>
      <c r="I35" s="49" t="s">
        <v>286</v>
      </c>
      <c r="J35" s="53">
        <v>2</v>
      </c>
      <c r="K35" s="53">
        <v>2</v>
      </c>
      <c r="L35" s="39">
        <f t="shared" si="0"/>
        <v>4</v>
      </c>
      <c r="M35" s="107" t="s">
        <v>353</v>
      </c>
      <c r="N35" s="55">
        <v>1</v>
      </c>
      <c r="O35" s="55">
        <v>2</v>
      </c>
      <c r="P35" s="39">
        <v>2</v>
      </c>
      <c r="Q35" s="72" t="s">
        <v>317</v>
      </c>
      <c r="R35" s="72" t="s">
        <v>274</v>
      </c>
      <c r="S35" s="72" t="s">
        <v>332</v>
      </c>
    </row>
    <row r="36" spans="1:19" ht="52.95" customHeight="1" x14ac:dyDescent="0.4">
      <c r="A36" s="2">
        <v>31</v>
      </c>
      <c r="B36" s="73" t="s">
        <v>222</v>
      </c>
      <c r="C36" s="78" t="s">
        <v>354</v>
      </c>
      <c r="D36" s="39" t="s">
        <v>355</v>
      </c>
      <c r="E36" s="39" t="s">
        <v>270</v>
      </c>
      <c r="F36" s="39">
        <v>1.3</v>
      </c>
      <c r="G36" s="79" t="s">
        <v>48</v>
      </c>
      <c r="H36" s="51" t="s">
        <v>356</v>
      </c>
      <c r="I36" s="49" t="s">
        <v>170</v>
      </c>
      <c r="J36" s="39">
        <v>3</v>
      </c>
      <c r="K36" s="39">
        <v>3</v>
      </c>
      <c r="L36" s="39">
        <v>9</v>
      </c>
      <c r="M36" s="49" t="s">
        <v>357</v>
      </c>
      <c r="N36" s="39">
        <v>2</v>
      </c>
      <c r="O36" s="39">
        <v>2</v>
      </c>
      <c r="P36" s="39">
        <v>4</v>
      </c>
      <c r="Q36" s="72" t="s">
        <v>174</v>
      </c>
      <c r="R36" s="72" t="s">
        <v>358</v>
      </c>
      <c r="S36" s="72" t="s">
        <v>272</v>
      </c>
    </row>
    <row r="37" spans="1:19" ht="52.95" customHeight="1" x14ac:dyDescent="0.4">
      <c r="A37" s="2">
        <v>32</v>
      </c>
      <c r="B37" s="73" t="s">
        <v>222</v>
      </c>
      <c r="C37" s="78" t="s">
        <v>359</v>
      </c>
      <c r="D37" s="39" t="s">
        <v>187</v>
      </c>
      <c r="E37" s="39" t="s">
        <v>270</v>
      </c>
      <c r="F37" s="39">
        <v>1.6</v>
      </c>
      <c r="G37" s="79" t="s">
        <v>51</v>
      </c>
      <c r="H37" s="51" t="s">
        <v>360</v>
      </c>
      <c r="I37" s="49" t="s">
        <v>302</v>
      </c>
      <c r="J37" s="39">
        <v>3</v>
      </c>
      <c r="K37" s="39">
        <v>3</v>
      </c>
      <c r="L37" s="39">
        <v>9</v>
      </c>
      <c r="M37" s="49" t="s">
        <v>315</v>
      </c>
      <c r="N37" s="39">
        <v>1</v>
      </c>
      <c r="O37" s="39">
        <v>1</v>
      </c>
      <c r="P37" s="39">
        <v>1</v>
      </c>
      <c r="Q37" s="72" t="s">
        <v>174</v>
      </c>
      <c r="R37" s="72" t="s">
        <v>358</v>
      </c>
      <c r="S37" s="72" t="s">
        <v>272</v>
      </c>
    </row>
    <row r="38" spans="1:19" ht="52.95" customHeight="1" x14ac:dyDescent="0.4">
      <c r="A38" s="2">
        <v>33</v>
      </c>
      <c r="B38" s="73" t="s">
        <v>222</v>
      </c>
      <c r="C38" s="78" t="s">
        <v>361</v>
      </c>
      <c r="D38" s="39" t="s">
        <v>187</v>
      </c>
      <c r="E38" s="39" t="s">
        <v>270</v>
      </c>
      <c r="F38" s="39">
        <v>2.1</v>
      </c>
      <c r="G38" s="79" t="s">
        <v>52</v>
      </c>
      <c r="H38" s="51" t="s">
        <v>362</v>
      </c>
      <c r="I38" s="49" t="s">
        <v>363</v>
      </c>
      <c r="J38" s="39">
        <v>3</v>
      </c>
      <c r="K38" s="39">
        <v>3</v>
      </c>
      <c r="L38" s="39">
        <v>9</v>
      </c>
      <c r="M38" s="49" t="s">
        <v>364</v>
      </c>
      <c r="N38" s="39">
        <v>1</v>
      </c>
      <c r="O38" s="39">
        <v>1</v>
      </c>
      <c r="P38" s="39">
        <v>1</v>
      </c>
      <c r="Q38" s="72" t="s">
        <v>174</v>
      </c>
      <c r="R38" s="72" t="s">
        <v>358</v>
      </c>
      <c r="S38" s="72" t="s">
        <v>272</v>
      </c>
    </row>
    <row r="39" spans="1:19" ht="52.95" customHeight="1" x14ac:dyDescent="0.4">
      <c r="A39" s="2">
        <v>34</v>
      </c>
      <c r="B39" s="73" t="s">
        <v>222</v>
      </c>
      <c r="C39" s="78" t="s">
        <v>365</v>
      </c>
      <c r="D39" s="39" t="s">
        <v>366</v>
      </c>
      <c r="E39" s="39" t="s">
        <v>270</v>
      </c>
      <c r="F39" s="39">
        <v>3.4</v>
      </c>
      <c r="G39" s="79" t="s">
        <v>367</v>
      </c>
      <c r="H39" s="51" t="s">
        <v>368</v>
      </c>
      <c r="I39" s="49" t="s">
        <v>369</v>
      </c>
      <c r="J39" s="39">
        <v>2</v>
      </c>
      <c r="K39" s="39">
        <v>2</v>
      </c>
      <c r="L39" s="39">
        <v>4</v>
      </c>
      <c r="M39" s="49" t="s">
        <v>370</v>
      </c>
      <c r="N39" s="39">
        <v>1</v>
      </c>
      <c r="O39" s="39">
        <v>1</v>
      </c>
      <c r="P39" s="39">
        <v>1</v>
      </c>
      <c r="Q39" s="72" t="s">
        <v>174</v>
      </c>
      <c r="R39" s="72" t="s">
        <v>358</v>
      </c>
      <c r="S39" s="72" t="s">
        <v>272</v>
      </c>
    </row>
    <row r="40" spans="1:19" ht="52.95" customHeight="1" x14ac:dyDescent="0.4">
      <c r="A40" s="2">
        <v>35</v>
      </c>
      <c r="B40" s="73" t="s">
        <v>197</v>
      </c>
      <c r="C40" s="78" t="s">
        <v>371</v>
      </c>
      <c r="D40" s="39" t="s">
        <v>187</v>
      </c>
      <c r="E40" s="39" t="s">
        <v>270</v>
      </c>
      <c r="F40" s="39">
        <v>1.4</v>
      </c>
      <c r="G40" s="79" t="s">
        <v>49</v>
      </c>
      <c r="H40" s="51" t="s">
        <v>372</v>
      </c>
      <c r="I40" s="80" t="s">
        <v>373</v>
      </c>
      <c r="J40" s="39">
        <v>2</v>
      </c>
      <c r="K40" s="39">
        <v>2</v>
      </c>
      <c r="L40" s="39">
        <v>4</v>
      </c>
      <c r="M40" s="80" t="s">
        <v>374</v>
      </c>
      <c r="N40" s="39">
        <v>1</v>
      </c>
      <c r="O40" s="39">
        <v>1</v>
      </c>
      <c r="P40" s="39">
        <v>1</v>
      </c>
      <c r="Q40" s="72" t="s">
        <v>174</v>
      </c>
      <c r="R40" s="72" t="s">
        <v>358</v>
      </c>
      <c r="S40" s="72" t="s">
        <v>272</v>
      </c>
    </row>
    <row r="41" spans="1:19" ht="52.95" customHeight="1" x14ac:dyDescent="0.4">
      <c r="A41" s="2">
        <v>36</v>
      </c>
      <c r="B41" s="73" t="s">
        <v>197</v>
      </c>
      <c r="C41" s="78" t="s">
        <v>375</v>
      </c>
      <c r="D41" s="39" t="s">
        <v>376</v>
      </c>
      <c r="E41" s="39" t="s">
        <v>270</v>
      </c>
      <c r="F41" s="39">
        <v>1.4</v>
      </c>
      <c r="G41" s="79" t="s">
        <v>49</v>
      </c>
      <c r="H41" s="51" t="s">
        <v>377</v>
      </c>
      <c r="I41" s="49" t="s">
        <v>378</v>
      </c>
      <c r="J41" s="39">
        <v>2</v>
      </c>
      <c r="K41" s="39">
        <v>2</v>
      </c>
      <c r="L41" s="39">
        <v>4</v>
      </c>
      <c r="M41" s="80" t="s">
        <v>379</v>
      </c>
      <c r="N41" s="39">
        <v>1</v>
      </c>
      <c r="O41" s="39">
        <v>1</v>
      </c>
      <c r="P41" s="39">
        <v>1</v>
      </c>
      <c r="Q41" s="72" t="s">
        <v>174</v>
      </c>
      <c r="R41" s="72" t="s">
        <v>358</v>
      </c>
      <c r="S41" s="72" t="s">
        <v>272</v>
      </c>
    </row>
    <row r="42" spans="1:19" ht="25.2" customHeight="1" x14ac:dyDescent="0.4">
      <c r="A42" s="442" t="s">
        <v>179</v>
      </c>
      <c r="B42" s="443"/>
      <c r="C42" s="444"/>
      <c r="D42" s="451" t="s">
        <v>180</v>
      </c>
      <c r="E42" s="452"/>
      <c r="F42" s="453"/>
      <c r="G42" s="454"/>
      <c r="H42" s="454"/>
      <c r="I42" s="454"/>
      <c r="J42" s="454"/>
      <c r="K42" s="454"/>
      <c r="L42" s="454"/>
      <c r="M42" s="455"/>
      <c r="N42" s="46" t="s">
        <v>181</v>
      </c>
      <c r="O42" s="47"/>
      <c r="P42" s="47"/>
      <c r="Q42" s="47"/>
      <c r="R42" s="47"/>
      <c r="S42" s="48"/>
    </row>
    <row r="43" spans="1:19" ht="25.2" customHeight="1" x14ac:dyDescent="0.4">
      <c r="A43" s="445"/>
      <c r="B43" s="446"/>
      <c r="C43" s="447"/>
      <c r="D43" s="451" t="s">
        <v>182</v>
      </c>
      <c r="E43" s="452"/>
      <c r="F43" s="453"/>
      <c r="G43" s="454"/>
      <c r="H43" s="454"/>
      <c r="I43" s="454"/>
      <c r="J43" s="454"/>
      <c r="K43" s="454"/>
      <c r="L43" s="454"/>
      <c r="M43" s="455"/>
      <c r="N43" s="46" t="s">
        <v>181</v>
      </c>
      <c r="O43" s="47"/>
      <c r="P43" s="47"/>
      <c r="Q43" s="47"/>
      <c r="R43" s="47"/>
      <c r="S43" s="48"/>
    </row>
    <row r="44" spans="1:19" ht="25.2" customHeight="1" x14ac:dyDescent="0.4">
      <c r="A44" s="445"/>
      <c r="B44" s="446"/>
      <c r="C44" s="447"/>
      <c r="D44" s="451" t="s">
        <v>124</v>
      </c>
      <c r="E44" s="452"/>
      <c r="F44" s="453"/>
      <c r="G44" s="454"/>
      <c r="H44" s="454"/>
      <c r="I44" s="454"/>
      <c r="J44" s="454"/>
      <c r="K44" s="454"/>
      <c r="L44" s="454"/>
      <c r="M44" s="455"/>
      <c r="N44" s="46" t="s">
        <v>181</v>
      </c>
      <c r="O44" s="47"/>
      <c r="P44" s="47"/>
      <c r="Q44" s="47"/>
      <c r="R44" s="47"/>
      <c r="S44" s="48"/>
    </row>
    <row r="45" spans="1:19" ht="25.2" customHeight="1" x14ac:dyDescent="0.4">
      <c r="A45" s="445"/>
      <c r="B45" s="446"/>
      <c r="C45" s="447"/>
      <c r="D45" s="451" t="s">
        <v>183</v>
      </c>
      <c r="E45" s="452"/>
      <c r="F45" s="453"/>
      <c r="G45" s="454"/>
      <c r="H45" s="454"/>
      <c r="I45" s="454"/>
      <c r="J45" s="454"/>
      <c r="K45" s="454"/>
      <c r="L45" s="454"/>
      <c r="M45" s="455"/>
      <c r="N45" s="46" t="s">
        <v>181</v>
      </c>
      <c r="O45" s="47"/>
      <c r="P45" s="47"/>
      <c r="Q45" s="47"/>
      <c r="R45" s="47"/>
      <c r="S45" s="48"/>
    </row>
    <row r="46" spans="1:19" ht="25.2" customHeight="1" x14ac:dyDescent="0.4">
      <c r="A46" s="448"/>
      <c r="B46" s="449"/>
      <c r="C46" s="450"/>
      <c r="D46" s="451" t="s">
        <v>184</v>
      </c>
      <c r="E46" s="452"/>
      <c r="F46" s="453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32" sqref="G32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432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381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 x14ac:dyDescent="0.4">
      <c r="A6" s="55">
        <v>1</v>
      </c>
      <c r="B6" s="512" t="s">
        <v>17</v>
      </c>
      <c r="C6" s="57" t="s">
        <v>234</v>
      </c>
      <c r="D6" s="54" t="s">
        <v>235</v>
      </c>
      <c r="E6" s="53" t="s">
        <v>236</v>
      </c>
      <c r="F6" s="39">
        <v>1.3</v>
      </c>
      <c r="G6" s="51" t="s">
        <v>190</v>
      </c>
      <c r="H6" s="51" t="s">
        <v>223</v>
      </c>
      <c r="I6" s="49" t="s">
        <v>207</v>
      </c>
      <c r="J6" s="39">
        <v>2</v>
      </c>
      <c r="K6" s="39">
        <v>4</v>
      </c>
      <c r="L6" s="39">
        <v>8</v>
      </c>
      <c r="M6" s="49" t="s">
        <v>208</v>
      </c>
      <c r="N6" s="39">
        <v>1</v>
      </c>
      <c r="O6" s="39">
        <v>4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513"/>
      <c r="C7" s="52" t="s">
        <v>237</v>
      </c>
      <c r="D7" s="53" t="s">
        <v>238</v>
      </c>
      <c r="E7" s="53" t="s">
        <v>185</v>
      </c>
      <c r="F7" s="39">
        <v>4.0999999999999996</v>
      </c>
      <c r="G7" s="51" t="s">
        <v>191</v>
      </c>
      <c r="H7" s="51" t="s">
        <v>224</v>
      </c>
      <c r="I7" s="49" t="s">
        <v>207</v>
      </c>
      <c r="J7" s="39">
        <v>2</v>
      </c>
      <c r="K7" s="39">
        <v>2</v>
      </c>
      <c r="L7" s="39">
        <v>4</v>
      </c>
      <c r="M7" s="49" t="s">
        <v>216</v>
      </c>
      <c r="N7" s="39">
        <v>1</v>
      </c>
      <c r="O7" s="39">
        <v>2</v>
      </c>
      <c r="P7" s="39">
        <v>2</v>
      </c>
      <c r="Q7" s="72"/>
      <c r="R7" s="72"/>
      <c r="S7" s="72"/>
    </row>
    <row r="8" spans="1:19" ht="28.8" x14ac:dyDescent="0.4">
      <c r="A8" s="55">
        <v>3</v>
      </c>
      <c r="B8" s="513"/>
      <c r="C8" s="52"/>
      <c r="D8" s="53" t="s">
        <v>238</v>
      </c>
      <c r="E8" s="53" t="s">
        <v>185</v>
      </c>
      <c r="F8" s="39" t="s">
        <v>198</v>
      </c>
      <c r="G8" s="51" t="s">
        <v>192</v>
      </c>
      <c r="H8" s="51" t="s">
        <v>225</v>
      </c>
      <c r="I8" s="49" t="s">
        <v>207</v>
      </c>
      <c r="J8" s="39">
        <v>2</v>
      </c>
      <c r="K8" s="39">
        <v>2</v>
      </c>
      <c r="L8" s="39">
        <v>4</v>
      </c>
      <c r="M8" s="49" t="s">
        <v>217</v>
      </c>
      <c r="N8" s="39">
        <v>1</v>
      </c>
      <c r="O8" s="39">
        <v>2</v>
      </c>
      <c r="P8" s="39">
        <v>2</v>
      </c>
      <c r="Q8" s="72"/>
      <c r="R8" s="72"/>
      <c r="S8" s="72"/>
    </row>
    <row r="9" spans="1:19" ht="43.2" x14ac:dyDescent="0.4">
      <c r="A9" s="2">
        <v>4</v>
      </c>
      <c r="B9" s="513"/>
      <c r="C9" s="52" t="s">
        <v>186</v>
      </c>
      <c r="D9" s="54" t="s">
        <v>239</v>
      </c>
      <c r="E9" s="53" t="s">
        <v>185</v>
      </c>
      <c r="F9" s="39" t="s">
        <v>199</v>
      </c>
      <c r="G9" s="51" t="s">
        <v>49</v>
      </c>
      <c r="H9" s="51" t="s">
        <v>226</v>
      </c>
      <c r="I9" s="49" t="s">
        <v>170</v>
      </c>
      <c r="J9" s="39">
        <v>1</v>
      </c>
      <c r="K9" s="39">
        <v>2</v>
      </c>
      <c r="L9" s="39">
        <v>2</v>
      </c>
      <c r="M9" s="49" t="s">
        <v>209</v>
      </c>
      <c r="N9" s="39">
        <v>1</v>
      </c>
      <c r="O9" s="39">
        <v>2</v>
      </c>
      <c r="P9" s="39">
        <v>2</v>
      </c>
      <c r="Q9" s="72"/>
      <c r="R9" s="72"/>
      <c r="S9" s="72"/>
    </row>
    <row r="10" spans="1:19" ht="43.2" x14ac:dyDescent="0.4">
      <c r="A10" s="55">
        <v>5</v>
      </c>
      <c r="B10" s="514"/>
      <c r="C10" s="52"/>
      <c r="D10" s="54" t="s">
        <v>239</v>
      </c>
      <c r="E10" s="53" t="s">
        <v>185</v>
      </c>
      <c r="F10" s="39" t="s">
        <v>199</v>
      </c>
      <c r="G10" s="51" t="s">
        <v>192</v>
      </c>
      <c r="H10" s="51" t="s">
        <v>227</v>
      </c>
      <c r="I10" s="49" t="s">
        <v>170</v>
      </c>
      <c r="J10" s="39">
        <v>1</v>
      </c>
      <c r="K10" s="39">
        <v>3</v>
      </c>
      <c r="L10" s="39">
        <v>3</v>
      </c>
      <c r="M10" s="49" t="s">
        <v>210</v>
      </c>
      <c r="N10" s="39">
        <v>1</v>
      </c>
      <c r="O10" s="39">
        <v>3</v>
      </c>
      <c r="P10" s="39">
        <v>3</v>
      </c>
      <c r="Q10" s="72"/>
      <c r="R10" s="72"/>
      <c r="S10" s="72"/>
    </row>
    <row r="11" spans="1:19" ht="43.2" x14ac:dyDescent="0.4">
      <c r="A11" s="2">
        <v>6</v>
      </c>
      <c r="B11" s="512" t="s">
        <v>221</v>
      </c>
      <c r="C11" s="52" t="s">
        <v>240</v>
      </c>
      <c r="D11" s="53" t="s">
        <v>188</v>
      </c>
      <c r="E11" s="53" t="s">
        <v>185</v>
      </c>
      <c r="F11" s="39" t="s">
        <v>199</v>
      </c>
      <c r="G11" s="51" t="s">
        <v>46</v>
      </c>
      <c r="H11" s="51" t="s">
        <v>193</v>
      </c>
      <c r="I11" s="49" t="s">
        <v>252</v>
      </c>
      <c r="J11" s="39">
        <v>1</v>
      </c>
      <c r="K11" s="39">
        <v>3</v>
      </c>
      <c r="L11" s="39">
        <v>3</v>
      </c>
      <c r="M11" s="49" t="s">
        <v>211</v>
      </c>
      <c r="N11" s="39">
        <v>1</v>
      </c>
      <c r="O11" s="39">
        <v>3</v>
      </c>
      <c r="P11" s="39">
        <v>3</v>
      </c>
      <c r="Q11" s="72"/>
      <c r="R11" s="72"/>
      <c r="S11" s="72"/>
    </row>
    <row r="12" spans="1:19" ht="28.8" x14ac:dyDescent="0.4">
      <c r="A12" s="55">
        <v>7</v>
      </c>
      <c r="B12" s="513"/>
      <c r="C12" s="52"/>
      <c r="D12" s="53" t="s">
        <v>188</v>
      </c>
      <c r="E12" s="53" t="s">
        <v>185</v>
      </c>
      <c r="F12" s="39" t="s">
        <v>200</v>
      </c>
      <c r="G12" s="56" t="s">
        <v>190</v>
      </c>
      <c r="H12" s="51" t="s">
        <v>228</v>
      </c>
      <c r="I12" s="49" t="s">
        <v>253</v>
      </c>
      <c r="J12" s="39">
        <v>3</v>
      </c>
      <c r="K12" s="39">
        <v>2</v>
      </c>
      <c r="L12" s="39">
        <v>6</v>
      </c>
      <c r="M12" s="49" t="s">
        <v>213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43.2" x14ac:dyDescent="0.4">
      <c r="A13" s="2">
        <v>8</v>
      </c>
      <c r="B13" s="513"/>
      <c r="C13" s="52" t="s">
        <v>241</v>
      </c>
      <c r="D13" s="53" t="s">
        <v>188</v>
      </c>
      <c r="E13" s="53" t="s">
        <v>185</v>
      </c>
      <c r="F13" s="39" t="s">
        <v>201</v>
      </c>
      <c r="G13" s="51" t="s">
        <v>46</v>
      </c>
      <c r="H13" s="51" t="s">
        <v>193</v>
      </c>
      <c r="I13" s="49" t="s">
        <v>252</v>
      </c>
      <c r="J13" s="39">
        <v>1</v>
      </c>
      <c r="K13" s="39">
        <v>3</v>
      </c>
      <c r="L13" s="39">
        <v>3</v>
      </c>
      <c r="M13" s="49" t="s">
        <v>211</v>
      </c>
      <c r="N13" s="39">
        <v>1</v>
      </c>
      <c r="O13" s="39">
        <v>3</v>
      </c>
      <c r="P13" s="39">
        <v>3</v>
      </c>
      <c r="Q13" s="72"/>
      <c r="R13" s="72"/>
      <c r="S13" s="72"/>
    </row>
    <row r="14" spans="1:19" ht="28.8" x14ac:dyDescent="0.4">
      <c r="A14" s="55">
        <v>9</v>
      </c>
      <c r="B14" s="513"/>
      <c r="C14" s="52"/>
      <c r="D14" s="53" t="s">
        <v>188</v>
      </c>
      <c r="E14" s="53" t="s">
        <v>185</v>
      </c>
      <c r="F14" s="39" t="s">
        <v>198</v>
      </c>
      <c r="G14" s="56" t="s">
        <v>190</v>
      </c>
      <c r="H14" s="51" t="s">
        <v>228</v>
      </c>
      <c r="I14" s="49" t="s">
        <v>253</v>
      </c>
      <c r="J14" s="39">
        <v>3</v>
      </c>
      <c r="K14" s="39">
        <v>2</v>
      </c>
      <c r="L14" s="39">
        <v>6</v>
      </c>
      <c r="M14" s="49" t="s">
        <v>213</v>
      </c>
      <c r="N14" s="39">
        <v>2</v>
      </c>
      <c r="O14" s="39">
        <v>2</v>
      </c>
      <c r="P14" s="39">
        <v>4</v>
      </c>
      <c r="Q14" s="81"/>
      <c r="R14" s="72"/>
      <c r="S14" s="72"/>
    </row>
    <row r="15" spans="1:19" ht="43.2" x14ac:dyDescent="0.4">
      <c r="A15" s="2">
        <v>10</v>
      </c>
      <c r="B15" s="513"/>
      <c r="C15" s="512" t="s">
        <v>242</v>
      </c>
      <c r="D15" s="54" t="s">
        <v>239</v>
      </c>
      <c r="E15" s="53" t="s">
        <v>185</v>
      </c>
      <c r="F15" s="39">
        <v>1.1000000000000001</v>
      </c>
      <c r="G15" s="51" t="s">
        <v>46</v>
      </c>
      <c r="H15" s="51" t="s">
        <v>194</v>
      </c>
      <c r="I15" s="49" t="s">
        <v>170</v>
      </c>
      <c r="J15" s="39">
        <v>2</v>
      </c>
      <c r="K15" s="39">
        <v>3</v>
      </c>
      <c r="L15" s="39">
        <v>6</v>
      </c>
      <c r="M15" s="49" t="s">
        <v>218</v>
      </c>
      <c r="N15" s="39">
        <v>1</v>
      </c>
      <c r="O15" s="39">
        <v>3</v>
      </c>
      <c r="P15" s="39">
        <v>3</v>
      </c>
      <c r="Q15" s="72"/>
      <c r="R15" s="72"/>
      <c r="S15" s="72"/>
    </row>
    <row r="16" spans="1:19" ht="57.6" x14ac:dyDescent="0.4">
      <c r="A16" s="55">
        <v>11</v>
      </c>
      <c r="B16" s="513"/>
      <c r="C16" s="513"/>
      <c r="D16" s="54" t="s">
        <v>239</v>
      </c>
      <c r="E16" s="53" t="s">
        <v>185</v>
      </c>
      <c r="F16" s="39">
        <v>4.0999999999999996</v>
      </c>
      <c r="G16" s="56" t="s">
        <v>190</v>
      </c>
      <c r="H16" s="51" t="s">
        <v>229</v>
      </c>
      <c r="I16" s="49" t="s">
        <v>254</v>
      </c>
      <c r="J16" s="39">
        <v>2</v>
      </c>
      <c r="K16" s="39">
        <v>4</v>
      </c>
      <c r="L16" s="39">
        <v>8</v>
      </c>
      <c r="M16" s="49" t="s">
        <v>219</v>
      </c>
      <c r="N16" s="39">
        <v>1</v>
      </c>
      <c r="O16" s="39">
        <v>4</v>
      </c>
      <c r="P16" s="39">
        <v>4</v>
      </c>
      <c r="Q16" s="81"/>
      <c r="R16" s="72"/>
      <c r="S16" s="72"/>
    </row>
    <row r="17" spans="1:19" ht="43.2" x14ac:dyDescent="0.4">
      <c r="A17" s="2">
        <v>12</v>
      </c>
      <c r="B17" s="513"/>
      <c r="C17" s="513"/>
      <c r="D17" s="54" t="s">
        <v>239</v>
      </c>
      <c r="E17" s="53" t="s">
        <v>185</v>
      </c>
      <c r="F17" s="39" t="s">
        <v>202</v>
      </c>
      <c r="G17" s="51" t="s">
        <v>49</v>
      </c>
      <c r="H17" s="51" t="s">
        <v>226</v>
      </c>
      <c r="I17" s="49" t="s">
        <v>170</v>
      </c>
      <c r="J17" s="39">
        <v>1</v>
      </c>
      <c r="K17" s="39">
        <v>2</v>
      </c>
      <c r="L17" s="39">
        <v>2</v>
      </c>
      <c r="M17" s="49" t="s">
        <v>209</v>
      </c>
      <c r="N17" s="39">
        <v>1</v>
      </c>
      <c r="O17" s="39">
        <v>2</v>
      </c>
      <c r="P17" s="39">
        <v>2</v>
      </c>
      <c r="Q17" s="81"/>
      <c r="R17" s="72"/>
      <c r="S17" s="72"/>
    </row>
    <row r="18" spans="1:19" ht="43.2" x14ac:dyDescent="0.4">
      <c r="A18" s="55">
        <v>13</v>
      </c>
      <c r="B18" s="513"/>
      <c r="C18" s="514"/>
      <c r="D18" s="54" t="s">
        <v>239</v>
      </c>
      <c r="E18" s="53" t="s">
        <v>185</v>
      </c>
      <c r="F18" s="39" t="s">
        <v>203</v>
      </c>
      <c r="G18" s="51" t="s">
        <v>192</v>
      </c>
      <c r="H18" s="51" t="s">
        <v>227</v>
      </c>
      <c r="I18" s="49" t="s">
        <v>170</v>
      </c>
      <c r="J18" s="39">
        <v>1</v>
      </c>
      <c r="K18" s="39">
        <v>3</v>
      </c>
      <c r="L18" s="39">
        <v>3</v>
      </c>
      <c r="M18" s="49" t="s">
        <v>210</v>
      </c>
      <c r="N18" s="39">
        <v>1</v>
      </c>
      <c r="O18" s="39">
        <v>3</v>
      </c>
      <c r="P18" s="39">
        <v>3</v>
      </c>
      <c r="Q18" s="81"/>
      <c r="R18" s="72"/>
      <c r="S18" s="72"/>
    </row>
    <row r="19" spans="1:19" ht="43.2" x14ac:dyDescent="0.4">
      <c r="A19" s="2">
        <v>14</v>
      </c>
      <c r="B19" s="513"/>
      <c r="C19" s="52" t="s">
        <v>243</v>
      </c>
      <c r="D19" s="53" t="s">
        <v>188</v>
      </c>
      <c r="E19" s="53" t="s">
        <v>185</v>
      </c>
      <c r="F19" s="39" t="s">
        <v>204</v>
      </c>
      <c r="G19" s="51" t="s">
        <v>46</v>
      </c>
      <c r="H19" s="51" t="s">
        <v>193</v>
      </c>
      <c r="I19" s="49" t="s">
        <v>252</v>
      </c>
      <c r="J19" s="39">
        <v>1</v>
      </c>
      <c r="K19" s="39">
        <v>3</v>
      </c>
      <c r="L19" s="39">
        <v>3</v>
      </c>
      <c r="M19" s="49" t="s">
        <v>211</v>
      </c>
      <c r="N19" s="39">
        <v>1</v>
      </c>
      <c r="O19" s="39">
        <v>3</v>
      </c>
      <c r="P19" s="39">
        <v>3</v>
      </c>
      <c r="Q19" s="81"/>
      <c r="R19" s="72"/>
      <c r="S19" s="72"/>
    </row>
    <row r="20" spans="1:19" ht="28.8" x14ac:dyDescent="0.4">
      <c r="A20" s="55">
        <v>15</v>
      </c>
      <c r="B20" s="513"/>
      <c r="C20" s="52"/>
      <c r="D20" s="53" t="s">
        <v>188</v>
      </c>
      <c r="E20" s="53" t="s">
        <v>185</v>
      </c>
      <c r="F20" s="39" t="s">
        <v>199</v>
      </c>
      <c r="G20" s="56" t="s">
        <v>190</v>
      </c>
      <c r="H20" s="51" t="s">
        <v>228</v>
      </c>
      <c r="I20" s="49" t="s">
        <v>253</v>
      </c>
      <c r="J20" s="39">
        <v>3</v>
      </c>
      <c r="K20" s="39">
        <v>2</v>
      </c>
      <c r="L20" s="39">
        <v>6</v>
      </c>
      <c r="M20" s="49" t="s">
        <v>213</v>
      </c>
      <c r="N20" s="39">
        <v>2</v>
      </c>
      <c r="O20" s="39">
        <v>2</v>
      </c>
      <c r="P20" s="39">
        <v>4</v>
      </c>
      <c r="Q20" s="72"/>
      <c r="R20" s="72"/>
      <c r="S20" s="72"/>
    </row>
    <row r="21" spans="1:19" ht="43.2" x14ac:dyDescent="0.4">
      <c r="A21" s="2">
        <v>16</v>
      </c>
      <c r="B21" s="513"/>
      <c r="C21" s="52" t="s">
        <v>244</v>
      </c>
      <c r="D21" s="53" t="s">
        <v>188</v>
      </c>
      <c r="E21" s="53" t="s">
        <v>185</v>
      </c>
      <c r="F21" s="39" t="s">
        <v>199</v>
      </c>
      <c r="G21" s="51" t="s">
        <v>46</v>
      </c>
      <c r="H21" s="51" t="s">
        <v>193</v>
      </c>
      <c r="I21" s="49" t="s">
        <v>252</v>
      </c>
      <c r="J21" s="39">
        <v>1</v>
      </c>
      <c r="K21" s="39">
        <v>3</v>
      </c>
      <c r="L21" s="39">
        <v>3</v>
      </c>
      <c r="M21" s="49" t="s">
        <v>211</v>
      </c>
      <c r="N21" s="39">
        <v>1</v>
      </c>
      <c r="O21" s="39">
        <v>3</v>
      </c>
      <c r="P21" s="39">
        <v>3</v>
      </c>
      <c r="Q21" s="72"/>
      <c r="R21" s="72"/>
      <c r="S21" s="72"/>
    </row>
    <row r="22" spans="1:19" ht="28.8" x14ac:dyDescent="0.4">
      <c r="A22" s="55">
        <v>17</v>
      </c>
      <c r="B22" s="513"/>
      <c r="C22" s="52"/>
      <c r="D22" s="53" t="s">
        <v>188</v>
      </c>
      <c r="E22" s="53" t="s">
        <v>185</v>
      </c>
      <c r="F22" s="39" t="s">
        <v>199</v>
      </c>
      <c r="G22" s="56" t="s">
        <v>190</v>
      </c>
      <c r="H22" s="51" t="s">
        <v>228</v>
      </c>
      <c r="I22" s="49" t="s">
        <v>253</v>
      </c>
      <c r="J22" s="39">
        <v>3</v>
      </c>
      <c r="K22" s="39">
        <v>2</v>
      </c>
      <c r="L22" s="39">
        <v>6</v>
      </c>
      <c r="M22" s="49" t="s">
        <v>213</v>
      </c>
      <c r="N22" s="39">
        <v>2</v>
      </c>
      <c r="O22" s="39">
        <v>2</v>
      </c>
      <c r="P22" s="39">
        <v>4</v>
      </c>
      <c r="Q22" s="72"/>
      <c r="R22" s="72"/>
      <c r="S22" s="72"/>
    </row>
    <row r="23" spans="1:19" ht="28.8" x14ac:dyDescent="0.4">
      <c r="A23" s="2">
        <v>18</v>
      </c>
      <c r="B23" s="513"/>
      <c r="C23" s="52"/>
      <c r="D23" s="53" t="s">
        <v>245</v>
      </c>
      <c r="E23" s="53" t="s">
        <v>185</v>
      </c>
      <c r="F23" s="39" t="s">
        <v>200</v>
      </c>
      <c r="G23" s="51" t="s">
        <v>46</v>
      </c>
      <c r="H23" s="51" t="s">
        <v>230</v>
      </c>
      <c r="I23" s="49" t="s">
        <v>207</v>
      </c>
      <c r="J23" s="39">
        <v>1</v>
      </c>
      <c r="K23" s="39">
        <v>3</v>
      </c>
      <c r="L23" s="39">
        <v>3</v>
      </c>
      <c r="M23" s="49" t="s">
        <v>220</v>
      </c>
      <c r="N23" s="39">
        <v>1</v>
      </c>
      <c r="O23" s="39">
        <v>3</v>
      </c>
      <c r="P23" s="39">
        <v>3</v>
      </c>
      <c r="Q23" s="72"/>
      <c r="R23" s="72"/>
      <c r="S23" s="72"/>
    </row>
    <row r="24" spans="1:19" ht="43.2" x14ac:dyDescent="0.4">
      <c r="A24" s="55">
        <v>19</v>
      </c>
      <c r="B24" s="513"/>
      <c r="C24" s="52" t="s">
        <v>246</v>
      </c>
      <c r="D24" s="54" t="s">
        <v>239</v>
      </c>
      <c r="E24" s="53" t="s">
        <v>185</v>
      </c>
      <c r="F24" s="39" t="s">
        <v>201</v>
      </c>
      <c r="G24" s="51" t="s">
        <v>46</v>
      </c>
      <c r="H24" s="51" t="s">
        <v>193</v>
      </c>
      <c r="I24" s="49" t="s">
        <v>252</v>
      </c>
      <c r="J24" s="39">
        <v>1</v>
      </c>
      <c r="K24" s="39">
        <v>3</v>
      </c>
      <c r="L24" s="39">
        <v>3</v>
      </c>
      <c r="M24" s="49" t="s">
        <v>211</v>
      </c>
      <c r="N24" s="39">
        <v>1</v>
      </c>
      <c r="O24" s="39">
        <v>3</v>
      </c>
      <c r="P24" s="39">
        <v>3</v>
      </c>
      <c r="Q24" s="72"/>
      <c r="R24" s="72"/>
      <c r="S24" s="72"/>
    </row>
    <row r="25" spans="1:19" ht="57.6" x14ac:dyDescent="0.4">
      <c r="A25" s="2">
        <v>20</v>
      </c>
      <c r="B25" s="513"/>
      <c r="C25" s="52"/>
      <c r="D25" s="54" t="s">
        <v>239</v>
      </c>
      <c r="E25" s="53" t="s">
        <v>185</v>
      </c>
      <c r="F25" s="39" t="s">
        <v>198</v>
      </c>
      <c r="G25" s="56" t="s">
        <v>190</v>
      </c>
      <c r="H25" s="51" t="s">
        <v>229</v>
      </c>
      <c r="I25" s="49" t="s">
        <v>254</v>
      </c>
      <c r="J25" s="39">
        <v>2</v>
      </c>
      <c r="K25" s="39">
        <v>4</v>
      </c>
      <c r="L25" s="39">
        <v>8</v>
      </c>
      <c r="M25" s="49" t="s">
        <v>219</v>
      </c>
      <c r="N25" s="39">
        <v>2</v>
      </c>
      <c r="O25" s="39">
        <v>4</v>
      </c>
      <c r="P25" s="39">
        <v>8</v>
      </c>
      <c r="Q25" s="81"/>
      <c r="R25" s="72"/>
      <c r="S25" s="72"/>
    </row>
    <row r="26" spans="1:19" ht="43.2" x14ac:dyDescent="0.4">
      <c r="A26" s="55">
        <v>21</v>
      </c>
      <c r="B26" s="513"/>
      <c r="C26" s="52" t="s">
        <v>247</v>
      </c>
      <c r="D26" s="53" t="s">
        <v>188</v>
      </c>
      <c r="E26" s="53" t="s">
        <v>185</v>
      </c>
      <c r="F26" s="39" t="s">
        <v>200</v>
      </c>
      <c r="G26" s="51" t="s">
        <v>46</v>
      </c>
      <c r="H26" s="51" t="s">
        <v>193</v>
      </c>
      <c r="I26" s="49" t="s">
        <v>252</v>
      </c>
      <c r="J26" s="39">
        <v>1</v>
      </c>
      <c r="K26" s="39">
        <v>3</v>
      </c>
      <c r="L26" s="39">
        <v>3</v>
      </c>
      <c r="M26" s="49" t="s">
        <v>211</v>
      </c>
      <c r="N26" s="39">
        <v>1</v>
      </c>
      <c r="O26" s="39">
        <v>3</v>
      </c>
      <c r="P26" s="39">
        <v>3</v>
      </c>
      <c r="Q26" s="72"/>
      <c r="R26" s="72"/>
      <c r="S26" s="72"/>
    </row>
    <row r="27" spans="1:19" ht="28.8" x14ac:dyDescent="0.4">
      <c r="A27" s="2">
        <v>22</v>
      </c>
      <c r="B27" s="514"/>
      <c r="C27" s="52"/>
      <c r="D27" s="53" t="s">
        <v>188</v>
      </c>
      <c r="E27" s="53" t="s">
        <v>185</v>
      </c>
      <c r="F27" s="39" t="s">
        <v>205</v>
      </c>
      <c r="G27" s="56" t="s">
        <v>190</v>
      </c>
      <c r="H27" s="51" t="s">
        <v>228</v>
      </c>
      <c r="I27" s="49" t="s">
        <v>253</v>
      </c>
      <c r="J27" s="39">
        <v>3</v>
      </c>
      <c r="K27" s="39">
        <v>2</v>
      </c>
      <c r="L27" s="39">
        <v>6</v>
      </c>
      <c r="M27" s="49" t="s">
        <v>213</v>
      </c>
      <c r="N27" s="39">
        <v>2</v>
      </c>
      <c r="O27" s="39">
        <v>2</v>
      </c>
      <c r="P27" s="39">
        <v>4</v>
      </c>
      <c r="Q27" s="39"/>
      <c r="R27" s="39"/>
      <c r="S27" s="39"/>
    </row>
    <row r="28" spans="1:19" ht="43.2" x14ac:dyDescent="0.4">
      <c r="A28" s="55">
        <v>23</v>
      </c>
      <c r="B28" s="512" t="s">
        <v>222</v>
      </c>
      <c r="C28" s="52" t="s">
        <v>248</v>
      </c>
      <c r="D28" s="53" t="s">
        <v>188</v>
      </c>
      <c r="E28" s="53" t="s">
        <v>185</v>
      </c>
      <c r="F28" s="39">
        <v>1.1000000000000001</v>
      </c>
      <c r="G28" s="51" t="s">
        <v>46</v>
      </c>
      <c r="H28" s="51" t="s">
        <v>193</v>
      </c>
      <c r="I28" s="49" t="s">
        <v>252</v>
      </c>
      <c r="J28" s="39">
        <v>1</v>
      </c>
      <c r="K28" s="39">
        <v>3</v>
      </c>
      <c r="L28" s="39">
        <v>3</v>
      </c>
      <c r="M28" s="49" t="s">
        <v>211</v>
      </c>
      <c r="N28" s="39">
        <v>1</v>
      </c>
      <c r="O28" s="39">
        <v>3</v>
      </c>
      <c r="P28" s="39">
        <v>3</v>
      </c>
      <c r="Q28" s="72"/>
      <c r="R28" s="72"/>
      <c r="S28" s="72"/>
    </row>
    <row r="29" spans="1:19" ht="28.8" x14ac:dyDescent="0.4">
      <c r="A29" s="2">
        <v>24</v>
      </c>
      <c r="B29" s="513"/>
      <c r="C29" s="52"/>
      <c r="D29" s="53" t="s">
        <v>188</v>
      </c>
      <c r="E29" s="53" t="s">
        <v>185</v>
      </c>
      <c r="F29" s="39" t="s">
        <v>202</v>
      </c>
      <c r="G29" s="56" t="s">
        <v>190</v>
      </c>
      <c r="H29" s="51" t="s">
        <v>228</v>
      </c>
      <c r="I29" s="49" t="s">
        <v>253</v>
      </c>
      <c r="J29" s="39">
        <v>3</v>
      </c>
      <c r="K29" s="39">
        <v>2</v>
      </c>
      <c r="L29" s="39">
        <v>6</v>
      </c>
      <c r="M29" s="49" t="s">
        <v>213</v>
      </c>
      <c r="N29" s="39">
        <v>2</v>
      </c>
      <c r="O29" s="39">
        <v>2</v>
      </c>
      <c r="P29" s="39">
        <v>4</v>
      </c>
      <c r="Q29" s="72"/>
      <c r="R29" s="72"/>
      <c r="S29" s="72"/>
    </row>
    <row r="30" spans="1:19" ht="37.5" customHeight="1" x14ac:dyDescent="0.4">
      <c r="A30" s="55">
        <v>25</v>
      </c>
      <c r="B30" s="513"/>
      <c r="C30" s="57" t="s">
        <v>249</v>
      </c>
      <c r="D30" s="53" t="s">
        <v>187</v>
      </c>
      <c r="E30" s="53" t="s">
        <v>185</v>
      </c>
      <c r="F30" s="39" t="s">
        <v>200</v>
      </c>
      <c r="G30" s="51" t="s">
        <v>52</v>
      </c>
      <c r="H30" s="51" t="s">
        <v>195</v>
      </c>
      <c r="I30" s="49" t="s">
        <v>255</v>
      </c>
      <c r="J30" s="39">
        <v>2</v>
      </c>
      <c r="K30" s="39">
        <v>2</v>
      </c>
      <c r="L30" s="39">
        <v>4</v>
      </c>
      <c r="M30" s="49" t="s">
        <v>214</v>
      </c>
      <c r="N30" s="39">
        <v>2</v>
      </c>
      <c r="O30" s="39">
        <v>1</v>
      </c>
      <c r="P30" s="39">
        <v>2</v>
      </c>
      <c r="Q30" s="72"/>
      <c r="R30" s="72"/>
      <c r="S30" s="72"/>
    </row>
    <row r="31" spans="1:19" ht="37.5" customHeight="1" x14ac:dyDescent="0.4">
      <c r="A31" s="2">
        <v>26</v>
      </c>
      <c r="B31" s="514"/>
      <c r="C31" s="57" t="s">
        <v>250</v>
      </c>
      <c r="D31" s="53" t="s">
        <v>187</v>
      </c>
      <c r="E31" s="53" t="s">
        <v>185</v>
      </c>
      <c r="F31" s="39" t="s">
        <v>206</v>
      </c>
      <c r="G31" s="51" t="s">
        <v>52</v>
      </c>
      <c r="H31" s="51" t="s">
        <v>195</v>
      </c>
      <c r="I31" s="49" t="s">
        <v>255</v>
      </c>
      <c r="J31" s="39">
        <v>2</v>
      </c>
      <c r="K31" s="39">
        <v>2</v>
      </c>
      <c r="L31" s="39">
        <v>4</v>
      </c>
      <c r="M31" s="49" t="s">
        <v>214</v>
      </c>
      <c r="N31" s="39">
        <v>2</v>
      </c>
      <c r="O31" s="39">
        <v>1</v>
      </c>
      <c r="P31" s="39">
        <v>2</v>
      </c>
      <c r="Q31" s="72"/>
      <c r="R31" s="72"/>
      <c r="S31" s="72"/>
    </row>
    <row r="32" spans="1:19" ht="43.2" x14ac:dyDescent="0.4">
      <c r="A32" s="55">
        <v>27</v>
      </c>
      <c r="B32" s="512" t="s">
        <v>197</v>
      </c>
      <c r="C32" s="52" t="s">
        <v>251</v>
      </c>
      <c r="D32" s="53" t="s">
        <v>189</v>
      </c>
      <c r="E32" s="53" t="s">
        <v>185</v>
      </c>
      <c r="F32" s="39">
        <v>4.0999999999999996</v>
      </c>
      <c r="G32" s="51" t="s">
        <v>56</v>
      </c>
      <c r="H32" s="51" t="s">
        <v>231</v>
      </c>
      <c r="I32" s="49" t="s">
        <v>196</v>
      </c>
      <c r="J32" s="39">
        <v>2</v>
      </c>
      <c r="K32" s="39">
        <v>2</v>
      </c>
      <c r="L32" s="39">
        <v>4</v>
      </c>
      <c r="M32" s="49" t="s">
        <v>256</v>
      </c>
      <c r="N32" s="39">
        <v>2</v>
      </c>
      <c r="O32" s="39">
        <v>2</v>
      </c>
      <c r="P32" s="39">
        <v>4</v>
      </c>
      <c r="Q32" s="72"/>
      <c r="R32" s="72"/>
      <c r="S32" s="72"/>
    </row>
    <row r="33" spans="1:19" ht="28.8" x14ac:dyDescent="0.4">
      <c r="A33" s="2">
        <v>28</v>
      </c>
      <c r="B33" s="513"/>
      <c r="C33" s="52"/>
      <c r="D33" s="53" t="s">
        <v>189</v>
      </c>
      <c r="E33" s="53" t="s">
        <v>185</v>
      </c>
      <c r="F33" s="39" t="s">
        <v>202</v>
      </c>
      <c r="G33" s="51" t="s">
        <v>58</v>
      </c>
      <c r="H33" s="51" t="s">
        <v>232</v>
      </c>
      <c r="I33" s="49" t="s">
        <v>257</v>
      </c>
      <c r="J33" s="39">
        <v>2</v>
      </c>
      <c r="K33" s="39">
        <v>2</v>
      </c>
      <c r="L33" s="39">
        <v>4</v>
      </c>
      <c r="M33" s="49" t="s">
        <v>212</v>
      </c>
      <c r="N33" s="39">
        <v>2</v>
      </c>
      <c r="O33" s="39">
        <v>2</v>
      </c>
      <c r="P33" s="39">
        <v>4</v>
      </c>
      <c r="Q33" s="72"/>
      <c r="R33" s="72"/>
      <c r="S33" s="72"/>
    </row>
    <row r="34" spans="1:19" ht="43.2" x14ac:dyDescent="0.4">
      <c r="A34" s="55">
        <v>29</v>
      </c>
      <c r="B34" s="514"/>
      <c r="C34" s="52"/>
      <c r="D34" s="53" t="s">
        <v>189</v>
      </c>
      <c r="E34" s="53" t="s">
        <v>185</v>
      </c>
      <c r="F34" s="39">
        <v>1.2</v>
      </c>
      <c r="G34" s="51" t="s">
        <v>191</v>
      </c>
      <c r="H34" s="51" t="s">
        <v>233</v>
      </c>
      <c r="I34" s="49" t="s">
        <v>196</v>
      </c>
      <c r="J34" s="39">
        <v>2</v>
      </c>
      <c r="K34" s="39">
        <v>2</v>
      </c>
      <c r="L34" s="39">
        <v>4</v>
      </c>
      <c r="M34" s="49" t="s">
        <v>215</v>
      </c>
      <c r="N34" s="39">
        <v>2</v>
      </c>
      <c r="O34" s="39">
        <v>2</v>
      </c>
      <c r="P34" s="39">
        <v>4</v>
      </c>
      <c r="Q34" s="72"/>
      <c r="R34" s="72"/>
      <c r="S34" s="72"/>
    </row>
    <row r="35" spans="1:19" ht="25.2" customHeight="1" x14ac:dyDescent="0.4">
      <c r="A35" s="442" t="s">
        <v>179</v>
      </c>
      <c r="B35" s="443"/>
      <c r="C35" s="444"/>
      <c r="D35" s="451" t="s">
        <v>180</v>
      </c>
      <c r="E35" s="452"/>
      <c r="F35" s="453"/>
      <c r="G35" s="454"/>
      <c r="H35" s="454"/>
      <c r="I35" s="454"/>
      <c r="J35" s="454"/>
      <c r="K35" s="454"/>
      <c r="L35" s="454"/>
      <c r="M35" s="455"/>
      <c r="N35" s="46" t="s">
        <v>181</v>
      </c>
      <c r="O35" s="47"/>
      <c r="P35" s="47"/>
      <c r="Q35" s="47"/>
      <c r="R35" s="47"/>
      <c r="S35" s="48"/>
    </row>
    <row r="36" spans="1:19" ht="25.2" customHeight="1" x14ac:dyDescent="0.4">
      <c r="A36" s="445"/>
      <c r="B36" s="446"/>
      <c r="C36" s="447"/>
      <c r="D36" s="451" t="s">
        <v>182</v>
      </c>
      <c r="E36" s="452"/>
      <c r="F36" s="453"/>
      <c r="G36" s="454"/>
      <c r="H36" s="454"/>
      <c r="I36" s="454"/>
      <c r="J36" s="454"/>
      <c r="K36" s="454"/>
      <c r="L36" s="454"/>
      <c r="M36" s="455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445"/>
      <c r="B37" s="446"/>
      <c r="C37" s="447"/>
      <c r="D37" s="451" t="s">
        <v>124</v>
      </c>
      <c r="E37" s="452"/>
      <c r="F37" s="453"/>
      <c r="G37" s="454"/>
      <c r="H37" s="454"/>
      <c r="I37" s="454"/>
      <c r="J37" s="454"/>
      <c r="K37" s="454"/>
      <c r="L37" s="454"/>
      <c r="M37" s="455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445"/>
      <c r="B38" s="446"/>
      <c r="C38" s="447"/>
      <c r="D38" s="451" t="s">
        <v>183</v>
      </c>
      <c r="E38" s="452"/>
      <c r="F38" s="453"/>
      <c r="G38" s="454"/>
      <c r="H38" s="454"/>
      <c r="I38" s="454"/>
      <c r="J38" s="454"/>
      <c r="K38" s="454"/>
      <c r="L38" s="454"/>
      <c r="M38" s="455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448"/>
      <c r="B39" s="449"/>
      <c r="C39" s="450"/>
      <c r="D39" s="451" t="s">
        <v>184</v>
      </c>
      <c r="E39" s="452"/>
      <c r="F39" s="453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5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E25" sqref="E25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380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3.2" x14ac:dyDescent="0.4">
      <c r="A6" s="55">
        <v>1</v>
      </c>
      <c r="B6" s="512" t="s">
        <v>17</v>
      </c>
      <c r="C6" s="52" t="s">
        <v>276</v>
      </c>
      <c r="D6" s="53" t="s">
        <v>383</v>
      </c>
      <c r="E6" s="53" t="s">
        <v>185</v>
      </c>
      <c r="F6" s="39">
        <v>1.3</v>
      </c>
      <c r="G6" s="82" t="s">
        <v>190</v>
      </c>
      <c r="H6" s="52" t="s">
        <v>384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513"/>
      <c r="C7" s="52" t="s">
        <v>386</v>
      </c>
      <c r="D7" s="53" t="s">
        <v>238</v>
      </c>
      <c r="E7" s="53" t="s">
        <v>185</v>
      </c>
      <c r="F7" s="39">
        <v>4.0999999999999996</v>
      </c>
      <c r="G7" s="83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2</v>
      </c>
      <c r="O7" s="39">
        <v>2</v>
      </c>
      <c r="P7" s="39">
        <v>4</v>
      </c>
      <c r="Q7" s="72"/>
      <c r="R7" s="72"/>
      <c r="S7" s="72"/>
    </row>
    <row r="8" spans="1:19" ht="28.8" x14ac:dyDescent="0.4">
      <c r="A8" s="55">
        <v>3</v>
      </c>
      <c r="B8" s="514"/>
      <c r="C8" s="52" t="s">
        <v>388</v>
      </c>
      <c r="D8" s="54" t="s">
        <v>389</v>
      </c>
      <c r="E8" s="53" t="s">
        <v>185</v>
      </c>
      <c r="F8" s="39">
        <v>4.2</v>
      </c>
      <c r="G8" s="83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2</v>
      </c>
      <c r="O8" s="39">
        <v>2</v>
      </c>
      <c r="P8" s="39">
        <v>4</v>
      </c>
      <c r="Q8" s="72"/>
      <c r="R8" s="72"/>
      <c r="S8" s="72"/>
    </row>
    <row r="9" spans="1:19" ht="43.2" x14ac:dyDescent="0.4">
      <c r="A9" s="2">
        <v>4</v>
      </c>
      <c r="B9" s="512" t="s">
        <v>391</v>
      </c>
      <c r="C9" s="52" t="s">
        <v>392</v>
      </c>
      <c r="D9" s="54" t="s">
        <v>188</v>
      </c>
      <c r="E9" s="53" t="s">
        <v>185</v>
      </c>
      <c r="F9" s="39">
        <v>1.1000000000000001</v>
      </c>
      <c r="G9" s="82" t="s">
        <v>46</v>
      </c>
      <c r="H9" s="52" t="s">
        <v>193</v>
      </c>
      <c r="I9" s="49" t="s">
        <v>393</v>
      </c>
      <c r="J9" s="53">
        <v>2</v>
      </c>
      <c r="K9" s="53">
        <v>3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2"/>
      <c r="R9" s="72"/>
      <c r="S9" s="72"/>
    </row>
    <row r="10" spans="1:19" ht="28.8" x14ac:dyDescent="0.4">
      <c r="A10" s="55">
        <v>5</v>
      </c>
      <c r="B10" s="513"/>
      <c r="C10" s="52" t="s">
        <v>395</v>
      </c>
      <c r="D10" s="54" t="s">
        <v>188</v>
      </c>
      <c r="E10" s="53" t="s">
        <v>185</v>
      </c>
      <c r="F10" s="39">
        <v>1.3</v>
      </c>
      <c r="G10" s="82" t="s">
        <v>190</v>
      </c>
      <c r="H10" s="52" t="s">
        <v>396</v>
      </c>
      <c r="I10" s="49" t="s">
        <v>397</v>
      </c>
      <c r="J10" s="53">
        <v>3</v>
      </c>
      <c r="K10" s="53">
        <v>2</v>
      </c>
      <c r="L10" s="39">
        <v>6</v>
      </c>
      <c r="M10" s="51" t="s">
        <v>398</v>
      </c>
      <c r="N10" s="39">
        <v>2</v>
      </c>
      <c r="O10" s="39">
        <v>2</v>
      </c>
      <c r="P10" s="39">
        <v>4</v>
      </c>
      <c r="Q10" s="72"/>
      <c r="R10" s="72"/>
      <c r="S10" s="72"/>
    </row>
    <row r="11" spans="1:19" ht="28.8" x14ac:dyDescent="0.4">
      <c r="A11" s="2">
        <v>6</v>
      </c>
      <c r="B11" s="513"/>
      <c r="C11" s="52" t="s">
        <v>288</v>
      </c>
      <c r="D11" s="53" t="s">
        <v>188</v>
      </c>
      <c r="E11" s="53" t="s">
        <v>185</v>
      </c>
      <c r="F11" s="39">
        <v>1.3</v>
      </c>
      <c r="G11" s="82" t="s">
        <v>190</v>
      </c>
      <c r="H11" s="52" t="s">
        <v>396</v>
      </c>
      <c r="I11" s="49" t="s">
        <v>397</v>
      </c>
      <c r="J11" s="53">
        <v>3</v>
      </c>
      <c r="K11" s="53">
        <v>2</v>
      </c>
      <c r="L11" s="39">
        <v>6</v>
      </c>
      <c r="M11" s="51" t="s">
        <v>398</v>
      </c>
      <c r="N11" s="39">
        <v>2</v>
      </c>
      <c r="O11" s="39">
        <v>2</v>
      </c>
      <c r="P11" s="39">
        <v>4</v>
      </c>
      <c r="Q11" s="72"/>
      <c r="R11" s="72"/>
      <c r="S11" s="72"/>
    </row>
    <row r="12" spans="1:19" ht="43.2" x14ac:dyDescent="0.4">
      <c r="A12" s="55">
        <v>7</v>
      </c>
      <c r="B12" s="513"/>
      <c r="C12" s="52" t="s">
        <v>399</v>
      </c>
      <c r="D12" s="54" t="s">
        <v>400</v>
      </c>
      <c r="E12" s="53" t="s">
        <v>185</v>
      </c>
      <c r="F12" s="39">
        <v>1.3</v>
      </c>
      <c r="G12" s="82" t="s">
        <v>190</v>
      </c>
      <c r="H12" s="52" t="s">
        <v>401</v>
      </c>
      <c r="I12" s="49" t="s">
        <v>402</v>
      </c>
      <c r="J12" s="53">
        <v>3</v>
      </c>
      <c r="K12" s="53">
        <v>3</v>
      </c>
      <c r="L12" s="39">
        <v>9</v>
      </c>
      <c r="M12" s="51" t="s">
        <v>403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39" customHeight="1" x14ac:dyDescent="0.4">
      <c r="A13" s="2">
        <v>8</v>
      </c>
      <c r="B13" s="513"/>
      <c r="C13" s="52" t="s">
        <v>404</v>
      </c>
      <c r="D13" s="54" t="s">
        <v>187</v>
      </c>
      <c r="E13" s="53" t="s">
        <v>185</v>
      </c>
      <c r="F13" s="39">
        <v>7.1</v>
      </c>
      <c r="G13" s="83" t="s">
        <v>405</v>
      </c>
      <c r="H13" s="52" t="s">
        <v>406</v>
      </c>
      <c r="I13" s="49" t="s">
        <v>196</v>
      </c>
      <c r="J13" s="53">
        <v>2</v>
      </c>
      <c r="K13" s="53">
        <v>2</v>
      </c>
      <c r="L13" s="39">
        <v>4</v>
      </c>
      <c r="M13" s="51" t="s">
        <v>407</v>
      </c>
      <c r="N13" s="39">
        <v>2</v>
      </c>
      <c r="O13" s="39">
        <v>2</v>
      </c>
      <c r="P13" s="39">
        <v>4</v>
      </c>
      <c r="Q13" s="72"/>
      <c r="R13" s="72"/>
      <c r="S13" s="72"/>
    </row>
    <row r="14" spans="1:19" ht="43.2" x14ac:dyDescent="0.4">
      <c r="A14" s="55">
        <v>9</v>
      </c>
      <c r="B14" s="513"/>
      <c r="C14" s="52" t="s">
        <v>408</v>
      </c>
      <c r="D14" s="54" t="s">
        <v>188</v>
      </c>
      <c r="E14" s="53" t="s">
        <v>185</v>
      </c>
      <c r="F14" s="39">
        <v>1.1000000000000001</v>
      </c>
      <c r="G14" s="82" t="s">
        <v>46</v>
      </c>
      <c r="H14" s="52" t="s">
        <v>193</v>
      </c>
      <c r="I14" s="49" t="s">
        <v>393</v>
      </c>
      <c r="J14" s="53">
        <v>2</v>
      </c>
      <c r="K14" s="53">
        <v>3</v>
      </c>
      <c r="L14" s="39">
        <v>6</v>
      </c>
      <c r="M14" s="51" t="s">
        <v>394</v>
      </c>
      <c r="N14" s="39">
        <v>2</v>
      </c>
      <c r="O14" s="39">
        <v>2</v>
      </c>
      <c r="P14" s="39">
        <v>4</v>
      </c>
      <c r="Q14" s="81"/>
      <c r="R14" s="72"/>
      <c r="S14" s="72"/>
    </row>
    <row r="15" spans="1:19" ht="41.25" customHeight="1" x14ac:dyDescent="0.4">
      <c r="A15" s="2">
        <v>10</v>
      </c>
      <c r="B15" s="513"/>
      <c r="C15" s="52" t="s">
        <v>409</v>
      </c>
      <c r="D15" s="54" t="s">
        <v>188</v>
      </c>
      <c r="E15" s="53" t="s">
        <v>185</v>
      </c>
      <c r="F15" s="39">
        <v>3.4</v>
      </c>
      <c r="G15" s="83" t="s">
        <v>58</v>
      </c>
      <c r="H15" s="52" t="s">
        <v>410</v>
      </c>
      <c r="I15" s="49" t="s">
        <v>196</v>
      </c>
      <c r="J15" s="53">
        <v>2</v>
      </c>
      <c r="K15" s="53">
        <v>3</v>
      </c>
      <c r="L15" s="39">
        <v>6</v>
      </c>
      <c r="M15" s="51" t="s">
        <v>411</v>
      </c>
      <c r="N15" s="39">
        <v>2</v>
      </c>
      <c r="O15" s="39">
        <v>2</v>
      </c>
      <c r="P15" s="39">
        <v>4</v>
      </c>
      <c r="Q15" s="72"/>
      <c r="R15" s="72"/>
      <c r="S15" s="72"/>
    </row>
    <row r="16" spans="1:19" ht="43.2" x14ac:dyDescent="0.4">
      <c r="A16" s="55">
        <v>11</v>
      </c>
      <c r="B16" s="513"/>
      <c r="C16" s="52" t="s">
        <v>412</v>
      </c>
      <c r="D16" s="54" t="s">
        <v>188</v>
      </c>
      <c r="E16" s="53" t="s">
        <v>185</v>
      </c>
      <c r="F16" s="39">
        <v>1.1000000000000001</v>
      </c>
      <c r="G16" s="82" t="s">
        <v>46</v>
      </c>
      <c r="H16" s="52" t="s">
        <v>193</v>
      </c>
      <c r="I16" s="49" t="s">
        <v>393</v>
      </c>
      <c r="J16" s="53">
        <v>2</v>
      </c>
      <c r="K16" s="53">
        <v>3</v>
      </c>
      <c r="L16" s="39">
        <v>6</v>
      </c>
      <c r="M16" s="51" t="s">
        <v>394</v>
      </c>
      <c r="N16" s="39">
        <v>2</v>
      </c>
      <c r="O16" s="39">
        <v>2</v>
      </c>
      <c r="P16" s="39">
        <v>4</v>
      </c>
      <c r="Q16" s="81"/>
      <c r="R16" s="72"/>
      <c r="S16" s="72"/>
    </row>
    <row r="17" spans="1:19" ht="28.8" x14ac:dyDescent="0.4">
      <c r="A17" s="2">
        <v>12</v>
      </c>
      <c r="B17" s="513"/>
      <c r="C17" s="52" t="s">
        <v>413</v>
      </c>
      <c r="D17" s="54" t="s">
        <v>188</v>
      </c>
      <c r="E17" s="53" t="s">
        <v>185</v>
      </c>
      <c r="F17" s="39">
        <v>1.3</v>
      </c>
      <c r="G17" s="82" t="s">
        <v>190</v>
      </c>
      <c r="H17" s="52" t="s">
        <v>384</v>
      </c>
      <c r="I17" s="49" t="s">
        <v>397</v>
      </c>
      <c r="J17" s="53">
        <v>2</v>
      </c>
      <c r="K17" s="53">
        <v>3</v>
      </c>
      <c r="L17" s="39">
        <v>6</v>
      </c>
      <c r="M17" s="51" t="s">
        <v>398</v>
      </c>
      <c r="N17" s="39">
        <v>2</v>
      </c>
      <c r="O17" s="39">
        <v>2</v>
      </c>
      <c r="P17" s="39">
        <v>4</v>
      </c>
      <c r="Q17" s="81"/>
      <c r="R17" s="72"/>
      <c r="S17" s="72"/>
    </row>
    <row r="18" spans="1:19" ht="45" customHeight="1" x14ac:dyDescent="0.4">
      <c r="A18" s="55">
        <v>13</v>
      </c>
      <c r="B18" s="514"/>
      <c r="C18" s="52" t="s">
        <v>414</v>
      </c>
      <c r="D18" s="54" t="s">
        <v>187</v>
      </c>
      <c r="E18" s="53" t="s">
        <v>185</v>
      </c>
      <c r="F18" s="39">
        <v>3.4</v>
      </c>
      <c r="G18" s="83" t="s">
        <v>58</v>
      </c>
      <c r="H18" s="52" t="s">
        <v>410</v>
      </c>
      <c r="I18" s="49" t="s">
        <v>196</v>
      </c>
      <c r="J18" s="53">
        <v>2</v>
      </c>
      <c r="K18" s="53">
        <v>3</v>
      </c>
      <c r="L18" s="39">
        <v>6</v>
      </c>
      <c r="M18" s="51" t="s">
        <v>411</v>
      </c>
      <c r="N18" s="39">
        <v>2</v>
      </c>
      <c r="O18" s="39">
        <v>2</v>
      </c>
      <c r="P18" s="39">
        <v>4</v>
      </c>
      <c r="Q18" s="81"/>
      <c r="R18" s="72"/>
      <c r="S18" s="72"/>
    </row>
    <row r="19" spans="1:19" x14ac:dyDescent="0.4">
      <c r="A19" s="2">
        <v>14</v>
      </c>
      <c r="B19" s="512" t="s">
        <v>222</v>
      </c>
      <c r="C19" s="52" t="s">
        <v>415</v>
      </c>
      <c r="D19" s="54" t="s">
        <v>188</v>
      </c>
      <c r="E19" s="53" t="s">
        <v>185</v>
      </c>
      <c r="F19" s="39">
        <v>1.2</v>
      </c>
      <c r="G19" s="83" t="s">
        <v>47</v>
      </c>
      <c r="H19" s="52" t="s">
        <v>416</v>
      </c>
      <c r="I19" s="49" t="s">
        <v>196</v>
      </c>
      <c r="J19" s="53">
        <v>2</v>
      </c>
      <c r="K19" s="53">
        <v>2</v>
      </c>
      <c r="L19" s="39">
        <v>4</v>
      </c>
      <c r="M19" s="51" t="s">
        <v>290</v>
      </c>
      <c r="N19" s="39">
        <v>2</v>
      </c>
      <c r="O19" s="39">
        <v>1</v>
      </c>
      <c r="P19" s="39">
        <v>2</v>
      </c>
      <c r="Q19" s="81"/>
      <c r="R19" s="72"/>
      <c r="S19" s="72"/>
    </row>
    <row r="20" spans="1:19" ht="28.8" x14ac:dyDescent="0.4">
      <c r="A20" s="55">
        <v>15</v>
      </c>
      <c r="B20" s="513"/>
      <c r="C20" s="52" t="s">
        <v>417</v>
      </c>
      <c r="D20" s="53" t="s">
        <v>188</v>
      </c>
      <c r="E20" s="53" t="s">
        <v>185</v>
      </c>
      <c r="F20" s="39">
        <v>1.3</v>
      </c>
      <c r="G20" s="82" t="s">
        <v>190</v>
      </c>
      <c r="H20" s="52" t="s">
        <v>396</v>
      </c>
      <c r="I20" s="49" t="s">
        <v>397</v>
      </c>
      <c r="J20" s="53">
        <v>2</v>
      </c>
      <c r="K20" s="53">
        <v>3</v>
      </c>
      <c r="L20" s="39">
        <v>6</v>
      </c>
      <c r="M20" s="51" t="s">
        <v>398</v>
      </c>
      <c r="N20" s="39">
        <v>2</v>
      </c>
      <c r="O20" s="39">
        <v>2</v>
      </c>
      <c r="P20" s="39">
        <v>4</v>
      </c>
      <c r="Q20" s="72"/>
      <c r="R20" s="72"/>
      <c r="S20" s="72"/>
    </row>
    <row r="21" spans="1:19" ht="43.2" x14ac:dyDescent="0.4">
      <c r="A21" s="2">
        <v>16</v>
      </c>
      <c r="B21" s="513"/>
      <c r="C21" s="52" t="s">
        <v>418</v>
      </c>
      <c r="D21" s="54" t="s">
        <v>188</v>
      </c>
      <c r="E21" s="53" t="s">
        <v>185</v>
      </c>
      <c r="F21" s="39">
        <v>2.1</v>
      </c>
      <c r="G21" s="83" t="s">
        <v>52</v>
      </c>
      <c r="H21" s="52" t="s">
        <v>195</v>
      </c>
      <c r="I21" s="49" t="s">
        <v>196</v>
      </c>
      <c r="J21" s="53">
        <v>2</v>
      </c>
      <c r="K21" s="53">
        <v>2</v>
      </c>
      <c r="L21" s="39">
        <v>4</v>
      </c>
      <c r="M21" s="51" t="s">
        <v>419</v>
      </c>
      <c r="N21" s="39">
        <v>2</v>
      </c>
      <c r="O21" s="39">
        <v>2</v>
      </c>
      <c r="P21" s="39">
        <v>4</v>
      </c>
      <c r="Q21" s="72"/>
      <c r="R21" s="72"/>
      <c r="S21" s="72"/>
    </row>
    <row r="22" spans="1:19" ht="43.2" x14ac:dyDescent="0.4">
      <c r="A22" s="55">
        <v>17</v>
      </c>
      <c r="B22" s="513"/>
      <c r="C22" s="52" t="s">
        <v>420</v>
      </c>
      <c r="D22" s="53" t="s">
        <v>187</v>
      </c>
      <c r="E22" s="53" t="s">
        <v>185</v>
      </c>
      <c r="F22" s="39">
        <v>2.1</v>
      </c>
      <c r="G22" s="83" t="s">
        <v>52</v>
      </c>
      <c r="H22" s="52" t="s">
        <v>195</v>
      </c>
      <c r="I22" s="49" t="s">
        <v>196</v>
      </c>
      <c r="J22" s="53">
        <v>3</v>
      </c>
      <c r="K22" s="53">
        <v>2</v>
      </c>
      <c r="L22" s="39">
        <v>6</v>
      </c>
      <c r="M22" s="51" t="s">
        <v>419</v>
      </c>
      <c r="N22" s="39">
        <v>2</v>
      </c>
      <c r="O22" s="39">
        <v>2</v>
      </c>
      <c r="P22" s="39">
        <v>4</v>
      </c>
      <c r="Q22" s="72"/>
      <c r="R22" s="72"/>
      <c r="S22" s="72"/>
    </row>
    <row r="23" spans="1:19" ht="28.8" x14ac:dyDescent="0.4">
      <c r="A23" s="2">
        <v>18</v>
      </c>
      <c r="B23" s="514"/>
      <c r="C23" s="52" t="s">
        <v>421</v>
      </c>
      <c r="D23" s="53" t="s">
        <v>422</v>
      </c>
      <c r="E23" s="53" t="s">
        <v>185</v>
      </c>
      <c r="F23" s="39">
        <v>1.6</v>
      </c>
      <c r="G23" s="84" t="s">
        <v>51</v>
      </c>
      <c r="H23" s="52" t="s">
        <v>423</v>
      </c>
      <c r="I23" s="49" t="s">
        <v>424</v>
      </c>
      <c r="J23" s="53">
        <v>3</v>
      </c>
      <c r="K23" s="53">
        <v>2</v>
      </c>
      <c r="L23" s="39">
        <v>6</v>
      </c>
      <c r="M23" s="51" t="s">
        <v>425</v>
      </c>
      <c r="N23" s="39">
        <v>2</v>
      </c>
      <c r="O23" s="39">
        <v>2</v>
      </c>
      <c r="P23" s="39">
        <v>4</v>
      </c>
      <c r="Q23" s="72"/>
      <c r="R23" s="72"/>
      <c r="S23" s="72"/>
    </row>
    <row r="24" spans="1:19" ht="43.2" x14ac:dyDescent="0.4">
      <c r="A24" s="55">
        <v>19</v>
      </c>
      <c r="B24" s="512" t="s">
        <v>197</v>
      </c>
      <c r="C24" s="52" t="s">
        <v>426</v>
      </c>
      <c r="D24" s="53" t="s">
        <v>189</v>
      </c>
      <c r="E24" s="53" t="s">
        <v>185</v>
      </c>
      <c r="F24" s="39">
        <v>1.1000000000000001</v>
      </c>
      <c r="G24" s="84" t="s">
        <v>46</v>
      </c>
      <c r="H24" s="52" t="s">
        <v>427</v>
      </c>
      <c r="I24" s="49" t="s">
        <v>196</v>
      </c>
      <c r="J24" s="53">
        <v>2</v>
      </c>
      <c r="K24" s="53">
        <v>2</v>
      </c>
      <c r="L24" s="39">
        <v>4</v>
      </c>
      <c r="M24" s="51" t="s">
        <v>428</v>
      </c>
      <c r="N24" s="39">
        <v>2</v>
      </c>
      <c r="O24" s="39">
        <v>1</v>
      </c>
      <c r="P24" s="39">
        <v>2</v>
      </c>
      <c r="Q24" s="72"/>
      <c r="R24" s="72"/>
      <c r="S24" s="72"/>
    </row>
    <row r="25" spans="1:19" ht="43.2" x14ac:dyDescent="0.4">
      <c r="A25" s="2">
        <v>20</v>
      </c>
      <c r="B25" s="513"/>
      <c r="C25" s="52" t="s">
        <v>429</v>
      </c>
      <c r="D25" s="53" t="s">
        <v>189</v>
      </c>
      <c r="E25" s="53" t="s">
        <v>185</v>
      </c>
      <c r="F25" s="39">
        <v>3.2</v>
      </c>
      <c r="G25" s="84" t="s">
        <v>56</v>
      </c>
      <c r="H25" s="52" t="s">
        <v>430</v>
      </c>
      <c r="I25" s="49" t="s">
        <v>196</v>
      </c>
      <c r="J25" s="53">
        <v>2</v>
      </c>
      <c r="K25" s="53">
        <v>2</v>
      </c>
      <c r="L25" s="39">
        <v>4</v>
      </c>
      <c r="M25" s="51" t="s">
        <v>428</v>
      </c>
      <c r="N25" s="39">
        <v>2</v>
      </c>
      <c r="O25" s="39">
        <v>2</v>
      </c>
      <c r="P25" s="39">
        <v>4</v>
      </c>
      <c r="Q25" s="81"/>
      <c r="R25" s="72"/>
      <c r="S25" s="72"/>
    </row>
    <row r="26" spans="1:19" ht="43.2" x14ac:dyDescent="0.4">
      <c r="A26" s="55">
        <v>21</v>
      </c>
      <c r="B26" s="514"/>
      <c r="C26" s="52" t="s">
        <v>431</v>
      </c>
      <c r="D26" s="53" t="s">
        <v>189</v>
      </c>
      <c r="E26" s="53" t="s">
        <v>185</v>
      </c>
      <c r="F26" s="39">
        <v>3.2</v>
      </c>
      <c r="G26" s="84" t="s">
        <v>56</v>
      </c>
      <c r="H26" s="52" t="s">
        <v>430</v>
      </c>
      <c r="I26" s="49" t="s">
        <v>196</v>
      </c>
      <c r="J26" s="53">
        <v>2</v>
      </c>
      <c r="K26" s="53">
        <v>2</v>
      </c>
      <c r="L26" s="39">
        <v>4</v>
      </c>
      <c r="M26" s="51" t="s">
        <v>428</v>
      </c>
      <c r="N26" s="39">
        <v>2</v>
      </c>
      <c r="O26" s="39">
        <v>1</v>
      </c>
      <c r="P26" s="39">
        <v>2</v>
      </c>
      <c r="Q26" s="72"/>
      <c r="R26" s="72"/>
      <c r="S26" s="72"/>
    </row>
    <row r="27" spans="1:19" ht="25.2" customHeight="1" x14ac:dyDescent="0.4">
      <c r="A27" s="442" t="s">
        <v>179</v>
      </c>
      <c r="B27" s="443"/>
      <c r="C27" s="444"/>
      <c r="D27" s="451" t="s">
        <v>180</v>
      </c>
      <c r="E27" s="452"/>
      <c r="F27" s="453"/>
      <c r="G27" s="454"/>
      <c r="H27" s="454"/>
      <c r="I27" s="454"/>
      <c r="J27" s="454"/>
      <c r="K27" s="454"/>
      <c r="L27" s="454"/>
      <c r="M27" s="455"/>
      <c r="N27" s="46" t="s">
        <v>181</v>
      </c>
      <c r="O27" s="47"/>
      <c r="P27" s="47"/>
      <c r="Q27" s="47"/>
      <c r="R27" s="47"/>
      <c r="S27" s="48"/>
    </row>
    <row r="28" spans="1:19" ht="25.2" customHeight="1" x14ac:dyDescent="0.4">
      <c r="A28" s="445"/>
      <c r="B28" s="446"/>
      <c r="C28" s="447"/>
      <c r="D28" s="451" t="s">
        <v>182</v>
      </c>
      <c r="E28" s="452"/>
      <c r="F28" s="453"/>
      <c r="G28" s="454"/>
      <c r="H28" s="454"/>
      <c r="I28" s="454"/>
      <c r="J28" s="454"/>
      <c r="K28" s="454"/>
      <c r="L28" s="454"/>
      <c r="M28" s="455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445"/>
      <c r="B29" s="446"/>
      <c r="C29" s="447"/>
      <c r="D29" s="451" t="s">
        <v>124</v>
      </c>
      <c r="E29" s="452"/>
      <c r="F29" s="453"/>
      <c r="G29" s="454"/>
      <c r="H29" s="454"/>
      <c r="I29" s="454"/>
      <c r="J29" s="454"/>
      <c r="K29" s="454"/>
      <c r="L29" s="454"/>
      <c r="M29" s="455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45"/>
      <c r="B30" s="446"/>
      <c r="C30" s="447"/>
      <c r="D30" s="451" t="s">
        <v>183</v>
      </c>
      <c r="E30" s="452"/>
      <c r="F30" s="453"/>
      <c r="G30" s="454"/>
      <c r="H30" s="454"/>
      <c r="I30" s="454"/>
      <c r="J30" s="454"/>
      <c r="K30" s="454"/>
      <c r="L30" s="454"/>
      <c r="M30" s="455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448"/>
      <c r="B31" s="449"/>
      <c r="C31" s="450"/>
      <c r="D31" s="451" t="s">
        <v>184</v>
      </c>
      <c r="E31" s="452"/>
      <c r="F31" s="453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5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G18" sqref="G18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483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20.2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6.5" customHeight="1" x14ac:dyDescent="0.4">
      <c r="A6" s="55">
        <v>1</v>
      </c>
      <c r="B6" s="512" t="s">
        <v>17</v>
      </c>
      <c r="C6" s="52" t="s">
        <v>434</v>
      </c>
      <c r="D6" s="53" t="s">
        <v>383</v>
      </c>
      <c r="E6" s="53" t="s">
        <v>185</v>
      </c>
      <c r="F6" s="39">
        <v>1.3</v>
      </c>
      <c r="G6" s="82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513"/>
      <c r="C7" s="52" t="s">
        <v>386</v>
      </c>
      <c r="D7" s="53" t="s">
        <v>238</v>
      </c>
      <c r="E7" s="53" t="s">
        <v>185</v>
      </c>
      <c r="F7" s="39">
        <v>4.0999999999999996</v>
      </c>
      <c r="G7" s="83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2"/>
      <c r="R7" s="72"/>
      <c r="S7" s="72"/>
    </row>
    <row r="8" spans="1:19" ht="28.8" x14ac:dyDescent="0.4">
      <c r="A8" s="55">
        <v>3</v>
      </c>
      <c r="B8" s="514"/>
      <c r="C8" s="52" t="s">
        <v>388</v>
      </c>
      <c r="D8" s="54" t="s">
        <v>188</v>
      </c>
      <c r="E8" s="53" t="s">
        <v>185</v>
      </c>
      <c r="F8" s="39">
        <v>4.2</v>
      </c>
      <c r="G8" s="83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2"/>
      <c r="R8" s="72"/>
      <c r="S8" s="72"/>
    </row>
    <row r="9" spans="1:19" ht="43.2" x14ac:dyDescent="0.4">
      <c r="A9" s="2">
        <v>4</v>
      </c>
      <c r="B9" s="512" t="s">
        <v>221</v>
      </c>
      <c r="C9" s="52" t="s">
        <v>436</v>
      </c>
      <c r="D9" s="53" t="s">
        <v>437</v>
      </c>
      <c r="E9" s="53" t="s">
        <v>185</v>
      </c>
      <c r="F9" s="39">
        <v>1.1000000000000001</v>
      </c>
      <c r="G9" s="82" t="s">
        <v>46</v>
      </c>
      <c r="H9" s="52" t="s">
        <v>193</v>
      </c>
      <c r="I9" s="49" t="s">
        <v>438</v>
      </c>
      <c r="J9" s="53">
        <v>3</v>
      </c>
      <c r="K9" s="53">
        <v>2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2"/>
      <c r="R9" s="72"/>
      <c r="S9" s="72"/>
    </row>
    <row r="10" spans="1:19" ht="50.25" customHeight="1" x14ac:dyDescent="0.4">
      <c r="A10" s="55">
        <v>5</v>
      </c>
      <c r="B10" s="513"/>
      <c r="C10" s="52" t="s">
        <v>439</v>
      </c>
      <c r="D10" s="54" t="s">
        <v>440</v>
      </c>
      <c r="E10" s="53" t="s">
        <v>185</v>
      </c>
      <c r="F10" s="39">
        <v>1.1000000000000001</v>
      </c>
      <c r="G10" s="82" t="s">
        <v>46</v>
      </c>
      <c r="H10" s="52" t="s">
        <v>441</v>
      </c>
      <c r="I10" s="49" t="s">
        <v>196</v>
      </c>
      <c r="J10" s="53">
        <v>3</v>
      </c>
      <c r="K10" s="53">
        <v>2</v>
      </c>
      <c r="L10" s="39">
        <v>6</v>
      </c>
      <c r="M10" s="51" t="s">
        <v>281</v>
      </c>
      <c r="N10" s="39">
        <v>2</v>
      </c>
      <c r="O10" s="39">
        <v>2</v>
      </c>
      <c r="P10" s="39">
        <v>4</v>
      </c>
      <c r="Q10" s="72"/>
      <c r="R10" s="72"/>
      <c r="S10" s="72"/>
    </row>
    <row r="11" spans="1:19" ht="43.2" x14ac:dyDescent="0.4">
      <c r="A11" s="2">
        <v>6</v>
      </c>
      <c r="B11" s="513"/>
      <c r="C11" s="52" t="s">
        <v>442</v>
      </c>
      <c r="D11" s="54" t="s">
        <v>443</v>
      </c>
      <c r="E11" s="53" t="s">
        <v>185</v>
      </c>
      <c r="F11" s="39">
        <v>1.3</v>
      </c>
      <c r="G11" s="82" t="s">
        <v>190</v>
      </c>
      <c r="H11" s="52" t="s">
        <v>444</v>
      </c>
      <c r="I11" s="49" t="s">
        <v>445</v>
      </c>
      <c r="J11" s="53">
        <v>3</v>
      </c>
      <c r="K11" s="53">
        <v>3</v>
      </c>
      <c r="L11" s="39">
        <v>9</v>
      </c>
      <c r="M11" s="49" t="s">
        <v>446</v>
      </c>
      <c r="N11" s="39">
        <v>2</v>
      </c>
      <c r="O11" s="39">
        <v>2</v>
      </c>
      <c r="P11" s="39">
        <v>4</v>
      </c>
      <c r="Q11" s="72"/>
      <c r="R11" s="72"/>
      <c r="S11" s="72"/>
    </row>
    <row r="12" spans="1:19" ht="41.25" customHeight="1" x14ac:dyDescent="0.4">
      <c r="A12" s="55">
        <v>7</v>
      </c>
      <c r="B12" s="513"/>
      <c r="C12" s="52"/>
      <c r="D12" s="54" t="s">
        <v>447</v>
      </c>
      <c r="E12" s="53" t="s">
        <v>448</v>
      </c>
      <c r="F12" s="39">
        <v>1.4</v>
      </c>
      <c r="G12" s="82" t="s">
        <v>49</v>
      </c>
      <c r="H12" s="52" t="s">
        <v>449</v>
      </c>
      <c r="I12" s="49" t="s">
        <v>450</v>
      </c>
      <c r="J12" s="53">
        <v>3</v>
      </c>
      <c r="K12" s="53">
        <v>2</v>
      </c>
      <c r="L12" s="39">
        <v>6</v>
      </c>
      <c r="M12" s="49" t="s">
        <v>451</v>
      </c>
      <c r="N12" s="39">
        <v>1</v>
      </c>
      <c r="O12" s="39">
        <v>2</v>
      </c>
      <c r="P12" s="39">
        <v>2</v>
      </c>
      <c r="Q12" s="72"/>
      <c r="R12" s="72"/>
      <c r="S12" s="72"/>
    </row>
    <row r="13" spans="1:19" ht="28.8" x14ac:dyDescent="0.4">
      <c r="A13" s="2">
        <v>8</v>
      </c>
      <c r="B13" s="513"/>
      <c r="C13" s="52"/>
      <c r="D13" s="54" t="s">
        <v>452</v>
      </c>
      <c r="E13" s="53" t="s">
        <v>448</v>
      </c>
      <c r="F13" s="39">
        <v>3.4</v>
      </c>
      <c r="G13" s="82" t="s">
        <v>367</v>
      </c>
      <c r="H13" s="52" t="s">
        <v>453</v>
      </c>
      <c r="I13" s="49" t="s">
        <v>454</v>
      </c>
      <c r="J13" s="53">
        <v>3</v>
      </c>
      <c r="K13" s="53">
        <v>2</v>
      </c>
      <c r="L13" s="39">
        <v>6</v>
      </c>
      <c r="M13" s="49" t="s">
        <v>455</v>
      </c>
      <c r="N13" s="39">
        <v>2</v>
      </c>
      <c r="O13" s="39">
        <v>2</v>
      </c>
      <c r="P13" s="39">
        <v>4</v>
      </c>
      <c r="Q13" s="72"/>
      <c r="R13" s="72"/>
      <c r="S13" s="72"/>
    </row>
    <row r="14" spans="1:19" ht="36.75" customHeight="1" x14ac:dyDescent="0.4">
      <c r="A14" s="55">
        <v>9</v>
      </c>
      <c r="B14" s="513"/>
      <c r="C14" s="52"/>
      <c r="D14" s="54" t="s">
        <v>452</v>
      </c>
      <c r="E14" s="53" t="s">
        <v>448</v>
      </c>
      <c r="F14" s="39">
        <v>1.1000000000000001</v>
      </c>
      <c r="G14" s="82" t="s">
        <v>46</v>
      </c>
      <c r="H14" s="52" t="s">
        <v>456</v>
      </c>
      <c r="I14" s="49" t="s">
        <v>196</v>
      </c>
      <c r="J14" s="53">
        <v>3</v>
      </c>
      <c r="K14" s="53">
        <v>2</v>
      </c>
      <c r="L14" s="39">
        <v>6</v>
      </c>
      <c r="M14" s="51" t="s">
        <v>457</v>
      </c>
      <c r="N14" s="39">
        <v>2</v>
      </c>
      <c r="O14" s="39">
        <v>2</v>
      </c>
      <c r="P14" s="39">
        <v>4</v>
      </c>
      <c r="Q14" s="81"/>
      <c r="R14" s="72"/>
      <c r="S14" s="72"/>
    </row>
    <row r="15" spans="1:19" ht="28.8" x14ac:dyDescent="0.4">
      <c r="A15" s="2">
        <v>10</v>
      </c>
      <c r="B15" s="513"/>
      <c r="C15" s="52" t="s">
        <v>458</v>
      </c>
      <c r="D15" s="53" t="s">
        <v>437</v>
      </c>
      <c r="E15" s="53" t="s">
        <v>185</v>
      </c>
      <c r="F15" s="39">
        <v>1.3</v>
      </c>
      <c r="G15" s="82" t="s">
        <v>190</v>
      </c>
      <c r="H15" s="52" t="s">
        <v>228</v>
      </c>
      <c r="I15" s="49" t="s">
        <v>454</v>
      </c>
      <c r="J15" s="53">
        <v>3</v>
      </c>
      <c r="K15" s="53">
        <v>2</v>
      </c>
      <c r="L15" s="39">
        <v>6</v>
      </c>
      <c r="M15" s="49" t="s">
        <v>455</v>
      </c>
      <c r="N15" s="39">
        <v>2</v>
      </c>
      <c r="O15" s="39">
        <v>2</v>
      </c>
      <c r="P15" s="39">
        <v>4</v>
      </c>
      <c r="Q15" s="72"/>
      <c r="R15" s="72"/>
      <c r="S15" s="72"/>
    </row>
    <row r="16" spans="1:19" ht="43.2" x14ac:dyDescent="0.4">
      <c r="A16" s="55">
        <v>11</v>
      </c>
      <c r="B16" s="513"/>
      <c r="C16" s="52"/>
      <c r="D16" s="53" t="s">
        <v>437</v>
      </c>
      <c r="E16" s="53" t="s">
        <v>185</v>
      </c>
      <c r="F16" s="39">
        <v>1.3</v>
      </c>
      <c r="G16" s="82" t="s">
        <v>190</v>
      </c>
      <c r="H16" s="52" t="s">
        <v>459</v>
      </c>
      <c r="I16" s="49" t="s">
        <v>445</v>
      </c>
      <c r="J16" s="53">
        <v>3</v>
      </c>
      <c r="K16" s="53">
        <v>3</v>
      </c>
      <c r="L16" s="39">
        <v>9</v>
      </c>
      <c r="M16" s="49" t="s">
        <v>446</v>
      </c>
      <c r="N16" s="39">
        <v>2</v>
      </c>
      <c r="O16" s="39">
        <v>2</v>
      </c>
      <c r="P16" s="39">
        <v>4</v>
      </c>
      <c r="Q16" s="81"/>
      <c r="R16" s="72"/>
      <c r="S16" s="72"/>
    </row>
    <row r="17" spans="1:19" ht="43.2" x14ac:dyDescent="0.4">
      <c r="A17" s="2">
        <v>12</v>
      </c>
      <c r="B17" s="513"/>
      <c r="C17" s="52" t="s">
        <v>460</v>
      </c>
      <c r="D17" s="54" t="s">
        <v>443</v>
      </c>
      <c r="E17" s="53" t="s">
        <v>185</v>
      </c>
      <c r="F17" s="39">
        <v>1.3</v>
      </c>
      <c r="G17" s="82" t="s">
        <v>190</v>
      </c>
      <c r="H17" s="52" t="s">
        <v>384</v>
      </c>
      <c r="I17" s="49" t="s">
        <v>445</v>
      </c>
      <c r="J17" s="53">
        <v>3</v>
      </c>
      <c r="K17" s="53">
        <v>3</v>
      </c>
      <c r="L17" s="39">
        <v>9</v>
      </c>
      <c r="M17" s="49" t="s">
        <v>446</v>
      </c>
      <c r="N17" s="39">
        <v>2</v>
      </c>
      <c r="O17" s="39">
        <v>2</v>
      </c>
      <c r="P17" s="39">
        <v>4</v>
      </c>
      <c r="Q17" s="81"/>
      <c r="R17" s="72"/>
      <c r="S17" s="72"/>
    </row>
    <row r="18" spans="1:19" ht="28.8" x14ac:dyDescent="0.4">
      <c r="A18" s="55">
        <v>13</v>
      </c>
      <c r="B18" s="513"/>
      <c r="C18" s="52"/>
      <c r="D18" s="53" t="s">
        <v>437</v>
      </c>
      <c r="E18" s="53" t="s">
        <v>185</v>
      </c>
      <c r="F18" s="39">
        <v>1.3</v>
      </c>
      <c r="G18" s="82" t="s">
        <v>190</v>
      </c>
      <c r="H18" s="52" t="s">
        <v>228</v>
      </c>
      <c r="I18" s="49" t="s">
        <v>454</v>
      </c>
      <c r="J18" s="53">
        <v>3</v>
      </c>
      <c r="K18" s="53">
        <v>3</v>
      </c>
      <c r="L18" s="39">
        <v>9</v>
      </c>
      <c r="M18" s="49" t="s">
        <v>455</v>
      </c>
      <c r="N18" s="39">
        <v>2</v>
      </c>
      <c r="O18" s="39">
        <v>2</v>
      </c>
      <c r="P18" s="39">
        <v>4</v>
      </c>
      <c r="Q18" s="81"/>
      <c r="R18" s="72"/>
      <c r="S18" s="72"/>
    </row>
    <row r="19" spans="1:19" ht="28.8" x14ac:dyDescent="0.4">
      <c r="A19" s="2">
        <v>14</v>
      </c>
      <c r="B19" s="513"/>
      <c r="C19" s="52"/>
      <c r="D19" s="54" t="s">
        <v>447</v>
      </c>
      <c r="E19" s="53" t="s">
        <v>448</v>
      </c>
      <c r="F19" s="39">
        <v>1.4</v>
      </c>
      <c r="G19" s="82" t="s">
        <v>49</v>
      </c>
      <c r="H19" s="52" t="s">
        <v>449</v>
      </c>
      <c r="I19" s="49" t="s">
        <v>450</v>
      </c>
      <c r="J19" s="53">
        <v>2</v>
      </c>
      <c r="K19" s="53">
        <v>2</v>
      </c>
      <c r="L19" s="39">
        <v>4</v>
      </c>
      <c r="M19" s="49" t="s">
        <v>451</v>
      </c>
      <c r="N19" s="39">
        <v>2</v>
      </c>
      <c r="O19" s="39">
        <v>1</v>
      </c>
      <c r="P19" s="39">
        <v>2</v>
      </c>
      <c r="Q19" s="81"/>
      <c r="R19" s="72"/>
      <c r="S19" s="72"/>
    </row>
    <row r="20" spans="1:19" ht="28.8" x14ac:dyDescent="0.4">
      <c r="A20" s="55">
        <v>15</v>
      </c>
      <c r="B20" s="513"/>
      <c r="C20" s="52"/>
      <c r="D20" s="54" t="s">
        <v>443</v>
      </c>
      <c r="E20" s="53" t="s">
        <v>448</v>
      </c>
      <c r="F20" s="39">
        <v>4.2</v>
      </c>
      <c r="G20" s="83" t="s">
        <v>461</v>
      </c>
      <c r="H20" s="52" t="s">
        <v>462</v>
      </c>
      <c r="I20" s="49" t="s">
        <v>463</v>
      </c>
      <c r="J20" s="53">
        <v>2</v>
      </c>
      <c r="K20" s="53">
        <v>3</v>
      </c>
      <c r="L20" s="39">
        <v>6</v>
      </c>
      <c r="M20" s="49" t="s">
        <v>464</v>
      </c>
      <c r="N20" s="39">
        <v>2</v>
      </c>
      <c r="O20" s="39">
        <v>2</v>
      </c>
      <c r="P20" s="39">
        <v>4</v>
      </c>
      <c r="Q20" s="72"/>
      <c r="R20" s="72"/>
      <c r="S20" s="72"/>
    </row>
    <row r="21" spans="1:19" ht="43.2" x14ac:dyDescent="0.4">
      <c r="A21" s="2">
        <v>16</v>
      </c>
      <c r="B21" s="513"/>
      <c r="C21" s="52" t="s">
        <v>465</v>
      </c>
      <c r="D21" s="54" t="s">
        <v>443</v>
      </c>
      <c r="E21" s="53" t="s">
        <v>185</v>
      </c>
      <c r="F21" s="39">
        <v>1.3</v>
      </c>
      <c r="G21" s="82" t="s">
        <v>190</v>
      </c>
      <c r="H21" s="52" t="s">
        <v>384</v>
      </c>
      <c r="I21" s="49" t="s">
        <v>445</v>
      </c>
      <c r="J21" s="53">
        <v>3</v>
      </c>
      <c r="K21" s="53">
        <v>3</v>
      </c>
      <c r="L21" s="39">
        <v>9</v>
      </c>
      <c r="M21" s="49" t="s">
        <v>446</v>
      </c>
      <c r="N21" s="39">
        <v>2</v>
      </c>
      <c r="O21" s="39">
        <v>2</v>
      </c>
      <c r="P21" s="39">
        <v>4</v>
      </c>
      <c r="Q21" s="72"/>
      <c r="R21" s="72"/>
      <c r="S21" s="72"/>
    </row>
    <row r="22" spans="1:19" ht="28.8" x14ac:dyDescent="0.4">
      <c r="A22" s="55">
        <v>17</v>
      </c>
      <c r="B22" s="513"/>
      <c r="C22" s="52"/>
      <c r="D22" s="53" t="s">
        <v>437</v>
      </c>
      <c r="E22" s="53" t="s">
        <v>185</v>
      </c>
      <c r="F22" s="39">
        <v>1.3</v>
      </c>
      <c r="G22" s="82" t="s">
        <v>190</v>
      </c>
      <c r="H22" s="52" t="s">
        <v>228</v>
      </c>
      <c r="I22" s="49" t="s">
        <v>454</v>
      </c>
      <c r="J22" s="53">
        <v>3</v>
      </c>
      <c r="K22" s="53">
        <v>3</v>
      </c>
      <c r="L22" s="39">
        <v>9</v>
      </c>
      <c r="M22" s="49" t="s">
        <v>455</v>
      </c>
      <c r="N22" s="39">
        <v>2</v>
      </c>
      <c r="O22" s="39">
        <v>2</v>
      </c>
      <c r="P22" s="39">
        <v>4</v>
      </c>
      <c r="Q22" s="72"/>
      <c r="R22" s="72"/>
      <c r="S22" s="72"/>
    </row>
    <row r="23" spans="1:19" ht="37.5" customHeight="1" x14ac:dyDescent="0.4">
      <c r="A23" s="2">
        <v>18</v>
      </c>
      <c r="B23" s="513"/>
      <c r="C23" s="52"/>
      <c r="D23" s="54" t="s">
        <v>447</v>
      </c>
      <c r="E23" s="53" t="s">
        <v>448</v>
      </c>
      <c r="F23" s="39">
        <v>1.4</v>
      </c>
      <c r="G23" s="82" t="s">
        <v>49</v>
      </c>
      <c r="H23" s="52" t="s">
        <v>449</v>
      </c>
      <c r="I23" s="49" t="s">
        <v>450</v>
      </c>
      <c r="J23" s="53">
        <v>2</v>
      </c>
      <c r="K23" s="53">
        <v>2</v>
      </c>
      <c r="L23" s="39">
        <v>4</v>
      </c>
      <c r="M23" s="49" t="s">
        <v>451</v>
      </c>
      <c r="N23" s="39">
        <v>2</v>
      </c>
      <c r="O23" s="39">
        <v>1</v>
      </c>
      <c r="P23" s="39">
        <v>2</v>
      </c>
      <c r="Q23" s="72"/>
      <c r="R23" s="72"/>
      <c r="S23" s="72"/>
    </row>
    <row r="24" spans="1:19" ht="37.5" customHeight="1" x14ac:dyDescent="0.4">
      <c r="A24" s="55">
        <v>19</v>
      </c>
      <c r="B24" s="513"/>
      <c r="C24" s="52"/>
      <c r="D24" s="54" t="s">
        <v>443</v>
      </c>
      <c r="E24" s="53" t="s">
        <v>448</v>
      </c>
      <c r="F24" s="39">
        <v>4.2</v>
      </c>
      <c r="G24" s="83" t="s">
        <v>461</v>
      </c>
      <c r="H24" s="52" t="s">
        <v>462</v>
      </c>
      <c r="I24" s="49" t="s">
        <v>463</v>
      </c>
      <c r="J24" s="53">
        <v>2</v>
      </c>
      <c r="K24" s="53">
        <v>3</v>
      </c>
      <c r="L24" s="39">
        <v>6</v>
      </c>
      <c r="M24" s="49" t="s">
        <v>464</v>
      </c>
      <c r="N24" s="39">
        <v>2</v>
      </c>
      <c r="O24" s="39">
        <v>2</v>
      </c>
      <c r="P24" s="39">
        <v>4</v>
      </c>
      <c r="Q24" s="72"/>
      <c r="R24" s="72"/>
      <c r="S24" s="72"/>
    </row>
    <row r="25" spans="1:19" ht="43.2" x14ac:dyDescent="0.4">
      <c r="A25" s="2">
        <v>20</v>
      </c>
      <c r="B25" s="513"/>
      <c r="C25" s="52" t="s">
        <v>466</v>
      </c>
      <c r="D25" s="54" t="s">
        <v>443</v>
      </c>
      <c r="E25" s="53" t="s">
        <v>185</v>
      </c>
      <c r="F25" s="39">
        <v>1.3</v>
      </c>
      <c r="G25" s="82" t="s">
        <v>190</v>
      </c>
      <c r="H25" s="52" t="s">
        <v>384</v>
      </c>
      <c r="I25" s="49" t="s">
        <v>445</v>
      </c>
      <c r="J25" s="53">
        <v>3</v>
      </c>
      <c r="K25" s="53">
        <v>3</v>
      </c>
      <c r="L25" s="39">
        <v>9</v>
      </c>
      <c r="M25" s="49" t="s">
        <v>446</v>
      </c>
      <c r="N25" s="39">
        <v>2</v>
      </c>
      <c r="O25" s="39">
        <v>2</v>
      </c>
      <c r="P25" s="39">
        <v>4</v>
      </c>
      <c r="Q25" s="81"/>
      <c r="R25" s="72"/>
      <c r="S25" s="72"/>
    </row>
    <row r="26" spans="1:19" ht="28.8" x14ac:dyDescent="0.4">
      <c r="A26" s="55">
        <v>21</v>
      </c>
      <c r="B26" s="513"/>
      <c r="C26" s="52"/>
      <c r="D26" s="53" t="s">
        <v>437</v>
      </c>
      <c r="E26" s="53" t="s">
        <v>185</v>
      </c>
      <c r="F26" s="39">
        <v>1.3</v>
      </c>
      <c r="G26" s="82" t="s">
        <v>190</v>
      </c>
      <c r="H26" s="52" t="s">
        <v>228</v>
      </c>
      <c r="I26" s="49" t="s">
        <v>454</v>
      </c>
      <c r="J26" s="53">
        <v>3</v>
      </c>
      <c r="K26" s="53">
        <v>3</v>
      </c>
      <c r="L26" s="39">
        <v>9</v>
      </c>
      <c r="M26" s="49" t="s">
        <v>455</v>
      </c>
      <c r="N26" s="39">
        <v>2</v>
      </c>
      <c r="O26" s="39">
        <v>2</v>
      </c>
      <c r="P26" s="39">
        <v>4</v>
      </c>
      <c r="Q26" s="72"/>
      <c r="R26" s="72"/>
      <c r="S26" s="72"/>
    </row>
    <row r="27" spans="1:19" ht="36.75" customHeight="1" x14ac:dyDescent="0.4">
      <c r="A27" s="2">
        <v>22</v>
      </c>
      <c r="B27" s="513"/>
      <c r="C27" s="52"/>
      <c r="D27" s="54" t="s">
        <v>447</v>
      </c>
      <c r="E27" s="53" t="s">
        <v>448</v>
      </c>
      <c r="F27" s="39">
        <v>1.4</v>
      </c>
      <c r="G27" s="82" t="s">
        <v>49</v>
      </c>
      <c r="H27" s="52" t="s">
        <v>449</v>
      </c>
      <c r="I27" s="49" t="s">
        <v>450</v>
      </c>
      <c r="J27" s="53">
        <v>2</v>
      </c>
      <c r="K27" s="53">
        <v>2</v>
      </c>
      <c r="L27" s="39">
        <v>4</v>
      </c>
      <c r="M27" s="49" t="s">
        <v>451</v>
      </c>
      <c r="N27" s="39">
        <v>2</v>
      </c>
      <c r="O27" s="39">
        <v>1</v>
      </c>
      <c r="P27" s="39">
        <v>2</v>
      </c>
      <c r="Q27" s="39"/>
      <c r="R27" s="39"/>
      <c r="S27" s="39"/>
    </row>
    <row r="28" spans="1:19" ht="36.75" customHeight="1" x14ac:dyDescent="0.4">
      <c r="A28" s="55">
        <v>23</v>
      </c>
      <c r="B28" s="513"/>
      <c r="C28" s="52"/>
      <c r="D28" s="54" t="s">
        <v>443</v>
      </c>
      <c r="E28" s="53" t="s">
        <v>448</v>
      </c>
      <c r="F28" s="39">
        <v>4.2</v>
      </c>
      <c r="G28" s="83" t="s">
        <v>461</v>
      </c>
      <c r="H28" s="52" t="s">
        <v>462</v>
      </c>
      <c r="I28" s="49" t="s">
        <v>463</v>
      </c>
      <c r="J28" s="53">
        <v>2</v>
      </c>
      <c r="K28" s="53">
        <v>3</v>
      </c>
      <c r="L28" s="39">
        <v>6</v>
      </c>
      <c r="M28" s="49" t="s">
        <v>464</v>
      </c>
      <c r="N28" s="39">
        <v>2</v>
      </c>
      <c r="O28" s="39">
        <v>2</v>
      </c>
      <c r="P28" s="39">
        <v>4</v>
      </c>
      <c r="Q28" s="39"/>
      <c r="R28" s="39"/>
      <c r="S28" s="39"/>
    </row>
    <row r="29" spans="1:19" ht="43.2" x14ac:dyDescent="0.4">
      <c r="A29" s="2">
        <v>24</v>
      </c>
      <c r="B29" s="513"/>
      <c r="C29" s="52" t="s">
        <v>467</v>
      </c>
      <c r="D29" s="54" t="s">
        <v>443</v>
      </c>
      <c r="E29" s="53" t="s">
        <v>185</v>
      </c>
      <c r="F29" s="39">
        <v>1.3</v>
      </c>
      <c r="G29" s="82" t="s">
        <v>190</v>
      </c>
      <c r="H29" s="52" t="s">
        <v>384</v>
      </c>
      <c r="I29" s="49" t="s">
        <v>445</v>
      </c>
      <c r="J29" s="53">
        <v>3</v>
      </c>
      <c r="K29" s="53">
        <v>3</v>
      </c>
      <c r="L29" s="39">
        <v>9</v>
      </c>
      <c r="M29" s="49" t="s">
        <v>446</v>
      </c>
      <c r="N29" s="39">
        <v>2</v>
      </c>
      <c r="O29" s="39">
        <v>2</v>
      </c>
      <c r="P29" s="39">
        <v>4</v>
      </c>
      <c r="Q29" s="39"/>
      <c r="R29" s="39"/>
      <c r="S29" s="39"/>
    </row>
    <row r="30" spans="1:19" ht="28.8" x14ac:dyDescent="0.4">
      <c r="A30" s="55">
        <v>25</v>
      </c>
      <c r="B30" s="513"/>
      <c r="C30" s="52"/>
      <c r="D30" s="53" t="s">
        <v>437</v>
      </c>
      <c r="E30" s="53" t="s">
        <v>185</v>
      </c>
      <c r="F30" s="39">
        <v>1.3</v>
      </c>
      <c r="G30" s="82" t="s">
        <v>190</v>
      </c>
      <c r="H30" s="52" t="s">
        <v>228</v>
      </c>
      <c r="I30" s="49" t="s">
        <v>454</v>
      </c>
      <c r="J30" s="53">
        <v>3</v>
      </c>
      <c r="K30" s="53">
        <v>3</v>
      </c>
      <c r="L30" s="39">
        <v>9</v>
      </c>
      <c r="M30" s="49" t="s">
        <v>455</v>
      </c>
      <c r="N30" s="39">
        <v>2</v>
      </c>
      <c r="O30" s="39">
        <v>2</v>
      </c>
      <c r="P30" s="39">
        <v>4</v>
      </c>
      <c r="Q30" s="39"/>
      <c r="R30" s="39"/>
      <c r="S30" s="39"/>
    </row>
    <row r="31" spans="1:19" ht="36" customHeight="1" x14ac:dyDescent="0.4">
      <c r="A31" s="2">
        <v>26</v>
      </c>
      <c r="B31" s="513"/>
      <c r="C31" s="52"/>
      <c r="D31" s="54" t="s">
        <v>447</v>
      </c>
      <c r="E31" s="53" t="s">
        <v>448</v>
      </c>
      <c r="F31" s="39">
        <v>1.4</v>
      </c>
      <c r="G31" s="82" t="s">
        <v>49</v>
      </c>
      <c r="H31" s="52" t="s">
        <v>449</v>
      </c>
      <c r="I31" s="49" t="s">
        <v>450</v>
      </c>
      <c r="J31" s="53">
        <v>2</v>
      </c>
      <c r="K31" s="53">
        <v>2</v>
      </c>
      <c r="L31" s="39">
        <v>4</v>
      </c>
      <c r="M31" s="49" t="s">
        <v>451</v>
      </c>
      <c r="N31" s="39">
        <v>2</v>
      </c>
      <c r="O31" s="39">
        <v>1</v>
      </c>
      <c r="P31" s="39">
        <v>2</v>
      </c>
      <c r="Q31" s="39"/>
      <c r="R31" s="39"/>
      <c r="S31" s="39"/>
    </row>
    <row r="32" spans="1:19" ht="36" customHeight="1" x14ac:dyDescent="0.4">
      <c r="A32" s="55">
        <v>27</v>
      </c>
      <c r="B32" s="513"/>
      <c r="C32" s="52"/>
      <c r="D32" s="54" t="s">
        <v>443</v>
      </c>
      <c r="E32" s="53" t="s">
        <v>448</v>
      </c>
      <c r="F32" s="39">
        <v>4.2</v>
      </c>
      <c r="G32" s="83" t="s">
        <v>461</v>
      </c>
      <c r="H32" s="52" t="s">
        <v>462</v>
      </c>
      <c r="I32" s="49" t="s">
        <v>463</v>
      </c>
      <c r="J32" s="53">
        <v>2</v>
      </c>
      <c r="K32" s="53">
        <v>3</v>
      </c>
      <c r="L32" s="39">
        <v>6</v>
      </c>
      <c r="M32" s="49" t="s">
        <v>464</v>
      </c>
      <c r="N32" s="39">
        <v>2</v>
      </c>
      <c r="O32" s="39">
        <v>2</v>
      </c>
      <c r="P32" s="39">
        <v>4</v>
      </c>
      <c r="Q32" s="39"/>
      <c r="R32" s="39"/>
      <c r="S32" s="39"/>
    </row>
    <row r="33" spans="1:19" ht="43.2" x14ac:dyDescent="0.4">
      <c r="A33" s="2">
        <v>28</v>
      </c>
      <c r="B33" s="513"/>
      <c r="C33" s="52" t="s">
        <v>468</v>
      </c>
      <c r="D33" s="54" t="s">
        <v>443</v>
      </c>
      <c r="E33" s="53" t="s">
        <v>185</v>
      </c>
      <c r="F33" s="39">
        <v>1.3</v>
      </c>
      <c r="G33" s="82" t="s">
        <v>190</v>
      </c>
      <c r="H33" s="52" t="s">
        <v>384</v>
      </c>
      <c r="I33" s="49" t="s">
        <v>445</v>
      </c>
      <c r="J33" s="53">
        <v>3</v>
      </c>
      <c r="K33" s="53">
        <v>3</v>
      </c>
      <c r="L33" s="39">
        <v>9</v>
      </c>
      <c r="M33" s="49" t="s">
        <v>446</v>
      </c>
      <c r="N33" s="39">
        <v>2</v>
      </c>
      <c r="O33" s="39">
        <v>2</v>
      </c>
      <c r="P33" s="39">
        <v>4</v>
      </c>
      <c r="Q33" s="39"/>
      <c r="R33" s="39"/>
      <c r="S33" s="39"/>
    </row>
    <row r="34" spans="1:19" ht="28.8" x14ac:dyDescent="0.4">
      <c r="A34" s="55">
        <v>29</v>
      </c>
      <c r="B34" s="513"/>
      <c r="C34" s="52"/>
      <c r="D34" s="53" t="s">
        <v>437</v>
      </c>
      <c r="E34" s="53" t="s">
        <v>185</v>
      </c>
      <c r="F34" s="39">
        <v>1.3</v>
      </c>
      <c r="G34" s="82" t="s">
        <v>190</v>
      </c>
      <c r="H34" s="52" t="s">
        <v>228</v>
      </c>
      <c r="I34" s="49" t="s">
        <v>454</v>
      </c>
      <c r="J34" s="53">
        <v>3</v>
      </c>
      <c r="K34" s="53">
        <v>3</v>
      </c>
      <c r="L34" s="39">
        <v>9</v>
      </c>
      <c r="M34" s="49" t="s">
        <v>455</v>
      </c>
      <c r="N34" s="39">
        <v>2</v>
      </c>
      <c r="O34" s="39">
        <v>2</v>
      </c>
      <c r="P34" s="39">
        <v>4</v>
      </c>
      <c r="Q34" s="39"/>
      <c r="R34" s="39"/>
      <c r="S34" s="39"/>
    </row>
    <row r="35" spans="1:19" ht="37.5" customHeight="1" x14ac:dyDescent="0.4">
      <c r="A35" s="2">
        <v>30</v>
      </c>
      <c r="B35" s="513"/>
      <c r="C35" s="52"/>
      <c r="D35" s="54" t="s">
        <v>447</v>
      </c>
      <c r="E35" s="53" t="s">
        <v>448</v>
      </c>
      <c r="F35" s="39">
        <v>1.4</v>
      </c>
      <c r="G35" s="82" t="s">
        <v>49</v>
      </c>
      <c r="H35" s="52" t="s">
        <v>449</v>
      </c>
      <c r="I35" s="49" t="s">
        <v>450</v>
      </c>
      <c r="J35" s="53">
        <v>2</v>
      </c>
      <c r="K35" s="53">
        <v>2</v>
      </c>
      <c r="L35" s="39">
        <v>4</v>
      </c>
      <c r="M35" s="49" t="s">
        <v>451</v>
      </c>
      <c r="N35" s="39">
        <v>2</v>
      </c>
      <c r="O35" s="39">
        <v>1</v>
      </c>
      <c r="P35" s="39">
        <v>2</v>
      </c>
      <c r="Q35" s="39"/>
      <c r="R35" s="39"/>
      <c r="S35" s="39"/>
    </row>
    <row r="36" spans="1:19" ht="37.5" customHeight="1" x14ac:dyDescent="0.4">
      <c r="A36" s="55">
        <v>31</v>
      </c>
      <c r="B36" s="513"/>
      <c r="C36" s="52"/>
      <c r="D36" s="54" t="s">
        <v>443</v>
      </c>
      <c r="E36" s="53" t="s">
        <v>448</v>
      </c>
      <c r="F36" s="39">
        <v>4.2</v>
      </c>
      <c r="G36" s="83" t="s">
        <v>461</v>
      </c>
      <c r="H36" s="52" t="s">
        <v>462</v>
      </c>
      <c r="I36" s="49" t="s">
        <v>463</v>
      </c>
      <c r="J36" s="53">
        <v>2</v>
      </c>
      <c r="K36" s="53">
        <v>3</v>
      </c>
      <c r="L36" s="39">
        <v>6</v>
      </c>
      <c r="M36" s="49" t="s">
        <v>464</v>
      </c>
      <c r="N36" s="39">
        <v>2</v>
      </c>
      <c r="O36" s="39">
        <v>2</v>
      </c>
      <c r="P36" s="39">
        <v>4</v>
      </c>
      <c r="Q36" s="39"/>
      <c r="R36" s="39"/>
      <c r="S36" s="39"/>
    </row>
    <row r="37" spans="1:19" ht="43.2" x14ac:dyDescent="0.4">
      <c r="A37" s="2">
        <v>32</v>
      </c>
      <c r="B37" s="513"/>
      <c r="C37" s="52" t="s">
        <v>469</v>
      </c>
      <c r="D37" s="54" t="s">
        <v>443</v>
      </c>
      <c r="E37" s="53" t="s">
        <v>185</v>
      </c>
      <c r="F37" s="39">
        <v>1.3</v>
      </c>
      <c r="G37" s="82" t="s">
        <v>190</v>
      </c>
      <c r="H37" s="52" t="s">
        <v>384</v>
      </c>
      <c r="I37" s="49" t="s">
        <v>445</v>
      </c>
      <c r="J37" s="53">
        <v>3</v>
      </c>
      <c r="K37" s="53">
        <v>3</v>
      </c>
      <c r="L37" s="39">
        <v>9</v>
      </c>
      <c r="M37" s="49" t="s">
        <v>446</v>
      </c>
      <c r="N37" s="39">
        <v>2</v>
      </c>
      <c r="O37" s="39">
        <v>2</v>
      </c>
      <c r="P37" s="39">
        <v>4</v>
      </c>
      <c r="Q37" s="39"/>
      <c r="R37" s="39"/>
      <c r="S37" s="39"/>
    </row>
    <row r="38" spans="1:19" ht="28.8" x14ac:dyDescent="0.4">
      <c r="A38" s="55">
        <v>33</v>
      </c>
      <c r="B38" s="513"/>
      <c r="C38" s="52"/>
      <c r="D38" s="53" t="s">
        <v>437</v>
      </c>
      <c r="E38" s="53" t="s">
        <v>185</v>
      </c>
      <c r="F38" s="39">
        <v>1.3</v>
      </c>
      <c r="G38" s="82" t="s">
        <v>190</v>
      </c>
      <c r="H38" s="52" t="s">
        <v>228</v>
      </c>
      <c r="I38" s="49" t="s">
        <v>454</v>
      </c>
      <c r="J38" s="53">
        <v>3</v>
      </c>
      <c r="K38" s="53">
        <v>3</v>
      </c>
      <c r="L38" s="39">
        <v>9</v>
      </c>
      <c r="M38" s="49" t="s">
        <v>455</v>
      </c>
      <c r="N38" s="39">
        <v>2</v>
      </c>
      <c r="O38" s="39">
        <v>2</v>
      </c>
      <c r="P38" s="39">
        <v>4</v>
      </c>
      <c r="Q38" s="39"/>
      <c r="R38" s="39"/>
      <c r="S38" s="39"/>
    </row>
    <row r="39" spans="1:19" ht="45" customHeight="1" x14ac:dyDescent="0.4">
      <c r="A39" s="2">
        <v>34</v>
      </c>
      <c r="B39" s="513"/>
      <c r="C39" s="52"/>
      <c r="D39" s="54" t="s">
        <v>447</v>
      </c>
      <c r="E39" s="53" t="s">
        <v>448</v>
      </c>
      <c r="F39" s="39">
        <v>1.4</v>
      </c>
      <c r="G39" s="82" t="s">
        <v>49</v>
      </c>
      <c r="H39" s="52" t="s">
        <v>449</v>
      </c>
      <c r="I39" s="49" t="s">
        <v>450</v>
      </c>
      <c r="J39" s="53">
        <v>2</v>
      </c>
      <c r="K39" s="53">
        <v>2</v>
      </c>
      <c r="L39" s="39">
        <v>4</v>
      </c>
      <c r="M39" s="49" t="s">
        <v>451</v>
      </c>
      <c r="N39" s="39">
        <v>2</v>
      </c>
      <c r="O39" s="39">
        <v>1</v>
      </c>
      <c r="P39" s="39">
        <v>2</v>
      </c>
      <c r="Q39" s="39"/>
      <c r="R39" s="39"/>
      <c r="S39" s="39"/>
    </row>
    <row r="40" spans="1:19" ht="45" customHeight="1" x14ac:dyDescent="0.4">
      <c r="A40" s="55">
        <v>35</v>
      </c>
      <c r="B40" s="514"/>
      <c r="C40" s="52"/>
      <c r="D40" s="54" t="s">
        <v>443</v>
      </c>
      <c r="E40" s="53" t="s">
        <v>448</v>
      </c>
      <c r="F40" s="39">
        <v>4.2</v>
      </c>
      <c r="G40" s="83" t="s">
        <v>461</v>
      </c>
      <c r="H40" s="52" t="s">
        <v>462</v>
      </c>
      <c r="I40" s="49" t="s">
        <v>463</v>
      </c>
      <c r="J40" s="53">
        <v>2</v>
      </c>
      <c r="K40" s="53">
        <v>3</v>
      </c>
      <c r="L40" s="39">
        <v>6</v>
      </c>
      <c r="M40" s="49" t="s">
        <v>464</v>
      </c>
      <c r="N40" s="39">
        <v>2</v>
      </c>
      <c r="O40" s="39">
        <v>2</v>
      </c>
      <c r="P40" s="39">
        <v>4</v>
      </c>
      <c r="Q40" s="39"/>
      <c r="R40" s="39"/>
      <c r="S40" s="39"/>
    </row>
    <row r="41" spans="1:19" ht="43.2" x14ac:dyDescent="0.4">
      <c r="A41" s="2">
        <v>36</v>
      </c>
      <c r="B41" s="512" t="s">
        <v>222</v>
      </c>
      <c r="C41" s="52" t="s">
        <v>470</v>
      </c>
      <c r="D41" s="53" t="s">
        <v>187</v>
      </c>
      <c r="E41" s="53" t="s">
        <v>185</v>
      </c>
      <c r="F41" s="39">
        <v>2.1</v>
      </c>
      <c r="G41" s="83" t="s">
        <v>52</v>
      </c>
      <c r="H41" s="52" t="s">
        <v>195</v>
      </c>
      <c r="I41" s="49" t="s">
        <v>196</v>
      </c>
      <c r="J41" s="53">
        <v>2</v>
      </c>
      <c r="K41" s="53">
        <v>2</v>
      </c>
      <c r="L41" s="39">
        <v>4</v>
      </c>
      <c r="M41" s="51" t="s">
        <v>419</v>
      </c>
      <c r="N41" s="39">
        <v>2</v>
      </c>
      <c r="O41" s="39">
        <v>1</v>
      </c>
      <c r="P41" s="39">
        <v>2</v>
      </c>
      <c r="Q41" s="39"/>
      <c r="R41" s="39"/>
      <c r="S41" s="39"/>
    </row>
    <row r="42" spans="1:19" ht="38.25" customHeight="1" x14ac:dyDescent="0.4">
      <c r="A42" s="55">
        <v>37</v>
      </c>
      <c r="B42" s="513"/>
      <c r="C42" s="52" t="s">
        <v>471</v>
      </c>
      <c r="D42" s="53" t="s">
        <v>187</v>
      </c>
      <c r="E42" s="53" t="s">
        <v>185</v>
      </c>
      <c r="F42" s="39">
        <v>1.2</v>
      </c>
      <c r="G42" s="83" t="s">
        <v>47</v>
      </c>
      <c r="H42" s="52" t="s">
        <v>472</v>
      </c>
      <c r="I42" s="49" t="s">
        <v>473</v>
      </c>
      <c r="J42" s="53">
        <v>2</v>
      </c>
      <c r="K42" s="53">
        <v>2</v>
      </c>
      <c r="L42" s="39">
        <v>4</v>
      </c>
      <c r="M42" s="51" t="s">
        <v>290</v>
      </c>
      <c r="N42" s="39">
        <v>2</v>
      </c>
      <c r="O42" s="39">
        <v>2</v>
      </c>
      <c r="P42" s="39">
        <v>4</v>
      </c>
      <c r="Q42" s="39"/>
      <c r="R42" s="39"/>
      <c r="S42" s="39"/>
    </row>
    <row r="43" spans="1:19" ht="43.2" x14ac:dyDescent="0.4">
      <c r="A43" s="2">
        <v>38</v>
      </c>
      <c r="B43" s="514"/>
      <c r="C43" s="52" t="s">
        <v>474</v>
      </c>
      <c r="D43" s="53" t="s">
        <v>187</v>
      </c>
      <c r="E43" s="53" t="s">
        <v>185</v>
      </c>
      <c r="F43" s="39">
        <v>2.1</v>
      </c>
      <c r="G43" s="83" t="s">
        <v>52</v>
      </c>
      <c r="H43" s="52" t="s">
        <v>195</v>
      </c>
      <c r="I43" s="49" t="s">
        <v>196</v>
      </c>
      <c r="J43" s="53">
        <v>2</v>
      </c>
      <c r="K43" s="53">
        <v>2</v>
      </c>
      <c r="L43" s="39">
        <v>4</v>
      </c>
      <c r="M43" s="51" t="s">
        <v>419</v>
      </c>
      <c r="N43" s="39">
        <v>2</v>
      </c>
      <c r="O43" s="39">
        <v>1</v>
      </c>
      <c r="P43" s="39">
        <v>2</v>
      </c>
      <c r="Q43" s="39"/>
      <c r="R43" s="39"/>
      <c r="S43" s="39"/>
    </row>
    <row r="44" spans="1:19" ht="28.8" x14ac:dyDescent="0.4">
      <c r="A44" s="55">
        <v>39</v>
      </c>
      <c r="B44" s="513" t="s">
        <v>197</v>
      </c>
      <c r="C44" s="52" t="s">
        <v>475</v>
      </c>
      <c r="D44" s="53" t="s">
        <v>189</v>
      </c>
      <c r="E44" s="53" t="s">
        <v>185</v>
      </c>
      <c r="F44" s="39">
        <v>3.2</v>
      </c>
      <c r="G44" s="84" t="s">
        <v>56</v>
      </c>
      <c r="H44" s="52" t="s">
        <v>430</v>
      </c>
      <c r="I44" s="49" t="s">
        <v>476</v>
      </c>
      <c r="J44" s="53">
        <v>2</v>
      </c>
      <c r="K44" s="53">
        <v>2</v>
      </c>
      <c r="L44" s="39">
        <v>4</v>
      </c>
      <c r="M44" s="51" t="s">
        <v>477</v>
      </c>
      <c r="N44" s="39">
        <v>2</v>
      </c>
      <c r="O44" s="39">
        <v>2</v>
      </c>
      <c r="P44" s="39">
        <v>4</v>
      </c>
      <c r="Q44" s="39"/>
      <c r="R44" s="39"/>
      <c r="S44" s="39"/>
    </row>
    <row r="45" spans="1:19" ht="57.6" x14ac:dyDescent="0.4">
      <c r="A45" s="2">
        <v>40</v>
      </c>
      <c r="B45" s="513"/>
      <c r="C45" s="52" t="s">
        <v>478</v>
      </c>
      <c r="D45" s="53" t="s">
        <v>189</v>
      </c>
      <c r="E45" s="53" t="s">
        <v>185</v>
      </c>
      <c r="F45" s="39">
        <v>1.1000000000000001</v>
      </c>
      <c r="G45" s="84" t="s">
        <v>46</v>
      </c>
      <c r="H45" s="52" t="s">
        <v>427</v>
      </c>
      <c r="I45" s="49" t="s">
        <v>196</v>
      </c>
      <c r="J45" s="53">
        <v>2</v>
      </c>
      <c r="K45" s="53">
        <v>2</v>
      </c>
      <c r="L45" s="39">
        <v>4</v>
      </c>
      <c r="M45" s="51" t="s">
        <v>479</v>
      </c>
      <c r="N45" s="39">
        <v>2</v>
      </c>
      <c r="O45" s="39">
        <v>2</v>
      </c>
      <c r="P45" s="39">
        <v>4</v>
      </c>
      <c r="Q45" s="39"/>
      <c r="R45" s="39"/>
      <c r="S45" s="39"/>
    </row>
    <row r="46" spans="1:19" ht="57.6" x14ac:dyDescent="0.4">
      <c r="A46" s="55">
        <v>41</v>
      </c>
      <c r="B46" s="513"/>
      <c r="C46" s="52" t="s">
        <v>480</v>
      </c>
      <c r="D46" s="53" t="s">
        <v>189</v>
      </c>
      <c r="E46" s="53" t="s">
        <v>185</v>
      </c>
      <c r="F46" s="39">
        <v>3.2</v>
      </c>
      <c r="G46" s="84" t="s">
        <v>56</v>
      </c>
      <c r="H46" s="52" t="s">
        <v>430</v>
      </c>
      <c r="I46" s="49" t="s">
        <v>196</v>
      </c>
      <c r="J46" s="53">
        <v>2</v>
      </c>
      <c r="K46" s="53">
        <v>2</v>
      </c>
      <c r="L46" s="39">
        <v>4</v>
      </c>
      <c r="M46" s="51" t="s">
        <v>479</v>
      </c>
      <c r="N46" s="39">
        <v>2</v>
      </c>
      <c r="O46" s="39">
        <v>2</v>
      </c>
      <c r="P46" s="39">
        <v>4</v>
      </c>
      <c r="Q46" s="72"/>
      <c r="R46" s="72"/>
      <c r="S46" s="72"/>
    </row>
    <row r="47" spans="1:19" ht="43.2" x14ac:dyDescent="0.4">
      <c r="A47" s="2">
        <v>42</v>
      </c>
      <c r="B47" s="514"/>
      <c r="C47" s="52"/>
      <c r="D47" s="53" t="s">
        <v>189</v>
      </c>
      <c r="E47" s="53" t="s">
        <v>185</v>
      </c>
      <c r="F47" s="39">
        <v>1.5</v>
      </c>
      <c r="G47" s="84" t="s">
        <v>50</v>
      </c>
      <c r="H47" s="52" t="s">
        <v>481</v>
      </c>
      <c r="I47" s="49" t="s">
        <v>196</v>
      </c>
      <c r="J47" s="53">
        <v>2</v>
      </c>
      <c r="K47" s="53">
        <v>2</v>
      </c>
      <c r="L47" s="39">
        <v>4</v>
      </c>
      <c r="M47" s="51" t="s">
        <v>482</v>
      </c>
      <c r="N47" s="39">
        <v>2</v>
      </c>
      <c r="O47" s="39">
        <v>2</v>
      </c>
      <c r="P47" s="39">
        <v>4</v>
      </c>
      <c r="Q47" s="72"/>
      <c r="R47" s="72"/>
      <c r="S47" s="72"/>
    </row>
    <row r="48" spans="1:19" ht="25.2" customHeight="1" x14ac:dyDescent="0.4">
      <c r="A48" s="442" t="s">
        <v>179</v>
      </c>
      <c r="B48" s="443"/>
      <c r="C48" s="447"/>
      <c r="D48" s="451" t="s">
        <v>180</v>
      </c>
      <c r="E48" s="452"/>
      <c r="F48" s="453"/>
      <c r="G48" s="454"/>
      <c r="H48" s="454"/>
      <c r="I48" s="454"/>
      <c r="J48" s="454"/>
      <c r="K48" s="454"/>
      <c r="L48" s="454"/>
      <c r="M48" s="455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445"/>
      <c r="B49" s="446"/>
      <c r="C49" s="447"/>
      <c r="D49" s="451" t="s">
        <v>182</v>
      </c>
      <c r="E49" s="452"/>
      <c r="F49" s="453"/>
      <c r="G49" s="454"/>
      <c r="H49" s="454"/>
      <c r="I49" s="454"/>
      <c r="J49" s="454"/>
      <c r="K49" s="454"/>
      <c r="L49" s="454"/>
      <c r="M49" s="455"/>
      <c r="N49" s="46" t="s">
        <v>181</v>
      </c>
      <c r="O49" s="47"/>
      <c r="P49" s="47"/>
      <c r="Q49" s="47"/>
      <c r="R49" s="47"/>
      <c r="S49" s="48"/>
    </row>
    <row r="50" spans="1:19" ht="25.2" customHeight="1" x14ac:dyDescent="0.4">
      <c r="A50" s="445"/>
      <c r="B50" s="446"/>
      <c r="C50" s="447"/>
      <c r="D50" s="451" t="s">
        <v>124</v>
      </c>
      <c r="E50" s="452"/>
      <c r="F50" s="453"/>
      <c r="G50" s="454"/>
      <c r="H50" s="454"/>
      <c r="I50" s="454"/>
      <c r="J50" s="454"/>
      <c r="K50" s="454"/>
      <c r="L50" s="454"/>
      <c r="M50" s="455"/>
      <c r="N50" s="46" t="s">
        <v>181</v>
      </c>
      <c r="O50" s="47"/>
      <c r="P50" s="47"/>
      <c r="Q50" s="47"/>
      <c r="R50" s="47"/>
      <c r="S50" s="48"/>
    </row>
    <row r="51" spans="1:19" ht="25.2" customHeight="1" x14ac:dyDescent="0.4">
      <c r="A51" s="445"/>
      <c r="B51" s="446"/>
      <c r="C51" s="447"/>
      <c r="D51" s="451" t="s">
        <v>183</v>
      </c>
      <c r="E51" s="452"/>
      <c r="F51" s="453"/>
      <c r="G51" s="454"/>
      <c r="H51" s="454"/>
      <c r="I51" s="454"/>
      <c r="J51" s="454"/>
      <c r="K51" s="454"/>
      <c r="L51" s="454"/>
      <c r="M51" s="455"/>
      <c r="N51" s="46" t="s">
        <v>181</v>
      </c>
      <c r="O51" s="47"/>
      <c r="P51" s="47"/>
      <c r="Q51" s="47"/>
      <c r="R51" s="47"/>
      <c r="S51" s="48"/>
    </row>
    <row r="52" spans="1:19" ht="25.2" customHeight="1" x14ac:dyDescent="0.4">
      <c r="A52" s="448"/>
      <c r="B52" s="449"/>
      <c r="C52" s="450"/>
      <c r="D52" s="451" t="s">
        <v>184</v>
      </c>
      <c r="E52" s="452"/>
      <c r="F52" s="453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5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E62" sqref="E62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602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 x14ac:dyDescent="0.4">
      <c r="A6" s="55">
        <v>1</v>
      </c>
      <c r="B6" s="512" t="s">
        <v>484</v>
      </c>
      <c r="C6" s="52" t="s">
        <v>485</v>
      </c>
      <c r="D6" s="54" t="s">
        <v>486</v>
      </c>
      <c r="E6" s="53" t="s">
        <v>448</v>
      </c>
      <c r="F6" s="39">
        <v>1.3</v>
      </c>
      <c r="G6" s="49" t="s">
        <v>487</v>
      </c>
      <c r="H6" s="49" t="s">
        <v>488</v>
      </c>
      <c r="I6" s="49" t="s">
        <v>207</v>
      </c>
      <c r="J6" s="39">
        <v>1</v>
      </c>
      <c r="K6" s="39">
        <v>3</v>
      </c>
      <c r="L6" s="39">
        <f>J6*K6</f>
        <v>3</v>
      </c>
      <c r="M6" s="49" t="s">
        <v>208</v>
      </c>
      <c r="N6" s="39">
        <v>1</v>
      </c>
      <c r="O6" s="39">
        <v>2</v>
      </c>
      <c r="P6" s="39">
        <f>N6*O6</f>
        <v>2</v>
      </c>
      <c r="Q6" s="39" t="s">
        <v>262</v>
      </c>
      <c r="R6" s="39" t="s">
        <v>603</v>
      </c>
      <c r="S6" s="39" t="s">
        <v>604</v>
      </c>
    </row>
    <row r="7" spans="1:19" x14ac:dyDescent="0.4">
      <c r="A7" s="2">
        <v>2</v>
      </c>
      <c r="B7" s="513"/>
      <c r="C7" s="52"/>
      <c r="D7" s="54" t="s">
        <v>486</v>
      </c>
      <c r="E7" s="53" t="s">
        <v>448</v>
      </c>
      <c r="F7" s="39">
        <v>4.0999999999999996</v>
      </c>
      <c r="G7" s="49" t="s">
        <v>489</v>
      </c>
      <c r="H7" s="49" t="s">
        <v>490</v>
      </c>
      <c r="I7" s="49" t="s">
        <v>491</v>
      </c>
      <c r="J7" s="39">
        <v>2</v>
      </c>
      <c r="K7" s="39">
        <v>2</v>
      </c>
      <c r="L7" s="39">
        <f t="shared" ref="L7:L70" si="0">J7*K7</f>
        <v>4</v>
      </c>
      <c r="M7" s="49" t="s">
        <v>491</v>
      </c>
      <c r="N7" s="39">
        <v>1</v>
      </c>
      <c r="O7" s="39">
        <v>1</v>
      </c>
      <c r="P7" s="39">
        <f t="shared" ref="P7:P70" si="1">N7*O7</f>
        <v>1</v>
      </c>
      <c r="Q7" s="72"/>
      <c r="R7" s="72"/>
      <c r="S7" s="72"/>
    </row>
    <row r="8" spans="1:19" x14ac:dyDescent="0.4">
      <c r="A8" s="55">
        <v>3</v>
      </c>
      <c r="B8" s="514"/>
      <c r="C8" s="52"/>
      <c r="D8" s="54" t="s">
        <v>486</v>
      </c>
      <c r="E8" s="53" t="s">
        <v>448</v>
      </c>
      <c r="F8" s="39" t="s">
        <v>198</v>
      </c>
      <c r="G8" s="49" t="s">
        <v>492</v>
      </c>
      <c r="H8" s="49" t="s">
        <v>493</v>
      </c>
      <c r="I8" s="49" t="s">
        <v>491</v>
      </c>
      <c r="J8" s="39">
        <v>1</v>
      </c>
      <c r="K8" s="39">
        <v>3</v>
      </c>
      <c r="L8" s="39">
        <f t="shared" si="0"/>
        <v>3</v>
      </c>
      <c r="M8" s="49" t="s">
        <v>491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28.8" x14ac:dyDescent="0.4">
      <c r="A9" s="2">
        <v>4</v>
      </c>
      <c r="B9" s="512" t="s">
        <v>494</v>
      </c>
      <c r="C9" s="52" t="s">
        <v>495</v>
      </c>
      <c r="D9" s="54" t="s">
        <v>496</v>
      </c>
      <c r="E9" s="53" t="s">
        <v>448</v>
      </c>
      <c r="F9" s="39" t="s">
        <v>199</v>
      </c>
      <c r="G9" s="49" t="s">
        <v>487</v>
      </c>
      <c r="H9" s="49" t="s">
        <v>497</v>
      </c>
      <c r="I9" s="49" t="s">
        <v>313</v>
      </c>
      <c r="J9" s="39">
        <v>1</v>
      </c>
      <c r="K9" s="39">
        <v>4</v>
      </c>
      <c r="L9" s="39">
        <f t="shared" si="0"/>
        <v>4</v>
      </c>
      <c r="M9" s="49" t="s">
        <v>209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28.8" x14ac:dyDescent="0.4">
      <c r="A10" s="55">
        <v>5</v>
      </c>
      <c r="B10" s="513"/>
      <c r="C10" s="52"/>
      <c r="D10" s="54" t="s">
        <v>496</v>
      </c>
      <c r="E10" s="53" t="s">
        <v>448</v>
      </c>
      <c r="F10" s="39" t="s">
        <v>199</v>
      </c>
      <c r="G10" s="49" t="s">
        <v>487</v>
      </c>
      <c r="H10" s="49" t="s">
        <v>498</v>
      </c>
      <c r="I10" s="49" t="s">
        <v>313</v>
      </c>
      <c r="J10" s="39">
        <v>2</v>
      </c>
      <c r="K10" s="39">
        <v>3</v>
      </c>
      <c r="L10" s="39">
        <f t="shared" si="0"/>
        <v>6</v>
      </c>
      <c r="M10" s="49" t="s">
        <v>210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43.2" x14ac:dyDescent="0.4">
      <c r="A11" s="2">
        <v>6</v>
      </c>
      <c r="B11" s="513"/>
      <c r="C11" s="52"/>
      <c r="D11" s="54" t="s">
        <v>496</v>
      </c>
      <c r="E11" s="53" t="s">
        <v>448</v>
      </c>
      <c r="F11" s="39" t="s">
        <v>199</v>
      </c>
      <c r="G11" s="49" t="s">
        <v>487</v>
      </c>
      <c r="H11" s="49" t="s">
        <v>499</v>
      </c>
      <c r="I11" s="49" t="s">
        <v>313</v>
      </c>
      <c r="J11" s="39">
        <v>2</v>
      </c>
      <c r="K11" s="39">
        <v>4</v>
      </c>
      <c r="L11" s="39">
        <f t="shared" si="0"/>
        <v>8</v>
      </c>
      <c r="M11" s="49" t="s">
        <v>211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43.2" x14ac:dyDescent="0.4">
      <c r="A12" s="55">
        <v>7</v>
      </c>
      <c r="B12" s="513"/>
      <c r="C12" s="52"/>
      <c r="D12" s="54" t="s">
        <v>496</v>
      </c>
      <c r="E12" s="53" t="s">
        <v>448</v>
      </c>
      <c r="F12" s="39" t="s">
        <v>200</v>
      </c>
      <c r="G12" s="49" t="s">
        <v>500</v>
      </c>
      <c r="H12" s="49" t="s">
        <v>501</v>
      </c>
      <c r="I12" s="49" t="s">
        <v>491</v>
      </c>
      <c r="J12" s="39">
        <v>2</v>
      </c>
      <c r="K12" s="39">
        <v>3</v>
      </c>
      <c r="L12" s="39">
        <f t="shared" si="0"/>
        <v>6</v>
      </c>
      <c r="M12" s="49" t="s">
        <v>212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28.8" x14ac:dyDescent="0.4">
      <c r="A13" s="2">
        <v>8</v>
      </c>
      <c r="B13" s="513"/>
      <c r="C13" s="52"/>
      <c r="D13" s="54" t="s">
        <v>496</v>
      </c>
      <c r="E13" s="53" t="s">
        <v>448</v>
      </c>
      <c r="F13" s="39" t="s">
        <v>201</v>
      </c>
      <c r="G13" s="49" t="s">
        <v>502</v>
      </c>
      <c r="H13" s="49" t="s">
        <v>449</v>
      </c>
      <c r="I13" s="49" t="s">
        <v>207</v>
      </c>
      <c r="J13" s="39">
        <v>3</v>
      </c>
      <c r="K13" s="39">
        <v>3</v>
      </c>
      <c r="L13" s="39">
        <f t="shared" si="0"/>
        <v>9</v>
      </c>
      <c r="M13" s="49" t="s">
        <v>503</v>
      </c>
      <c r="N13" s="39">
        <v>2</v>
      </c>
      <c r="O13" s="39">
        <v>2</v>
      </c>
      <c r="P13" s="39">
        <f t="shared" si="1"/>
        <v>4</v>
      </c>
      <c r="Q13" s="72"/>
      <c r="R13" s="72"/>
      <c r="S13" s="72"/>
    </row>
    <row r="14" spans="1:19" ht="28.8" x14ac:dyDescent="0.4">
      <c r="A14" s="55">
        <v>9</v>
      </c>
      <c r="B14" s="513"/>
      <c r="C14" s="52"/>
      <c r="D14" s="53" t="s">
        <v>496</v>
      </c>
      <c r="E14" s="53" t="s">
        <v>448</v>
      </c>
      <c r="F14" s="39" t="s">
        <v>198</v>
      </c>
      <c r="G14" s="49" t="s">
        <v>492</v>
      </c>
      <c r="H14" s="49" t="s">
        <v>462</v>
      </c>
      <c r="I14" s="49" t="s">
        <v>207</v>
      </c>
      <c r="J14" s="39">
        <v>3</v>
      </c>
      <c r="K14" s="39">
        <v>2</v>
      </c>
      <c r="L14" s="39">
        <f t="shared" si="0"/>
        <v>6</v>
      </c>
      <c r="M14" s="49" t="s">
        <v>463</v>
      </c>
      <c r="N14" s="39">
        <v>2</v>
      </c>
      <c r="O14" s="39">
        <v>1</v>
      </c>
      <c r="P14" s="39">
        <f t="shared" si="1"/>
        <v>2</v>
      </c>
      <c r="Q14" s="81"/>
      <c r="R14" s="72"/>
      <c r="S14" s="72"/>
    </row>
    <row r="15" spans="1:19" x14ac:dyDescent="0.4">
      <c r="A15" s="2">
        <v>10</v>
      </c>
      <c r="B15" s="513"/>
      <c r="C15" s="52" t="s">
        <v>504</v>
      </c>
      <c r="D15" s="54" t="s">
        <v>505</v>
      </c>
      <c r="E15" s="53" t="s">
        <v>448</v>
      </c>
      <c r="F15" s="39">
        <v>1.1000000000000001</v>
      </c>
      <c r="G15" s="49" t="s">
        <v>506</v>
      </c>
      <c r="H15" s="49" t="s">
        <v>507</v>
      </c>
      <c r="I15" s="49" t="s">
        <v>207</v>
      </c>
      <c r="J15" s="39">
        <v>3</v>
      </c>
      <c r="K15" s="39">
        <v>2</v>
      </c>
      <c r="L15" s="39">
        <f t="shared" si="0"/>
        <v>6</v>
      </c>
      <c r="M15" s="49" t="s">
        <v>508</v>
      </c>
      <c r="N15" s="39">
        <v>2</v>
      </c>
      <c r="O15" s="39">
        <v>1</v>
      </c>
      <c r="P15" s="39">
        <f t="shared" si="1"/>
        <v>2</v>
      </c>
      <c r="Q15" s="72"/>
      <c r="R15" s="72"/>
      <c r="S15" s="72"/>
    </row>
    <row r="16" spans="1:19" ht="28.8" x14ac:dyDescent="0.4">
      <c r="A16" s="55">
        <v>11</v>
      </c>
      <c r="B16" s="513"/>
      <c r="C16" s="52"/>
      <c r="D16" s="54" t="s">
        <v>505</v>
      </c>
      <c r="E16" s="53" t="s">
        <v>448</v>
      </c>
      <c r="F16" s="39">
        <v>4.0999999999999996</v>
      </c>
      <c r="G16" s="49" t="s">
        <v>489</v>
      </c>
      <c r="H16" s="49" t="s">
        <v>509</v>
      </c>
      <c r="I16" s="49" t="s">
        <v>207</v>
      </c>
      <c r="J16" s="39">
        <v>3</v>
      </c>
      <c r="K16" s="39">
        <v>2</v>
      </c>
      <c r="L16" s="39">
        <f t="shared" si="0"/>
        <v>6</v>
      </c>
      <c r="M16" s="49" t="s">
        <v>510</v>
      </c>
      <c r="N16" s="39">
        <v>2</v>
      </c>
      <c r="O16" s="39">
        <v>1</v>
      </c>
      <c r="P16" s="39">
        <f t="shared" si="1"/>
        <v>2</v>
      </c>
      <c r="Q16" s="81"/>
      <c r="R16" s="72"/>
      <c r="S16" s="72"/>
    </row>
    <row r="17" spans="1:19" ht="28.8" x14ac:dyDescent="0.4">
      <c r="A17" s="2">
        <v>12</v>
      </c>
      <c r="B17" s="513"/>
      <c r="C17" s="52"/>
      <c r="D17" s="54" t="s">
        <v>505</v>
      </c>
      <c r="E17" s="53" t="s">
        <v>448</v>
      </c>
      <c r="F17" s="39" t="s">
        <v>202</v>
      </c>
      <c r="G17" s="49" t="s">
        <v>511</v>
      </c>
      <c r="H17" s="49" t="s">
        <v>512</v>
      </c>
      <c r="I17" s="49" t="s">
        <v>207</v>
      </c>
      <c r="J17" s="39">
        <v>3</v>
      </c>
      <c r="K17" s="39">
        <v>1</v>
      </c>
      <c r="L17" s="39">
        <f t="shared" si="0"/>
        <v>3</v>
      </c>
      <c r="M17" s="49" t="s">
        <v>513</v>
      </c>
      <c r="N17" s="39">
        <v>2</v>
      </c>
      <c r="O17" s="39">
        <v>1</v>
      </c>
      <c r="P17" s="39">
        <f t="shared" si="1"/>
        <v>2</v>
      </c>
      <c r="Q17" s="81"/>
      <c r="R17" s="72"/>
      <c r="S17" s="72"/>
    </row>
    <row r="18" spans="1:19" ht="28.8" x14ac:dyDescent="0.4">
      <c r="A18" s="55">
        <v>13</v>
      </c>
      <c r="B18" s="513"/>
      <c r="C18" s="52"/>
      <c r="D18" s="53" t="s">
        <v>505</v>
      </c>
      <c r="E18" s="53" t="s">
        <v>448</v>
      </c>
      <c r="F18" s="39" t="s">
        <v>203</v>
      </c>
      <c r="G18" s="49" t="s">
        <v>514</v>
      </c>
      <c r="H18" s="49" t="s">
        <v>515</v>
      </c>
      <c r="I18" s="49" t="s">
        <v>207</v>
      </c>
      <c r="J18" s="39">
        <v>3</v>
      </c>
      <c r="K18" s="39">
        <v>2</v>
      </c>
      <c r="L18" s="39">
        <f t="shared" si="0"/>
        <v>6</v>
      </c>
      <c r="M18" s="49" t="s">
        <v>516</v>
      </c>
      <c r="N18" s="39">
        <v>2</v>
      </c>
      <c r="O18" s="39">
        <v>1</v>
      </c>
      <c r="P18" s="39">
        <f t="shared" si="1"/>
        <v>2</v>
      </c>
      <c r="Q18" s="81"/>
      <c r="R18" s="72"/>
      <c r="S18" s="72"/>
    </row>
    <row r="19" spans="1:19" ht="57.6" x14ac:dyDescent="0.4">
      <c r="A19" s="2">
        <v>14</v>
      </c>
      <c r="B19" s="513"/>
      <c r="C19" s="52" t="s">
        <v>517</v>
      </c>
      <c r="D19" s="54" t="s">
        <v>518</v>
      </c>
      <c r="E19" s="53" t="s">
        <v>519</v>
      </c>
      <c r="F19" s="39" t="s">
        <v>204</v>
      </c>
      <c r="G19" s="49" t="s">
        <v>520</v>
      </c>
      <c r="H19" s="49" t="s">
        <v>521</v>
      </c>
      <c r="I19" s="49" t="s">
        <v>207</v>
      </c>
      <c r="J19" s="39">
        <v>1</v>
      </c>
      <c r="K19" s="39">
        <v>4</v>
      </c>
      <c r="L19" s="39">
        <f t="shared" si="0"/>
        <v>4</v>
      </c>
      <c r="M19" s="49" t="s">
        <v>522</v>
      </c>
      <c r="N19" s="39">
        <v>1</v>
      </c>
      <c r="O19" s="39">
        <v>2</v>
      </c>
      <c r="P19" s="39">
        <f t="shared" si="1"/>
        <v>2</v>
      </c>
      <c r="Q19" s="81"/>
      <c r="R19" s="72"/>
      <c r="S19" s="72"/>
    </row>
    <row r="20" spans="1:19" ht="28.8" x14ac:dyDescent="0.4">
      <c r="A20" s="55">
        <v>15</v>
      </c>
      <c r="B20" s="513"/>
      <c r="C20" s="52" t="s">
        <v>523</v>
      </c>
      <c r="D20" s="54" t="s">
        <v>496</v>
      </c>
      <c r="E20" s="53" t="s">
        <v>448</v>
      </c>
      <c r="F20" s="39" t="s">
        <v>199</v>
      </c>
      <c r="G20" s="49" t="s">
        <v>487</v>
      </c>
      <c r="H20" s="49" t="s">
        <v>524</v>
      </c>
      <c r="I20" s="49" t="s">
        <v>313</v>
      </c>
      <c r="J20" s="39">
        <v>1</v>
      </c>
      <c r="K20" s="39">
        <v>4</v>
      </c>
      <c r="L20" s="39">
        <f t="shared" si="0"/>
        <v>4</v>
      </c>
      <c r="M20" s="49" t="s">
        <v>213</v>
      </c>
      <c r="N20" s="39">
        <v>1</v>
      </c>
      <c r="O20" s="39">
        <v>2</v>
      </c>
      <c r="P20" s="39">
        <f t="shared" si="1"/>
        <v>2</v>
      </c>
      <c r="Q20" s="72"/>
      <c r="R20" s="72"/>
      <c r="S20" s="72"/>
    </row>
    <row r="21" spans="1:19" ht="43.2" x14ac:dyDescent="0.4">
      <c r="A21" s="2">
        <v>16</v>
      </c>
      <c r="B21" s="513"/>
      <c r="C21" s="52"/>
      <c r="D21" s="54" t="s">
        <v>496</v>
      </c>
      <c r="E21" s="53" t="s">
        <v>448</v>
      </c>
      <c r="F21" s="39" t="s">
        <v>199</v>
      </c>
      <c r="G21" s="49" t="s">
        <v>487</v>
      </c>
      <c r="H21" s="49" t="s">
        <v>498</v>
      </c>
      <c r="I21" s="49" t="s">
        <v>313</v>
      </c>
      <c r="J21" s="39">
        <v>2</v>
      </c>
      <c r="K21" s="39">
        <v>2</v>
      </c>
      <c r="L21" s="39">
        <f t="shared" si="0"/>
        <v>4</v>
      </c>
      <c r="M21" s="49" t="s">
        <v>211</v>
      </c>
      <c r="N21" s="39">
        <v>1</v>
      </c>
      <c r="O21" s="39">
        <v>1</v>
      </c>
      <c r="P21" s="39">
        <f t="shared" si="1"/>
        <v>1</v>
      </c>
      <c r="Q21" s="72"/>
      <c r="R21" s="72"/>
      <c r="S21" s="72"/>
    </row>
    <row r="22" spans="1:19" ht="28.8" x14ac:dyDescent="0.4">
      <c r="A22" s="55">
        <v>17</v>
      </c>
      <c r="B22" s="513"/>
      <c r="C22" s="52"/>
      <c r="D22" s="53" t="s">
        <v>496</v>
      </c>
      <c r="E22" s="53" t="s">
        <v>448</v>
      </c>
      <c r="F22" s="39" t="s">
        <v>199</v>
      </c>
      <c r="G22" s="49" t="s">
        <v>487</v>
      </c>
      <c r="H22" s="49" t="s">
        <v>525</v>
      </c>
      <c r="I22" s="49" t="s">
        <v>313</v>
      </c>
      <c r="J22" s="39">
        <v>2</v>
      </c>
      <c r="K22" s="39">
        <v>4</v>
      </c>
      <c r="L22" s="39">
        <f t="shared" si="0"/>
        <v>8</v>
      </c>
      <c r="M22" s="49" t="s">
        <v>213</v>
      </c>
      <c r="N22" s="39">
        <v>1</v>
      </c>
      <c r="O22" s="39">
        <v>2</v>
      </c>
      <c r="P22" s="39">
        <f t="shared" si="1"/>
        <v>2</v>
      </c>
      <c r="Q22" s="72"/>
      <c r="R22" s="72"/>
      <c r="S22" s="72"/>
    </row>
    <row r="23" spans="1:19" ht="43.2" x14ac:dyDescent="0.4">
      <c r="A23" s="2">
        <v>18</v>
      </c>
      <c r="B23" s="513"/>
      <c r="C23" s="52"/>
      <c r="D23" s="53" t="s">
        <v>496</v>
      </c>
      <c r="E23" s="53" t="s">
        <v>448</v>
      </c>
      <c r="F23" s="39" t="s">
        <v>200</v>
      </c>
      <c r="G23" s="49" t="s">
        <v>500</v>
      </c>
      <c r="H23" s="49" t="s">
        <v>501</v>
      </c>
      <c r="I23" s="49" t="s">
        <v>491</v>
      </c>
      <c r="J23" s="39">
        <v>2</v>
      </c>
      <c r="K23" s="39">
        <v>3</v>
      </c>
      <c r="L23" s="39">
        <f t="shared" si="0"/>
        <v>6</v>
      </c>
      <c r="M23" s="49" t="s">
        <v>212</v>
      </c>
      <c r="N23" s="39">
        <v>1</v>
      </c>
      <c r="O23" s="39">
        <v>2</v>
      </c>
      <c r="P23" s="39">
        <f t="shared" si="1"/>
        <v>2</v>
      </c>
      <c r="Q23" s="72"/>
      <c r="R23" s="72"/>
      <c r="S23" s="72"/>
    </row>
    <row r="24" spans="1:19" ht="28.8" x14ac:dyDescent="0.4">
      <c r="A24" s="55">
        <v>19</v>
      </c>
      <c r="B24" s="513"/>
      <c r="C24" s="52"/>
      <c r="D24" s="53" t="s">
        <v>496</v>
      </c>
      <c r="E24" s="53" t="s">
        <v>448</v>
      </c>
      <c r="F24" s="39" t="s">
        <v>201</v>
      </c>
      <c r="G24" s="49" t="s">
        <v>502</v>
      </c>
      <c r="H24" s="49" t="s">
        <v>449</v>
      </c>
      <c r="I24" s="49" t="s">
        <v>207</v>
      </c>
      <c r="J24" s="39">
        <v>3</v>
      </c>
      <c r="K24" s="39">
        <v>3</v>
      </c>
      <c r="L24" s="39">
        <f t="shared" si="0"/>
        <v>9</v>
      </c>
      <c r="M24" s="49" t="s">
        <v>503</v>
      </c>
      <c r="N24" s="39">
        <v>2</v>
      </c>
      <c r="O24" s="39">
        <v>2</v>
      </c>
      <c r="P24" s="39">
        <f t="shared" si="1"/>
        <v>4</v>
      </c>
      <c r="Q24" s="72"/>
      <c r="R24" s="72"/>
      <c r="S24" s="72"/>
    </row>
    <row r="25" spans="1:19" ht="28.8" x14ac:dyDescent="0.4">
      <c r="A25" s="2">
        <v>20</v>
      </c>
      <c r="B25" s="513"/>
      <c r="C25" s="52"/>
      <c r="D25" s="54" t="s">
        <v>496</v>
      </c>
      <c r="E25" s="53" t="s">
        <v>448</v>
      </c>
      <c r="F25" s="39" t="s">
        <v>198</v>
      </c>
      <c r="G25" s="49" t="s">
        <v>492</v>
      </c>
      <c r="H25" s="49" t="s">
        <v>462</v>
      </c>
      <c r="I25" s="49" t="s">
        <v>207</v>
      </c>
      <c r="J25" s="39">
        <v>3</v>
      </c>
      <c r="K25" s="39">
        <v>2</v>
      </c>
      <c r="L25" s="39">
        <f t="shared" si="0"/>
        <v>6</v>
      </c>
      <c r="M25" s="49" t="s">
        <v>463</v>
      </c>
      <c r="N25" s="39">
        <v>2</v>
      </c>
      <c r="O25" s="39">
        <v>1</v>
      </c>
      <c r="P25" s="39">
        <f t="shared" si="1"/>
        <v>2</v>
      </c>
      <c r="Q25" s="81"/>
      <c r="R25" s="72"/>
      <c r="S25" s="72"/>
    </row>
    <row r="26" spans="1:19" ht="28.8" x14ac:dyDescent="0.4">
      <c r="A26" s="55">
        <v>21</v>
      </c>
      <c r="B26" s="513"/>
      <c r="C26" s="52" t="s">
        <v>526</v>
      </c>
      <c r="D26" s="54" t="s">
        <v>527</v>
      </c>
      <c r="E26" s="53" t="s">
        <v>448</v>
      </c>
      <c r="F26" s="39" t="s">
        <v>200</v>
      </c>
      <c r="G26" s="49" t="s">
        <v>500</v>
      </c>
      <c r="H26" s="49" t="s">
        <v>528</v>
      </c>
      <c r="I26" s="49" t="s">
        <v>207</v>
      </c>
      <c r="J26" s="39">
        <v>4</v>
      </c>
      <c r="K26" s="39">
        <v>2</v>
      </c>
      <c r="L26" s="39">
        <f t="shared" si="0"/>
        <v>8</v>
      </c>
      <c r="M26" s="49" t="s">
        <v>529</v>
      </c>
      <c r="N26" s="39">
        <v>3</v>
      </c>
      <c r="O26" s="39">
        <v>1</v>
      </c>
      <c r="P26" s="39">
        <f t="shared" si="1"/>
        <v>3</v>
      </c>
      <c r="Q26" s="72"/>
      <c r="R26" s="72"/>
      <c r="S26" s="72"/>
    </row>
    <row r="27" spans="1:19" ht="28.8" x14ac:dyDescent="0.4">
      <c r="A27" s="2">
        <v>22</v>
      </c>
      <c r="B27" s="514"/>
      <c r="C27" s="52"/>
      <c r="D27" s="54" t="s">
        <v>518</v>
      </c>
      <c r="E27" s="53" t="s">
        <v>448</v>
      </c>
      <c r="F27" s="39" t="s">
        <v>205</v>
      </c>
      <c r="G27" s="49" t="s">
        <v>530</v>
      </c>
      <c r="H27" s="49" t="s">
        <v>531</v>
      </c>
      <c r="I27" s="49" t="s">
        <v>207</v>
      </c>
      <c r="J27" s="39">
        <v>3</v>
      </c>
      <c r="K27" s="39">
        <v>2</v>
      </c>
      <c r="L27" s="39">
        <f t="shared" si="0"/>
        <v>6</v>
      </c>
      <c r="M27" s="49" t="s">
        <v>213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8.8" x14ac:dyDescent="0.4">
      <c r="A28" s="55">
        <v>23</v>
      </c>
      <c r="B28" s="512" t="s">
        <v>532</v>
      </c>
      <c r="C28" s="52" t="s">
        <v>533</v>
      </c>
      <c r="D28" s="53" t="s">
        <v>534</v>
      </c>
      <c r="E28" s="53" t="s">
        <v>448</v>
      </c>
      <c r="F28" s="39">
        <v>1.1000000000000001</v>
      </c>
      <c r="G28" s="49" t="s">
        <v>506</v>
      </c>
      <c r="H28" s="49" t="s">
        <v>535</v>
      </c>
      <c r="I28" s="49" t="s">
        <v>207</v>
      </c>
      <c r="J28" s="39">
        <v>3</v>
      </c>
      <c r="K28" s="39">
        <v>2</v>
      </c>
      <c r="L28" s="39">
        <f t="shared" si="0"/>
        <v>6</v>
      </c>
      <c r="M28" s="49" t="s">
        <v>536</v>
      </c>
      <c r="N28" s="39">
        <v>2</v>
      </c>
      <c r="O28" s="39">
        <v>1</v>
      </c>
      <c r="P28" s="39">
        <f t="shared" si="1"/>
        <v>2</v>
      </c>
      <c r="Q28" s="72"/>
      <c r="R28" s="72"/>
      <c r="S28" s="72"/>
    </row>
    <row r="29" spans="1:19" ht="28.8" x14ac:dyDescent="0.4">
      <c r="A29" s="2">
        <v>24</v>
      </c>
      <c r="B29" s="513"/>
      <c r="C29" s="52"/>
      <c r="D29" s="53" t="s">
        <v>534</v>
      </c>
      <c r="E29" s="53" t="s">
        <v>448</v>
      </c>
      <c r="F29" s="39" t="s">
        <v>202</v>
      </c>
      <c r="G29" s="49" t="s">
        <v>511</v>
      </c>
      <c r="H29" s="49" t="s">
        <v>537</v>
      </c>
      <c r="I29" s="49" t="s">
        <v>207</v>
      </c>
      <c r="J29" s="39">
        <v>3</v>
      </c>
      <c r="K29" s="39">
        <v>1</v>
      </c>
      <c r="L29" s="39">
        <f t="shared" si="0"/>
        <v>3</v>
      </c>
      <c r="M29" s="49" t="s">
        <v>513</v>
      </c>
      <c r="N29" s="39">
        <v>2</v>
      </c>
      <c r="O29" s="39">
        <v>1</v>
      </c>
      <c r="P29" s="39">
        <f t="shared" si="1"/>
        <v>2</v>
      </c>
      <c r="Q29" s="72"/>
      <c r="R29" s="72"/>
      <c r="S29" s="72"/>
    </row>
    <row r="30" spans="1:19" ht="28.8" x14ac:dyDescent="0.4">
      <c r="A30" s="55">
        <v>25</v>
      </c>
      <c r="B30" s="513"/>
      <c r="C30" s="52"/>
      <c r="D30" s="53" t="s">
        <v>527</v>
      </c>
      <c r="E30" s="53" t="s">
        <v>448</v>
      </c>
      <c r="F30" s="39" t="s">
        <v>200</v>
      </c>
      <c r="G30" s="49" t="s">
        <v>500</v>
      </c>
      <c r="H30" s="49" t="s">
        <v>528</v>
      </c>
      <c r="I30" s="49" t="s">
        <v>207</v>
      </c>
      <c r="J30" s="39">
        <v>3</v>
      </c>
      <c r="K30" s="39">
        <v>2</v>
      </c>
      <c r="L30" s="39">
        <f t="shared" si="0"/>
        <v>6</v>
      </c>
      <c r="M30" s="49" t="s">
        <v>529</v>
      </c>
      <c r="N30" s="39">
        <v>2</v>
      </c>
      <c r="O30" s="39">
        <v>1</v>
      </c>
      <c r="P30" s="39">
        <f t="shared" si="1"/>
        <v>2</v>
      </c>
      <c r="Q30" s="72"/>
      <c r="R30" s="72"/>
      <c r="S30" s="72"/>
    </row>
    <row r="31" spans="1:19" ht="43.2" x14ac:dyDescent="0.4">
      <c r="A31" s="2">
        <v>26</v>
      </c>
      <c r="B31" s="513"/>
      <c r="C31" s="52"/>
      <c r="D31" s="53" t="s">
        <v>538</v>
      </c>
      <c r="E31" s="53" t="s">
        <v>448</v>
      </c>
      <c r="F31" s="39" t="s">
        <v>206</v>
      </c>
      <c r="G31" s="49" t="s">
        <v>539</v>
      </c>
      <c r="H31" s="49" t="s">
        <v>540</v>
      </c>
      <c r="I31" s="49" t="s">
        <v>207</v>
      </c>
      <c r="J31" s="39">
        <v>3</v>
      </c>
      <c r="K31" s="39">
        <v>3</v>
      </c>
      <c r="L31" s="39">
        <f t="shared" si="0"/>
        <v>9</v>
      </c>
      <c r="M31" s="49" t="s">
        <v>214</v>
      </c>
      <c r="N31" s="39">
        <v>2</v>
      </c>
      <c r="O31" s="39">
        <v>2</v>
      </c>
      <c r="P31" s="39">
        <f t="shared" si="1"/>
        <v>4</v>
      </c>
      <c r="Q31" s="72"/>
      <c r="R31" s="72"/>
      <c r="S31" s="72"/>
    </row>
    <row r="32" spans="1:19" ht="28.8" x14ac:dyDescent="0.4">
      <c r="A32" s="55">
        <v>27</v>
      </c>
      <c r="B32" s="513"/>
      <c r="C32" s="52"/>
      <c r="D32" s="53" t="s">
        <v>505</v>
      </c>
      <c r="E32" s="53" t="s">
        <v>448</v>
      </c>
      <c r="F32" s="39">
        <v>4.0999999999999996</v>
      </c>
      <c r="G32" s="49" t="s">
        <v>489</v>
      </c>
      <c r="H32" s="49" t="s">
        <v>541</v>
      </c>
      <c r="I32" s="49" t="s">
        <v>207</v>
      </c>
      <c r="J32" s="39">
        <v>3</v>
      </c>
      <c r="K32" s="39">
        <v>2</v>
      </c>
      <c r="L32" s="39">
        <f t="shared" si="0"/>
        <v>6</v>
      </c>
      <c r="M32" s="49" t="s">
        <v>510</v>
      </c>
      <c r="N32" s="39">
        <v>2</v>
      </c>
      <c r="O32" s="39">
        <v>1</v>
      </c>
      <c r="P32" s="39">
        <f t="shared" si="1"/>
        <v>2</v>
      </c>
      <c r="Q32" s="72"/>
      <c r="R32" s="72"/>
      <c r="S32" s="72"/>
    </row>
    <row r="33" spans="1:19" ht="28.8" x14ac:dyDescent="0.4">
      <c r="A33" s="2">
        <v>28</v>
      </c>
      <c r="B33" s="513"/>
      <c r="C33" s="52"/>
      <c r="D33" s="54" t="s">
        <v>505</v>
      </c>
      <c r="E33" s="53" t="s">
        <v>448</v>
      </c>
      <c r="F33" s="39" t="s">
        <v>202</v>
      </c>
      <c r="G33" s="49" t="s">
        <v>511</v>
      </c>
      <c r="H33" s="49" t="s">
        <v>542</v>
      </c>
      <c r="I33" s="49" t="s">
        <v>207</v>
      </c>
      <c r="J33" s="39">
        <v>3</v>
      </c>
      <c r="K33" s="39">
        <v>1</v>
      </c>
      <c r="L33" s="39">
        <f t="shared" si="0"/>
        <v>3</v>
      </c>
      <c r="M33" s="49" t="s">
        <v>513</v>
      </c>
      <c r="N33" s="39">
        <v>2</v>
      </c>
      <c r="O33" s="39">
        <v>1</v>
      </c>
      <c r="P33" s="39">
        <f t="shared" si="1"/>
        <v>2</v>
      </c>
      <c r="Q33" s="72"/>
      <c r="R33" s="72"/>
      <c r="S33" s="72"/>
    </row>
    <row r="34" spans="1:19" ht="43.2" x14ac:dyDescent="0.4">
      <c r="A34" s="55">
        <v>29</v>
      </c>
      <c r="B34" s="513"/>
      <c r="C34" s="52" t="s">
        <v>543</v>
      </c>
      <c r="D34" s="54" t="s">
        <v>544</v>
      </c>
      <c r="E34" s="53" t="s">
        <v>448</v>
      </c>
      <c r="F34" s="39">
        <v>1.2</v>
      </c>
      <c r="G34" s="49" t="s">
        <v>545</v>
      </c>
      <c r="H34" s="49" t="s">
        <v>546</v>
      </c>
      <c r="I34" s="49" t="s">
        <v>207</v>
      </c>
      <c r="J34" s="39">
        <v>3</v>
      </c>
      <c r="K34" s="39">
        <v>1</v>
      </c>
      <c r="L34" s="39">
        <f t="shared" si="0"/>
        <v>3</v>
      </c>
      <c r="M34" s="49" t="s">
        <v>215</v>
      </c>
      <c r="N34" s="39">
        <v>2</v>
      </c>
      <c r="O34" s="39">
        <v>1</v>
      </c>
      <c r="P34" s="39">
        <f t="shared" si="1"/>
        <v>2</v>
      </c>
      <c r="Q34" s="72"/>
      <c r="R34" s="72"/>
      <c r="S34" s="72"/>
    </row>
    <row r="35" spans="1:19" ht="43.2" x14ac:dyDescent="0.4">
      <c r="A35" s="2">
        <v>30</v>
      </c>
      <c r="B35" s="514"/>
      <c r="C35" s="52"/>
      <c r="D35" s="54" t="s">
        <v>538</v>
      </c>
      <c r="E35" s="53" t="s">
        <v>448</v>
      </c>
      <c r="F35" s="39" t="s">
        <v>206</v>
      </c>
      <c r="G35" s="49" t="s">
        <v>539</v>
      </c>
      <c r="H35" s="49" t="s">
        <v>540</v>
      </c>
      <c r="I35" s="49" t="s">
        <v>207</v>
      </c>
      <c r="J35" s="39">
        <v>3</v>
      </c>
      <c r="K35" s="39">
        <v>3</v>
      </c>
      <c r="L35" s="39">
        <f t="shared" si="0"/>
        <v>9</v>
      </c>
      <c r="M35" s="49" t="s">
        <v>208</v>
      </c>
      <c r="N35" s="39">
        <v>2</v>
      </c>
      <c r="O35" s="39">
        <v>2</v>
      </c>
      <c r="P35" s="39">
        <f t="shared" si="1"/>
        <v>4</v>
      </c>
      <c r="Q35" s="81"/>
      <c r="R35" s="72"/>
      <c r="S35" s="72"/>
    </row>
    <row r="36" spans="1:19" ht="43.2" x14ac:dyDescent="0.4">
      <c r="A36" s="55">
        <v>31</v>
      </c>
      <c r="B36" s="512" t="s">
        <v>494</v>
      </c>
      <c r="C36" s="52" t="s">
        <v>547</v>
      </c>
      <c r="D36" s="53" t="s">
        <v>496</v>
      </c>
      <c r="E36" s="53" t="s">
        <v>448</v>
      </c>
      <c r="F36" s="39" t="s">
        <v>199</v>
      </c>
      <c r="G36" s="49" t="s">
        <v>487</v>
      </c>
      <c r="H36" s="49" t="s">
        <v>497</v>
      </c>
      <c r="I36" s="49" t="s">
        <v>313</v>
      </c>
      <c r="J36" s="39">
        <v>1</v>
      </c>
      <c r="K36" s="39">
        <v>4</v>
      </c>
      <c r="L36" s="39">
        <f t="shared" si="0"/>
        <v>4</v>
      </c>
      <c r="M36" s="49" t="s">
        <v>216</v>
      </c>
      <c r="N36" s="39">
        <v>1</v>
      </c>
      <c r="O36" s="39">
        <v>2</v>
      </c>
      <c r="P36" s="39">
        <f t="shared" si="1"/>
        <v>2</v>
      </c>
      <c r="Q36" s="72"/>
      <c r="R36" s="72"/>
      <c r="S36" s="72"/>
    </row>
    <row r="37" spans="1:19" ht="28.8" x14ac:dyDescent="0.4">
      <c r="A37" s="2">
        <v>32</v>
      </c>
      <c r="B37" s="513"/>
      <c r="C37" s="52"/>
      <c r="D37" s="54" t="s">
        <v>496</v>
      </c>
      <c r="E37" s="53" t="s">
        <v>448</v>
      </c>
      <c r="F37" s="39" t="s">
        <v>199</v>
      </c>
      <c r="G37" s="49" t="s">
        <v>487</v>
      </c>
      <c r="H37" s="49" t="s">
        <v>498</v>
      </c>
      <c r="I37" s="49" t="s">
        <v>313</v>
      </c>
      <c r="J37" s="39">
        <v>2</v>
      </c>
      <c r="K37" s="39">
        <v>2</v>
      </c>
      <c r="L37" s="39">
        <f t="shared" si="0"/>
        <v>4</v>
      </c>
      <c r="M37" s="49" t="s">
        <v>217</v>
      </c>
      <c r="N37" s="39">
        <v>1</v>
      </c>
      <c r="O37" s="39">
        <v>1</v>
      </c>
      <c r="P37" s="39">
        <f t="shared" si="1"/>
        <v>1</v>
      </c>
      <c r="Q37" s="81"/>
      <c r="R37" s="72"/>
      <c r="S37" s="72"/>
    </row>
    <row r="38" spans="1:19" ht="28.8" x14ac:dyDescent="0.4">
      <c r="A38" s="55">
        <v>33</v>
      </c>
      <c r="B38" s="513"/>
      <c r="C38" s="52"/>
      <c r="D38" s="54" t="s">
        <v>496</v>
      </c>
      <c r="E38" s="53" t="s">
        <v>448</v>
      </c>
      <c r="F38" s="39" t="s">
        <v>199</v>
      </c>
      <c r="G38" s="49" t="s">
        <v>487</v>
      </c>
      <c r="H38" s="49" t="s">
        <v>499</v>
      </c>
      <c r="I38" s="49" t="s">
        <v>313</v>
      </c>
      <c r="J38" s="39">
        <v>2</v>
      </c>
      <c r="K38" s="39">
        <v>4</v>
      </c>
      <c r="L38" s="39">
        <f t="shared" si="0"/>
        <v>8</v>
      </c>
      <c r="M38" s="49" t="s">
        <v>209</v>
      </c>
      <c r="N38" s="39">
        <v>1</v>
      </c>
      <c r="O38" s="39">
        <v>2</v>
      </c>
      <c r="P38" s="39">
        <f t="shared" si="1"/>
        <v>2</v>
      </c>
      <c r="Q38" s="81"/>
      <c r="R38" s="72"/>
      <c r="S38" s="72"/>
    </row>
    <row r="39" spans="1:19" ht="43.2" x14ac:dyDescent="0.4">
      <c r="A39" s="2">
        <v>34</v>
      </c>
      <c r="B39" s="513"/>
      <c r="C39" s="52"/>
      <c r="D39" s="54" t="s">
        <v>496</v>
      </c>
      <c r="E39" s="53" t="s">
        <v>448</v>
      </c>
      <c r="F39" s="39" t="s">
        <v>201</v>
      </c>
      <c r="G39" s="49" t="s">
        <v>502</v>
      </c>
      <c r="H39" s="49" t="s">
        <v>501</v>
      </c>
      <c r="I39" s="49" t="s">
        <v>207</v>
      </c>
      <c r="J39" s="39">
        <v>2</v>
      </c>
      <c r="K39" s="39">
        <v>3</v>
      </c>
      <c r="L39" s="39">
        <f t="shared" si="0"/>
        <v>6</v>
      </c>
      <c r="M39" s="49" t="s">
        <v>503</v>
      </c>
      <c r="N39" s="39">
        <v>1</v>
      </c>
      <c r="O39" s="39">
        <v>2</v>
      </c>
      <c r="P39" s="39">
        <f t="shared" si="1"/>
        <v>2</v>
      </c>
      <c r="Q39" s="81"/>
      <c r="R39" s="72"/>
      <c r="S39" s="72"/>
    </row>
    <row r="40" spans="1:19" ht="43.2" x14ac:dyDescent="0.4">
      <c r="A40" s="55">
        <v>35</v>
      </c>
      <c r="B40" s="513"/>
      <c r="C40" s="52"/>
      <c r="D40" s="53" t="s">
        <v>496</v>
      </c>
      <c r="E40" s="53" t="s">
        <v>448</v>
      </c>
      <c r="F40" s="39" t="s">
        <v>200</v>
      </c>
      <c r="G40" s="49" t="s">
        <v>500</v>
      </c>
      <c r="H40" s="49" t="s">
        <v>449</v>
      </c>
      <c r="I40" s="49" t="s">
        <v>207</v>
      </c>
      <c r="J40" s="39">
        <v>3</v>
      </c>
      <c r="K40" s="39">
        <v>3</v>
      </c>
      <c r="L40" s="39">
        <f t="shared" si="0"/>
        <v>9</v>
      </c>
      <c r="M40" s="49" t="s">
        <v>211</v>
      </c>
      <c r="N40" s="39">
        <v>2</v>
      </c>
      <c r="O40" s="39">
        <v>2</v>
      </c>
      <c r="P40" s="39">
        <f t="shared" si="1"/>
        <v>4</v>
      </c>
      <c r="Q40" s="81"/>
      <c r="R40" s="72"/>
      <c r="S40" s="72"/>
    </row>
    <row r="41" spans="1:19" ht="28.8" x14ac:dyDescent="0.4">
      <c r="A41" s="2">
        <v>36</v>
      </c>
      <c r="B41" s="513"/>
      <c r="C41" s="52"/>
      <c r="D41" s="53" t="s">
        <v>496</v>
      </c>
      <c r="E41" s="53" t="s">
        <v>448</v>
      </c>
      <c r="F41" s="39" t="s">
        <v>198</v>
      </c>
      <c r="G41" s="49" t="s">
        <v>492</v>
      </c>
      <c r="H41" s="49" t="s">
        <v>462</v>
      </c>
      <c r="I41" s="49" t="s">
        <v>207</v>
      </c>
      <c r="J41" s="39">
        <v>2</v>
      </c>
      <c r="K41" s="39">
        <v>3</v>
      </c>
      <c r="L41" s="39">
        <f t="shared" si="0"/>
        <v>6</v>
      </c>
      <c r="M41" s="49" t="s">
        <v>463</v>
      </c>
      <c r="N41" s="39">
        <v>1</v>
      </c>
      <c r="O41" s="39">
        <v>2</v>
      </c>
      <c r="P41" s="39">
        <f t="shared" si="1"/>
        <v>2</v>
      </c>
      <c r="Q41" s="72"/>
      <c r="R41" s="72"/>
      <c r="S41" s="72"/>
    </row>
    <row r="42" spans="1:19" ht="28.8" x14ac:dyDescent="0.4">
      <c r="A42" s="55">
        <v>37</v>
      </c>
      <c r="B42" s="513"/>
      <c r="C42" s="52"/>
      <c r="D42" s="53" t="s">
        <v>505</v>
      </c>
      <c r="E42" s="53" t="s">
        <v>448</v>
      </c>
      <c r="F42" s="39">
        <v>4.0999999999999996</v>
      </c>
      <c r="G42" s="49" t="s">
        <v>489</v>
      </c>
      <c r="H42" s="49" t="s">
        <v>548</v>
      </c>
      <c r="I42" s="49" t="s">
        <v>207</v>
      </c>
      <c r="J42" s="39">
        <v>3</v>
      </c>
      <c r="K42" s="39">
        <v>2</v>
      </c>
      <c r="L42" s="39">
        <f t="shared" si="0"/>
        <v>6</v>
      </c>
      <c r="M42" s="49" t="s">
        <v>510</v>
      </c>
      <c r="N42" s="39">
        <v>2</v>
      </c>
      <c r="O42" s="39">
        <v>1</v>
      </c>
      <c r="P42" s="39">
        <f t="shared" si="1"/>
        <v>2</v>
      </c>
      <c r="Q42" s="72"/>
      <c r="R42" s="72"/>
      <c r="S42" s="72"/>
    </row>
    <row r="43" spans="1:19" ht="28.8" x14ac:dyDescent="0.4">
      <c r="A43" s="2">
        <v>38</v>
      </c>
      <c r="B43" s="513"/>
      <c r="C43" s="52"/>
      <c r="D43" s="54" t="s">
        <v>505</v>
      </c>
      <c r="E43" s="53" t="s">
        <v>448</v>
      </c>
      <c r="F43" s="39" t="s">
        <v>202</v>
      </c>
      <c r="G43" s="49" t="s">
        <v>511</v>
      </c>
      <c r="H43" s="49" t="s">
        <v>512</v>
      </c>
      <c r="I43" s="49" t="s">
        <v>207</v>
      </c>
      <c r="J43" s="39">
        <v>3</v>
      </c>
      <c r="K43" s="39">
        <v>1</v>
      </c>
      <c r="L43" s="39">
        <f t="shared" si="0"/>
        <v>3</v>
      </c>
      <c r="M43" s="49" t="s">
        <v>513</v>
      </c>
      <c r="N43" s="39">
        <v>2</v>
      </c>
      <c r="O43" s="39">
        <v>1</v>
      </c>
      <c r="P43" s="39">
        <f t="shared" si="1"/>
        <v>2</v>
      </c>
      <c r="Q43" s="72"/>
      <c r="R43" s="72"/>
      <c r="S43" s="72"/>
    </row>
    <row r="44" spans="1:19" ht="43.2" x14ac:dyDescent="0.4">
      <c r="A44" s="55">
        <v>39</v>
      </c>
      <c r="B44" s="513"/>
      <c r="C44" s="52" t="s">
        <v>549</v>
      </c>
      <c r="D44" s="54" t="s">
        <v>496</v>
      </c>
      <c r="E44" s="53" t="s">
        <v>448</v>
      </c>
      <c r="F44" s="39" t="s">
        <v>199</v>
      </c>
      <c r="G44" s="49" t="s">
        <v>487</v>
      </c>
      <c r="H44" s="49" t="s">
        <v>497</v>
      </c>
      <c r="I44" s="49" t="s">
        <v>313</v>
      </c>
      <c r="J44" s="39">
        <v>2</v>
      </c>
      <c r="K44" s="39">
        <v>4</v>
      </c>
      <c r="L44" s="39">
        <f t="shared" si="0"/>
        <v>8</v>
      </c>
      <c r="M44" s="49" t="s">
        <v>218</v>
      </c>
      <c r="N44" s="39">
        <v>1</v>
      </c>
      <c r="O44" s="39">
        <v>2</v>
      </c>
      <c r="P44" s="39">
        <f t="shared" si="1"/>
        <v>2</v>
      </c>
      <c r="Q44" s="72"/>
      <c r="R44" s="72"/>
      <c r="S44" s="72"/>
    </row>
    <row r="45" spans="1:19" ht="57.6" x14ac:dyDescent="0.4">
      <c r="A45" s="2">
        <v>40</v>
      </c>
      <c r="B45" s="513"/>
      <c r="C45" s="52"/>
      <c r="D45" s="54" t="s">
        <v>496</v>
      </c>
      <c r="E45" s="53" t="s">
        <v>448</v>
      </c>
      <c r="F45" s="39" t="s">
        <v>199</v>
      </c>
      <c r="G45" s="49" t="s">
        <v>487</v>
      </c>
      <c r="H45" s="49" t="s">
        <v>498</v>
      </c>
      <c r="I45" s="49" t="s">
        <v>313</v>
      </c>
      <c r="J45" s="39">
        <v>2</v>
      </c>
      <c r="K45" s="39">
        <v>4</v>
      </c>
      <c r="L45" s="39">
        <f t="shared" si="0"/>
        <v>8</v>
      </c>
      <c r="M45" s="49" t="s">
        <v>219</v>
      </c>
      <c r="N45" s="39">
        <v>1</v>
      </c>
      <c r="O45" s="39">
        <v>2</v>
      </c>
      <c r="P45" s="39">
        <f t="shared" si="1"/>
        <v>2</v>
      </c>
      <c r="Q45" s="72"/>
      <c r="R45" s="72"/>
      <c r="S45" s="72"/>
    </row>
    <row r="46" spans="1:19" ht="28.8" x14ac:dyDescent="0.4">
      <c r="A46" s="55">
        <v>41</v>
      </c>
      <c r="B46" s="513"/>
      <c r="C46" s="52"/>
      <c r="D46" s="53" t="s">
        <v>496</v>
      </c>
      <c r="E46" s="53" t="s">
        <v>448</v>
      </c>
      <c r="F46" s="39" t="s">
        <v>199</v>
      </c>
      <c r="G46" s="49" t="s">
        <v>487</v>
      </c>
      <c r="H46" s="49" t="s">
        <v>499</v>
      </c>
      <c r="I46" s="49" t="s">
        <v>313</v>
      </c>
      <c r="J46" s="39">
        <v>2</v>
      </c>
      <c r="K46" s="39">
        <v>4</v>
      </c>
      <c r="L46" s="39">
        <f t="shared" si="0"/>
        <v>8</v>
      </c>
      <c r="M46" s="49" t="s">
        <v>209</v>
      </c>
      <c r="N46" s="39">
        <v>1</v>
      </c>
      <c r="O46" s="39">
        <v>2</v>
      </c>
      <c r="P46" s="39">
        <f t="shared" si="1"/>
        <v>2</v>
      </c>
      <c r="Q46" s="81"/>
      <c r="R46" s="72"/>
      <c r="S46" s="72"/>
    </row>
    <row r="47" spans="1:19" ht="43.2" x14ac:dyDescent="0.4">
      <c r="A47" s="2">
        <v>42</v>
      </c>
      <c r="B47" s="513"/>
      <c r="C47" s="52"/>
      <c r="D47" s="53" t="s">
        <v>496</v>
      </c>
      <c r="E47" s="53" t="s">
        <v>448</v>
      </c>
      <c r="F47" s="39" t="s">
        <v>200</v>
      </c>
      <c r="G47" s="49" t="s">
        <v>500</v>
      </c>
      <c r="H47" s="49" t="s">
        <v>501</v>
      </c>
      <c r="I47" s="49" t="s">
        <v>491</v>
      </c>
      <c r="J47" s="39">
        <v>3</v>
      </c>
      <c r="K47" s="39">
        <v>2</v>
      </c>
      <c r="L47" s="39">
        <f t="shared" si="0"/>
        <v>6</v>
      </c>
      <c r="M47" s="49" t="s">
        <v>212</v>
      </c>
      <c r="N47" s="39">
        <v>2</v>
      </c>
      <c r="O47" s="39">
        <v>1</v>
      </c>
      <c r="P47" s="39">
        <f t="shared" si="1"/>
        <v>2</v>
      </c>
      <c r="Q47" s="72"/>
      <c r="R47" s="72"/>
      <c r="S47" s="72"/>
    </row>
    <row r="48" spans="1:19" ht="28.8" x14ac:dyDescent="0.4">
      <c r="A48" s="55">
        <v>43</v>
      </c>
      <c r="B48" s="513"/>
      <c r="C48" s="52"/>
      <c r="D48" s="53" t="s">
        <v>496</v>
      </c>
      <c r="E48" s="53" t="s">
        <v>448</v>
      </c>
      <c r="F48" s="39" t="s">
        <v>201</v>
      </c>
      <c r="G48" s="49" t="s">
        <v>502</v>
      </c>
      <c r="H48" s="49" t="s">
        <v>449</v>
      </c>
      <c r="I48" s="49" t="s">
        <v>207</v>
      </c>
      <c r="J48" s="39">
        <v>3</v>
      </c>
      <c r="K48" s="39">
        <v>2</v>
      </c>
      <c r="L48" s="39">
        <f t="shared" si="0"/>
        <v>6</v>
      </c>
      <c r="M48" s="49" t="s">
        <v>550</v>
      </c>
      <c r="N48" s="39">
        <v>2</v>
      </c>
      <c r="O48" s="39">
        <v>1</v>
      </c>
      <c r="P48" s="39">
        <f t="shared" si="1"/>
        <v>2</v>
      </c>
      <c r="Q48" s="81"/>
      <c r="R48" s="72"/>
      <c r="S48" s="72"/>
    </row>
    <row r="49" spans="1:19" ht="28.8" x14ac:dyDescent="0.4">
      <c r="A49" s="2">
        <v>44</v>
      </c>
      <c r="B49" s="513"/>
      <c r="C49" s="52"/>
      <c r="D49" s="53" t="s">
        <v>496</v>
      </c>
      <c r="E49" s="53" t="s">
        <v>448</v>
      </c>
      <c r="F49" s="39" t="s">
        <v>198</v>
      </c>
      <c r="G49" s="49" t="s">
        <v>492</v>
      </c>
      <c r="H49" s="49" t="s">
        <v>462</v>
      </c>
      <c r="I49" s="49" t="s">
        <v>207</v>
      </c>
      <c r="J49" s="39">
        <v>3</v>
      </c>
      <c r="K49" s="39">
        <v>2</v>
      </c>
      <c r="L49" s="39">
        <f t="shared" si="0"/>
        <v>6</v>
      </c>
      <c r="M49" s="49" t="s">
        <v>463</v>
      </c>
      <c r="N49" s="39">
        <v>2</v>
      </c>
      <c r="O49" s="39">
        <v>1</v>
      </c>
      <c r="P49" s="39">
        <f t="shared" si="1"/>
        <v>2</v>
      </c>
      <c r="Q49" s="81"/>
      <c r="R49" s="72"/>
      <c r="S49" s="72"/>
    </row>
    <row r="50" spans="1:19" ht="28.8" x14ac:dyDescent="0.4">
      <c r="A50" s="55">
        <v>45</v>
      </c>
      <c r="B50" s="513"/>
      <c r="C50" s="52"/>
      <c r="D50" s="53" t="s">
        <v>534</v>
      </c>
      <c r="E50" s="53" t="s">
        <v>448</v>
      </c>
      <c r="F50" s="39">
        <v>1.1000000000000001</v>
      </c>
      <c r="G50" s="49" t="s">
        <v>506</v>
      </c>
      <c r="H50" s="49" t="s">
        <v>551</v>
      </c>
      <c r="I50" s="49" t="s">
        <v>207</v>
      </c>
      <c r="J50" s="39">
        <v>3</v>
      </c>
      <c r="K50" s="39">
        <v>1</v>
      </c>
      <c r="L50" s="39">
        <f t="shared" si="0"/>
        <v>3</v>
      </c>
      <c r="M50" s="49" t="s">
        <v>536</v>
      </c>
      <c r="N50" s="39">
        <v>2</v>
      </c>
      <c r="O50" s="39">
        <v>1</v>
      </c>
      <c r="P50" s="39">
        <f t="shared" si="1"/>
        <v>2</v>
      </c>
      <c r="Q50" s="81"/>
      <c r="R50" s="72"/>
      <c r="S50" s="72"/>
    </row>
    <row r="51" spans="1:19" ht="28.8" x14ac:dyDescent="0.4">
      <c r="A51" s="2">
        <v>46</v>
      </c>
      <c r="B51" s="514"/>
      <c r="C51" s="52"/>
      <c r="D51" s="54" t="s">
        <v>534</v>
      </c>
      <c r="E51" s="53" t="s">
        <v>448</v>
      </c>
      <c r="F51" s="39" t="s">
        <v>202</v>
      </c>
      <c r="G51" s="49" t="s">
        <v>511</v>
      </c>
      <c r="H51" s="49" t="s">
        <v>552</v>
      </c>
      <c r="I51" s="49" t="s">
        <v>207</v>
      </c>
      <c r="J51" s="39">
        <v>3</v>
      </c>
      <c r="K51" s="39">
        <v>1</v>
      </c>
      <c r="L51" s="39">
        <f t="shared" si="0"/>
        <v>3</v>
      </c>
      <c r="M51" s="49" t="s">
        <v>513</v>
      </c>
      <c r="N51" s="39">
        <v>2</v>
      </c>
      <c r="O51" s="39">
        <v>1</v>
      </c>
      <c r="P51" s="39">
        <f t="shared" si="1"/>
        <v>2</v>
      </c>
      <c r="Q51" s="81"/>
      <c r="R51" s="72"/>
      <c r="S51" s="72"/>
    </row>
    <row r="52" spans="1:19" ht="28.8" x14ac:dyDescent="0.4">
      <c r="A52" s="55">
        <v>47</v>
      </c>
      <c r="B52" s="512" t="s">
        <v>553</v>
      </c>
      <c r="C52" s="52" t="s">
        <v>554</v>
      </c>
      <c r="D52" s="54" t="s">
        <v>496</v>
      </c>
      <c r="E52" s="53" t="s">
        <v>448</v>
      </c>
      <c r="F52" s="39" t="s">
        <v>199</v>
      </c>
      <c r="G52" s="49" t="s">
        <v>487</v>
      </c>
      <c r="H52" s="49" t="s">
        <v>497</v>
      </c>
      <c r="I52" s="49" t="s">
        <v>313</v>
      </c>
      <c r="J52" s="39">
        <v>2</v>
      </c>
      <c r="K52" s="39">
        <v>4</v>
      </c>
      <c r="L52" s="39">
        <f t="shared" si="0"/>
        <v>8</v>
      </c>
      <c r="M52" s="49" t="s">
        <v>220</v>
      </c>
      <c r="N52" s="39">
        <v>1</v>
      </c>
      <c r="O52" s="39">
        <v>2</v>
      </c>
      <c r="P52" s="39">
        <f t="shared" si="1"/>
        <v>2</v>
      </c>
      <c r="Q52" s="81"/>
      <c r="R52" s="72"/>
      <c r="S52" s="72"/>
    </row>
    <row r="53" spans="1:19" ht="43.2" x14ac:dyDescent="0.4">
      <c r="A53" s="2">
        <v>48</v>
      </c>
      <c r="B53" s="513"/>
      <c r="C53" s="52"/>
      <c r="D53" s="54" t="s">
        <v>496</v>
      </c>
      <c r="E53" s="53" t="s">
        <v>448</v>
      </c>
      <c r="F53" s="39" t="s">
        <v>199</v>
      </c>
      <c r="G53" s="49" t="s">
        <v>487</v>
      </c>
      <c r="H53" s="49" t="s">
        <v>498</v>
      </c>
      <c r="I53" s="49" t="s">
        <v>313</v>
      </c>
      <c r="J53" s="39">
        <v>2</v>
      </c>
      <c r="K53" s="39">
        <v>4</v>
      </c>
      <c r="L53" s="39">
        <f t="shared" si="0"/>
        <v>8</v>
      </c>
      <c r="M53" s="49" t="s">
        <v>211</v>
      </c>
      <c r="N53" s="39">
        <v>1</v>
      </c>
      <c r="O53" s="39">
        <v>2</v>
      </c>
      <c r="P53" s="39">
        <f t="shared" si="1"/>
        <v>2</v>
      </c>
      <c r="Q53" s="81"/>
      <c r="R53" s="72"/>
      <c r="S53" s="72"/>
    </row>
    <row r="54" spans="1:19" ht="57.6" x14ac:dyDescent="0.4">
      <c r="A54" s="55">
        <v>49</v>
      </c>
      <c r="B54" s="513"/>
      <c r="C54" s="52"/>
      <c r="D54" s="53" t="s">
        <v>496</v>
      </c>
      <c r="E54" s="53" t="s">
        <v>448</v>
      </c>
      <c r="F54" s="39" t="s">
        <v>199</v>
      </c>
      <c r="G54" s="49" t="s">
        <v>487</v>
      </c>
      <c r="H54" s="49" t="s">
        <v>499</v>
      </c>
      <c r="I54" s="49" t="s">
        <v>313</v>
      </c>
      <c r="J54" s="39">
        <v>2</v>
      </c>
      <c r="K54" s="39">
        <v>4</v>
      </c>
      <c r="L54" s="39">
        <f t="shared" si="0"/>
        <v>8</v>
      </c>
      <c r="M54" s="49" t="s">
        <v>219</v>
      </c>
      <c r="N54" s="39">
        <v>1</v>
      </c>
      <c r="O54" s="39">
        <v>2</v>
      </c>
      <c r="P54" s="39">
        <f t="shared" si="1"/>
        <v>2</v>
      </c>
      <c r="Q54" s="72"/>
      <c r="R54" s="72"/>
      <c r="S54" s="72"/>
    </row>
    <row r="55" spans="1:19" ht="43.2" x14ac:dyDescent="0.4">
      <c r="A55" s="2">
        <v>50</v>
      </c>
      <c r="B55" s="513"/>
      <c r="C55" s="52"/>
      <c r="D55" s="54" t="s">
        <v>496</v>
      </c>
      <c r="E55" s="53" t="s">
        <v>448</v>
      </c>
      <c r="F55" s="39" t="s">
        <v>201</v>
      </c>
      <c r="G55" s="49" t="s">
        <v>502</v>
      </c>
      <c r="H55" s="49" t="s">
        <v>501</v>
      </c>
      <c r="I55" s="49" t="s">
        <v>207</v>
      </c>
      <c r="J55" s="39">
        <v>3</v>
      </c>
      <c r="K55" s="39">
        <v>2</v>
      </c>
      <c r="L55" s="39">
        <f t="shared" si="0"/>
        <v>6</v>
      </c>
      <c r="M55" s="49" t="s">
        <v>503</v>
      </c>
      <c r="N55" s="39">
        <v>2</v>
      </c>
      <c r="O55" s="39">
        <v>1</v>
      </c>
      <c r="P55" s="39">
        <f t="shared" si="1"/>
        <v>2</v>
      </c>
      <c r="Q55" s="72"/>
      <c r="R55" s="72"/>
      <c r="S55" s="72"/>
    </row>
    <row r="56" spans="1:19" ht="28.8" x14ac:dyDescent="0.4">
      <c r="A56" s="55">
        <v>51</v>
      </c>
      <c r="B56" s="513"/>
      <c r="C56" s="52"/>
      <c r="D56" s="54" t="s">
        <v>496</v>
      </c>
      <c r="E56" s="53" t="s">
        <v>448</v>
      </c>
      <c r="F56" s="39" t="s">
        <v>200</v>
      </c>
      <c r="G56" s="49" t="s">
        <v>500</v>
      </c>
      <c r="H56" s="49" t="s">
        <v>449</v>
      </c>
      <c r="I56" s="49" t="s">
        <v>491</v>
      </c>
      <c r="J56" s="39">
        <v>3</v>
      </c>
      <c r="K56" s="39">
        <v>2</v>
      </c>
      <c r="L56" s="39">
        <f t="shared" si="0"/>
        <v>6</v>
      </c>
      <c r="M56" s="49" t="s">
        <v>212</v>
      </c>
      <c r="N56" s="39">
        <v>2</v>
      </c>
      <c r="O56" s="39">
        <v>1</v>
      </c>
      <c r="P56" s="39">
        <f t="shared" si="1"/>
        <v>2</v>
      </c>
      <c r="Q56" s="72"/>
      <c r="R56" s="72"/>
      <c r="S56" s="72"/>
    </row>
    <row r="57" spans="1:19" ht="28.8" x14ac:dyDescent="0.4">
      <c r="A57" s="2">
        <v>52</v>
      </c>
      <c r="B57" s="513"/>
      <c r="C57" s="52"/>
      <c r="D57" s="54" t="s">
        <v>496</v>
      </c>
      <c r="E57" s="53" t="s">
        <v>448</v>
      </c>
      <c r="F57" s="39" t="s">
        <v>198</v>
      </c>
      <c r="G57" s="49" t="s">
        <v>492</v>
      </c>
      <c r="H57" s="49" t="s">
        <v>462</v>
      </c>
      <c r="I57" s="49" t="s">
        <v>207</v>
      </c>
      <c r="J57" s="39">
        <v>3</v>
      </c>
      <c r="K57" s="39">
        <v>2</v>
      </c>
      <c r="L57" s="39">
        <f t="shared" si="0"/>
        <v>6</v>
      </c>
      <c r="M57" s="49" t="s">
        <v>463</v>
      </c>
      <c r="N57" s="39">
        <v>2</v>
      </c>
      <c r="O57" s="39">
        <v>1</v>
      </c>
      <c r="P57" s="39">
        <f t="shared" si="1"/>
        <v>2</v>
      </c>
      <c r="Q57" s="72"/>
      <c r="R57" s="72"/>
      <c r="S57" s="72"/>
    </row>
    <row r="58" spans="1:19" ht="57.6" x14ac:dyDescent="0.4">
      <c r="A58" s="55">
        <v>53</v>
      </c>
      <c r="B58" s="513"/>
      <c r="C58" s="52"/>
      <c r="D58" s="53" t="s">
        <v>538</v>
      </c>
      <c r="E58" s="53" t="s">
        <v>448</v>
      </c>
      <c r="F58" s="39" t="s">
        <v>206</v>
      </c>
      <c r="G58" s="49" t="s">
        <v>539</v>
      </c>
      <c r="H58" s="49" t="s">
        <v>555</v>
      </c>
      <c r="I58" s="49" t="s">
        <v>207</v>
      </c>
      <c r="J58" s="39">
        <v>2</v>
      </c>
      <c r="K58" s="39">
        <v>3</v>
      </c>
      <c r="L58" s="39">
        <f t="shared" si="0"/>
        <v>6</v>
      </c>
      <c r="M58" s="49" t="s">
        <v>556</v>
      </c>
      <c r="N58" s="39">
        <v>1</v>
      </c>
      <c r="O58" s="39">
        <v>2</v>
      </c>
      <c r="P58" s="39">
        <f t="shared" si="1"/>
        <v>2</v>
      </c>
      <c r="Q58" s="72"/>
      <c r="R58" s="72"/>
      <c r="S58" s="72"/>
    </row>
    <row r="59" spans="1:19" ht="43.2" x14ac:dyDescent="0.4">
      <c r="A59" s="2">
        <v>54</v>
      </c>
      <c r="B59" s="513"/>
      <c r="C59" s="52"/>
      <c r="D59" s="53" t="s">
        <v>486</v>
      </c>
      <c r="E59" s="53" t="s">
        <v>448</v>
      </c>
      <c r="F59" s="39" t="s">
        <v>199</v>
      </c>
      <c r="G59" s="49" t="s">
        <v>487</v>
      </c>
      <c r="H59" s="49" t="s">
        <v>488</v>
      </c>
      <c r="I59" s="49" t="s">
        <v>207</v>
      </c>
      <c r="J59" s="39">
        <v>1</v>
      </c>
      <c r="K59" s="39">
        <v>3</v>
      </c>
      <c r="L59" s="39">
        <f t="shared" si="0"/>
        <v>3</v>
      </c>
      <c r="M59" s="49" t="s">
        <v>557</v>
      </c>
      <c r="N59" s="39">
        <v>1</v>
      </c>
      <c r="O59" s="39">
        <v>2</v>
      </c>
      <c r="P59" s="39">
        <f t="shared" si="1"/>
        <v>2</v>
      </c>
      <c r="Q59" s="81"/>
      <c r="R59" s="72"/>
      <c r="S59" s="72"/>
    </row>
    <row r="60" spans="1:19" x14ac:dyDescent="0.4">
      <c r="A60" s="55">
        <v>55</v>
      </c>
      <c r="B60" s="513"/>
      <c r="C60" s="52"/>
      <c r="D60" s="53" t="s">
        <v>486</v>
      </c>
      <c r="E60" s="53" t="s">
        <v>448</v>
      </c>
      <c r="F60" s="39">
        <v>4.0999999999999996</v>
      </c>
      <c r="G60" s="49" t="s">
        <v>489</v>
      </c>
      <c r="H60" s="49" t="s">
        <v>490</v>
      </c>
      <c r="I60" s="49" t="s">
        <v>491</v>
      </c>
      <c r="J60" s="39">
        <v>2</v>
      </c>
      <c r="K60" s="39">
        <v>2</v>
      </c>
      <c r="L60" s="39">
        <f t="shared" si="0"/>
        <v>4</v>
      </c>
      <c r="M60" s="49" t="s">
        <v>558</v>
      </c>
      <c r="N60" s="39">
        <v>1</v>
      </c>
      <c r="O60" s="39">
        <v>1</v>
      </c>
      <c r="P60" s="39">
        <f t="shared" si="1"/>
        <v>1</v>
      </c>
      <c r="Q60" s="72"/>
      <c r="R60" s="72"/>
      <c r="S60" s="72"/>
    </row>
    <row r="61" spans="1:19" x14ac:dyDescent="0.4">
      <c r="A61" s="2">
        <v>56</v>
      </c>
      <c r="B61" s="514"/>
      <c r="C61" s="52"/>
      <c r="D61" s="53" t="s">
        <v>486</v>
      </c>
      <c r="E61" s="53" t="s">
        <v>448</v>
      </c>
      <c r="F61" s="39" t="s">
        <v>198</v>
      </c>
      <c r="G61" s="49" t="s">
        <v>492</v>
      </c>
      <c r="H61" s="49" t="s">
        <v>493</v>
      </c>
      <c r="I61" s="49" t="s">
        <v>491</v>
      </c>
      <c r="J61" s="39">
        <v>1</v>
      </c>
      <c r="K61" s="39">
        <v>3</v>
      </c>
      <c r="L61" s="39">
        <f t="shared" si="0"/>
        <v>3</v>
      </c>
      <c r="M61" s="49" t="s">
        <v>463</v>
      </c>
      <c r="N61" s="39">
        <v>1</v>
      </c>
      <c r="O61" s="39">
        <v>2</v>
      </c>
      <c r="P61" s="39">
        <f t="shared" si="1"/>
        <v>2</v>
      </c>
      <c r="Q61" s="81"/>
      <c r="R61" s="72"/>
      <c r="S61" s="72"/>
    </row>
    <row r="62" spans="1:19" ht="28.8" x14ac:dyDescent="0.4">
      <c r="A62" s="55">
        <v>57</v>
      </c>
      <c r="B62" s="512" t="s">
        <v>494</v>
      </c>
      <c r="C62" s="52" t="s">
        <v>559</v>
      </c>
      <c r="D62" s="54" t="s">
        <v>496</v>
      </c>
      <c r="E62" s="53" t="s">
        <v>448</v>
      </c>
      <c r="F62" s="39" t="s">
        <v>199</v>
      </c>
      <c r="G62" s="49" t="s">
        <v>487</v>
      </c>
      <c r="H62" s="49" t="s">
        <v>497</v>
      </c>
      <c r="I62" s="49" t="s">
        <v>313</v>
      </c>
      <c r="J62" s="39">
        <v>2</v>
      </c>
      <c r="K62" s="39">
        <v>4</v>
      </c>
      <c r="L62" s="39">
        <f t="shared" si="0"/>
        <v>8</v>
      </c>
      <c r="M62" s="49" t="s">
        <v>212</v>
      </c>
      <c r="N62" s="39">
        <v>1</v>
      </c>
      <c r="O62" s="39">
        <v>2</v>
      </c>
      <c r="P62" s="39">
        <f t="shared" si="1"/>
        <v>2</v>
      </c>
      <c r="Q62" s="81"/>
      <c r="R62" s="72"/>
      <c r="S62" s="72"/>
    </row>
    <row r="63" spans="1:19" ht="43.2" x14ac:dyDescent="0.4">
      <c r="A63" s="2">
        <v>58</v>
      </c>
      <c r="B63" s="513"/>
      <c r="C63" s="52"/>
      <c r="D63" s="54" t="s">
        <v>496</v>
      </c>
      <c r="E63" s="53" t="s">
        <v>448</v>
      </c>
      <c r="F63" s="39" t="s">
        <v>199</v>
      </c>
      <c r="G63" s="49" t="s">
        <v>487</v>
      </c>
      <c r="H63" s="49" t="s">
        <v>498</v>
      </c>
      <c r="I63" s="49" t="s">
        <v>313</v>
      </c>
      <c r="J63" s="39">
        <v>2</v>
      </c>
      <c r="K63" s="39">
        <v>4</v>
      </c>
      <c r="L63" s="39">
        <f t="shared" si="0"/>
        <v>8</v>
      </c>
      <c r="M63" s="49" t="s">
        <v>215</v>
      </c>
      <c r="N63" s="39">
        <v>1</v>
      </c>
      <c r="O63" s="39">
        <v>2</v>
      </c>
      <c r="P63" s="39">
        <f t="shared" si="1"/>
        <v>2</v>
      </c>
      <c r="Q63" s="81"/>
      <c r="R63" s="72"/>
      <c r="S63" s="72"/>
    </row>
    <row r="64" spans="1:19" ht="28.8" x14ac:dyDescent="0.4">
      <c r="A64" s="55">
        <v>59</v>
      </c>
      <c r="B64" s="513"/>
      <c r="C64" s="52"/>
      <c r="D64" s="54" t="s">
        <v>496</v>
      </c>
      <c r="E64" s="53" t="s">
        <v>448</v>
      </c>
      <c r="F64" s="39" t="s">
        <v>199</v>
      </c>
      <c r="G64" s="49" t="s">
        <v>487</v>
      </c>
      <c r="H64" s="49" t="s">
        <v>499</v>
      </c>
      <c r="I64" s="49" t="s">
        <v>313</v>
      </c>
      <c r="J64" s="39">
        <v>2</v>
      </c>
      <c r="K64" s="39">
        <v>4</v>
      </c>
      <c r="L64" s="39">
        <f t="shared" si="0"/>
        <v>8</v>
      </c>
      <c r="M64" s="49" t="s">
        <v>208</v>
      </c>
      <c r="N64" s="39">
        <v>1</v>
      </c>
      <c r="O64" s="39">
        <v>2</v>
      </c>
      <c r="P64" s="39">
        <f t="shared" si="1"/>
        <v>2</v>
      </c>
      <c r="Q64" s="81"/>
      <c r="R64" s="72"/>
      <c r="S64" s="72"/>
    </row>
    <row r="65" spans="1:19" ht="43.2" x14ac:dyDescent="0.4">
      <c r="A65" s="2">
        <v>60</v>
      </c>
      <c r="B65" s="513"/>
      <c r="C65" s="52"/>
      <c r="D65" s="53" t="s">
        <v>496</v>
      </c>
      <c r="E65" s="53" t="s">
        <v>448</v>
      </c>
      <c r="F65" s="39" t="s">
        <v>201</v>
      </c>
      <c r="G65" s="49" t="s">
        <v>502</v>
      </c>
      <c r="H65" s="49" t="s">
        <v>501</v>
      </c>
      <c r="I65" s="49" t="s">
        <v>207</v>
      </c>
      <c r="J65" s="39">
        <v>3</v>
      </c>
      <c r="K65" s="39">
        <v>2</v>
      </c>
      <c r="L65" s="39">
        <f t="shared" si="0"/>
        <v>6</v>
      </c>
      <c r="M65" s="49" t="s">
        <v>216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8.8" x14ac:dyDescent="0.4">
      <c r="A66" s="55">
        <v>61</v>
      </c>
      <c r="B66" s="513"/>
      <c r="C66" s="52"/>
      <c r="D66" s="54" t="s">
        <v>496</v>
      </c>
      <c r="E66" s="53" t="s">
        <v>448</v>
      </c>
      <c r="F66" s="39" t="s">
        <v>200</v>
      </c>
      <c r="G66" s="49" t="s">
        <v>500</v>
      </c>
      <c r="H66" s="49" t="s">
        <v>449</v>
      </c>
      <c r="I66" s="49" t="s">
        <v>491</v>
      </c>
      <c r="J66" s="39">
        <v>3</v>
      </c>
      <c r="K66" s="39">
        <v>2</v>
      </c>
      <c r="L66" s="39">
        <f t="shared" si="0"/>
        <v>6</v>
      </c>
      <c r="M66" s="49" t="s">
        <v>212</v>
      </c>
      <c r="N66" s="39">
        <v>2</v>
      </c>
      <c r="O66" s="39">
        <v>1</v>
      </c>
      <c r="P66" s="39">
        <f t="shared" si="1"/>
        <v>2</v>
      </c>
      <c r="Q66" s="72"/>
      <c r="R66" s="72"/>
      <c r="S66" s="72"/>
    </row>
    <row r="67" spans="1:19" ht="28.8" x14ac:dyDescent="0.4">
      <c r="A67" s="2">
        <v>62</v>
      </c>
      <c r="B67" s="513"/>
      <c r="C67" s="52"/>
      <c r="D67" s="54" t="s">
        <v>496</v>
      </c>
      <c r="E67" s="53" t="s">
        <v>448</v>
      </c>
      <c r="F67" s="39" t="s">
        <v>198</v>
      </c>
      <c r="G67" s="49" t="s">
        <v>492</v>
      </c>
      <c r="H67" s="49" t="s">
        <v>462</v>
      </c>
      <c r="I67" s="49" t="s">
        <v>207</v>
      </c>
      <c r="J67" s="39">
        <v>3</v>
      </c>
      <c r="K67" s="39">
        <v>2</v>
      </c>
      <c r="L67" s="39">
        <f t="shared" si="0"/>
        <v>6</v>
      </c>
      <c r="M67" s="49" t="s">
        <v>463</v>
      </c>
      <c r="N67" s="39">
        <v>2</v>
      </c>
      <c r="O67" s="39">
        <v>1</v>
      </c>
      <c r="P67" s="39">
        <f t="shared" si="1"/>
        <v>2</v>
      </c>
      <c r="Q67" s="72"/>
      <c r="R67" s="72"/>
      <c r="S67" s="72"/>
    </row>
    <row r="68" spans="1:19" ht="28.8" x14ac:dyDescent="0.4">
      <c r="A68" s="55">
        <v>63</v>
      </c>
      <c r="B68" s="513"/>
      <c r="C68" s="52"/>
      <c r="D68" s="54" t="s">
        <v>560</v>
      </c>
      <c r="E68" s="53" t="s">
        <v>448</v>
      </c>
      <c r="F68" s="39">
        <v>4.0999999999999996</v>
      </c>
      <c r="G68" s="49" t="s">
        <v>489</v>
      </c>
      <c r="H68" s="49" t="s">
        <v>509</v>
      </c>
      <c r="I68" s="49" t="s">
        <v>207</v>
      </c>
      <c r="J68" s="39">
        <v>3</v>
      </c>
      <c r="K68" s="39">
        <v>2</v>
      </c>
      <c r="L68" s="39">
        <f t="shared" si="0"/>
        <v>6</v>
      </c>
      <c r="M68" s="49" t="s">
        <v>561</v>
      </c>
      <c r="N68" s="39">
        <v>2</v>
      </c>
      <c r="O68" s="39">
        <v>1</v>
      </c>
      <c r="P68" s="39">
        <f t="shared" si="1"/>
        <v>2</v>
      </c>
      <c r="Q68" s="72"/>
      <c r="R68" s="72"/>
      <c r="S68" s="72"/>
    </row>
    <row r="69" spans="1:19" ht="57.6" x14ac:dyDescent="0.4">
      <c r="A69" s="2">
        <v>64</v>
      </c>
      <c r="B69" s="513"/>
      <c r="C69" s="52" t="s">
        <v>562</v>
      </c>
      <c r="D69" s="53" t="s">
        <v>538</v>
      </c>
      <c r="E69" s="53" t="s">
        <v>448</v>
      </c>
      <c r="F69" s="39" t="s">
        <v>206</v>
      </c>
      <c r="G69" s="49" t="s">
        <v>539</v>
      </c>
      <c r="H69" s="49" t="s">
        <v>540</v>
      </c>
      <c r="I69" s="49" t="s">
        <v>207</v>
      </c>
      <c r="J69" s="39">
        <v>2</v>
      </c>
      <c r="K69" s="39">
        <v>3</v>
      </c>
      <c r="L69" s="39">
        <f t="shared" si="0"/>
        <v>6</v>
      </c>
      <c r="M69" s="49" t="s">
        <v>556</v>
      </c>
      <c r="N69" s="39">
        <v>1</v>
      </c>
      <c r="O69" s="39">
        <v>2</v>
      </c>
      <c r="P69" s="39">
        <f t="shared" si="1"/>
        <v>2</v>
      </c>
      <c r="Q69" s="72"/>
      <c r="R69" s="72"/>
      <c r="S69" s="72"/>
    </row>
    <row r="70" spans="1:19" ht="28.8" x14ac:dyDescent="0.4">
      <c r="A70" s="55">
        <v>65</v>
      </c>
      <c r="B70" s="513"/>
      <c r="C70" s="52"/>
      <c r="D70" s="53" t="s">
        <v>496</v>
      </c>
      <c r="E70" s="53" t="s">
        <v>448</v>
      </c>
      <c r="F70" s="39" t="s">
        <v>199</v>
      </c>
      <c r="G70" s="49" t="s">
        <v>487</v>
      </c>
      <c r="H70" s="49" t="s">
        <v>497</v>
      </c>
      <c r="I70" s="49" t="s">
        <v>313</v>
      </c>
      <c r="J70" s="39">
        <v>2</v>
      </c>
      <c r="K70" s="39">
        <v>4</v>
      </c>
      <c r="L70" s="39">
        <f t="shared" si="0"/>
        <v>8</v>
      </c>
      <c r="M70" s="49" t="s">
        <v>213</v>
      </c>
      <c r="N70" s="39">
        <v>1</v>
      </c>
      <c r="O70" s="39">
        <v>2</v>
      </c>
      <c r="P70" s="39">
        <f t="shared" si="1"/>
        <v>2</v>
      </c>
      <c r="Q70" s="72"/>
      <c r="R70" s="72"/>
      <c r="S70" s="72"/>
    </row>
    <row r="71" spans="1:19" ht="43.2" x14ac:dyDescent="0.4">
      <c r="A71" s="2">
        <v>66</v>
      </c>
      <c r="B71" s="513"/>
      <c r="C71" s="52"/>
      <c r="D71" s="53" t="s">
        <v>496</v>
      </c>
      <c r="E71" s="53" t="s">
        <v>448</v>
      </c>
      <c r="F71" s="39" t="s">
        <v>199</v>
      </c>
      <c r="G71" s="49" t="s">
        <v>487</v>
      </c>
      <c r="H71" s="49" t="s">
        <v>498</v>
      </c>
      <c r="I71" s="49" t="s">
        <v>313</v>
      </c>
      <c r="J71" s="39">
        <v>2</v>
      </c>
      <c r="K71" s="39">
        <v>4</v>
      </c>
      <c r="L71" s="39">
        <f t="shared" ref="L71:L115" si="2">J71*K71</f>
        <v>8</v>
      </c>
      <c r="M71" s="49" t="s">
        <v>211</v>
      </c>
      <c r="N71" s="39">
        <v>1</v>
      </c>
      <c r="O71" s="39">
        <v>2</v>
      </c>
      <c r="P71" s="39">
        <f t="shared" ref="P71:P115" si="3">N71*O71</f>
        <v>2</v>
      </c>
      <c r="Q71" s="72"/>
      <c r="R71" s="72"/>
      <c r="S71" s="72"/>
    </row>
    <row r="72" spans="1:19" ht="28.8" x14ac:dyDescent="0.4">
      <c r="A72" s="55">
        <v>67</v>
      </c>
      <c r="B72" s="513"/>
      <c r="C72" s="52"/>
      <c r="D72" s="54" t="s">
        <v>496</v>
      </c>
      <c r="E72" s="53" t="s">
        <v>448</v>
      </c>
      <c r="F72" s="39" t="s">
        <v>199</v>
      </c>
      <c r="G72" s="49" t="s">
        <v>487</v>
      </c>
      <c r="H72" s="49" t="s">
        <v>499</v>
      </c>
      <c r="I72" s="49" t="s">
        <v>313</v>
      </c>
      <c r="J72" s="39">
        <v>2</v>
      </c>
      <c r="K72" s="39">
        <v>4</v>
      </c>
      <c r="L72" s="39">
        <f t="shared" si="2"/>
        <v>8</v>
      </c>
      <c r="M72" s="49" t="s">
        <v>213</v>
      </c>
      <c r="N72" s="39">
        <v>1</v>
      </c>
      <c r="O72" s="39">
        <v>2</v>
      </c>
      <c r="P72" s="39">
        <f t="shared" si="3"/>
        <v>2</v>
      </c>
      <c r="Q72" s="72"/>
      <c r="R72" s="72"/>
      <c r="S72" s="72"/>
    </row>
    <row r="73" spans="1:19" ht="43.2" x14ac:dyDescent="0.4">
      <c r="A73" s="2">
        <v>68</v>
      </c>
      <c r="B73" s="513"/>
      <c r="C73" s="52"/>
      <c r="D73" s="54" t="s">
        <v>496</v>
      </c>
      <c r="E73" s="53" t="s">
        <v>448</v>
      </c>
      <c r="F73" s="39" t="s">
        <v>201</v>
      </c>
      <c r="G73" s="49" t="s">
        <v>502</v>
      </c>
      <c r="H73" s="49" t="s">
        <v>501</v>
      </c>
      <c r="I73" s="49" t="s">
        <v>207</v>
      </c>
      <c r="J73" s="39">
        <v>3</v>
      </c>
      <c r="K73" s="39">
        <v>2</v>
      </c>
      <c r="L73" s="39">
        <f t="shared" si="2"/>
        <v>6</v>
      </c>
      <c r="M73" s="49" t="s">
        <v>503</v>
      </c>
      <c r="N73" s="39">
        <v>2</v>
      </c>
      <c r="O73" s="39">
        <v>1</v>
      </c>
      <c r="P73" s="39">
        <f t="shared" si="3"/>
        <v>2</v>
      </c>
      <c r="Q73" s="81"/>
      <c r="R73" s="72"/>
      <c r="S73" s="72"/>
    </row>
    <row r="74" spans="1:19" ht="28.8" x14ac:dyDescent="0.4">
      <c r="A74" s="55">
        <v>69</v>
      </c>
      <c r="B74" s="513"/>
      <c r="C74" s="52"/>
      <c r="D74" s="54" t="s">
        <v>496</v>
      </c>
      <c r="E74" s="53" t="s">
        <v>448</v>
      </c>
      <c r="F74" s="39" t="s">
        <v>200</v>
      </c>
      <c r="G74" s="49" t="s">
        <v>500</v>
      </c>
      <c r="H74" s="49" t="s">
        <v>449</v>
      </c>
      <c r="I74" s="49" t="s">
        <v>491</v>
      </c>
      <c r="J74" s="39">
        <v>3</v>
      </c>
      <c r="K74" s="39">
        <v>2</v>
      </c>
      <c r="L74" s="39">
        <f t="shared" si="2"/>
        <v>6</v>
      </c>
      <c r="M74" s="49" t="s">
        <v>212</v>
      </c>
      <c r="N74" s="39">
        <v>2</v>
      </c>
      <c r="O74" s="39">
        <v>1</v>
      </c>
      <c r="P74" s="39">
        <f t="shared" si="3"/>
        <v>2</v>
      </c>
      <c r="Q74" s="72"/>
      <c r="R74" s="72"/>
      <c r="S74" s="72"/>
    </row>
    <row r="75" spans="1:19" ht="28.8" x14ac:dyDescent="0.4">
      <c r="A75" s="2">
        <v>70</v>
      </c>
      <c r="B75" s="513"/>
      <c r="C75" s="52"/>
      <c r="D75" s="53" t="s">
        <v>496</v>
      </c>
      <c r="E75" s="53" t="s">
        <v>448</v>
      </c>
      <c r="F75" s="39" t="s">
        <v>198</v>
      </c>
      <c r="G75" s="49" t="s">
        <v>492</v>
      </c>
      <c r="H75" s="49" t="s">
        <v>462</v>
      </c>
      <c r="I75" s="49" t="s">
        <v>207</v>
      </c>
      <c r="J75" s="39">
        <v>3</v>
      </c>
      <c r="K75" s="39">
        <v>2</v>
      </c>
      <c r="L75" s="39">
        <f t="shared" si="2"/>
        <v>6</v>
      </c>
      <c r="M75" s="49" t="s">
        <v>463</v>
      </c>
      <c r="N75" s="39">
        <v>2</v>
      </c>
      <c r="O75" s="39">
        <v>1</v>
      </c>
      <c r="P75" s="39">
        <f t="shared" si="3"/>
        <v>2</v>
      </c>
      <c r="Q75" s="81"/>
      <c r="R75" s="72"/>
      <c r="S75" s="72"/>
    </row>
    <row r="76" spans="1:19" ht="28.8" x14ac:dyDescent="0.4">
      <c r="A76" s="55">
        <v>71</v>
      </c>
      <c r="B76" s="513"/>
      <c r="C76" s="52"/>
      <c r="D76" s="53" t="s">
        <v>496</v>
      </c>
      <c r="E76" s="53" t="s">
        <v>448</v>
      </c>
      <c r="F76" s="39" t="s">
        <v>203</v>
      </c>
      <c r="G76" s="49" t="s">
        <v>514</v>
      </c>
      <c r="H76" s="49" t="s">
        <v>563</v>
      </c>
      <c r="I76" s="49" t="s">
        <v>207</v>
      </c>
      <c r="J76" s="39">
        <v>3</v>
      </c>
      <c r="K76" s="39">
        <v>4</v>
      </c>
      <c r="L76" s="39">
        <f t="shared" si="2"/>
        <v>12</v>
      </c>
      <c r="M76" s="49" t="s">
        <v>516</v>
      </c>
      <c r="N76" s="39">
        <v>2</v>
      </c>
      <c r="O76" s="39">
        <v>2</v>
      </c>
      <c r="P76" s="39">
        <f t="shared" si="3"/>
        <v>4</v>
      </c>
      <c r="Q76" s="81"/>
      <c r="R76" s="72"/>
      <c r="S76" s="72"/>
    </row>
    <row r="77" spans="1:19" ht="28.8" x14ac:dyDescent="0.4">
      <c r="A77" s="2">
        <v>72</v>
      </c>
      <c r="B77" s="513"/>
      <c r="C77" s="52"/>
      <c r="D77" s="53" t="s">
        <v>496</v>
      </c>
      <c r="E77" s="53" t="s">
        <v>448</v>
      </c>
      <c r="F77" s="39" t="s">
        <v>199</v>
      </c>
      <c r="G77" s="49" t="s">
        <v>487</v>
      </c>
      <c r="H77" s="49" t="s">
        <v>564</v>
      </c>
      <c r="I77" s="49" t="s">
        <v>313</v>
      </c>
      <c r="J77" s="39">
        <v>2</v>
      </c>
      <c r="K77" s="39">
        <v>3</v>
      </c>
      <c r="L77" s="39">
        <f t="shared" si="2"/>
        <v>6</v>
      </c>
      <c r="M77" s="49" t="s">
        <v>565</v>
      </c>
      <c r="N77" s="39">
        <v>1</v>
      </c>
      <c r="O77" s="39">
        <v>2</v>
      </c>
      <c r="P77" s="39">
        <f t="shared" si="3"/>
        <v>2</v>
      </c>
      <c r="Q77" s="81"/>
      <c r="R77" s="72"/>
      <c r="S77" s="72"/>
    </row>
    <row r="78" spans="1:19" ht="28.8" x14ac:dyDescent="0.4">
      <c r="A78" s="55">
        <v>73</v>
      </c>
      <c r="B78" s="513"/>
      <c r="C78" s="52"/>
      <c r="D78" s="53" t="s">
        <v>505</v>
      </c>
      <c r="E78" s="53" t="s">
        <v>448</v>
      </c>
      <c r="F78" s="39" t="s">
        <v>566</v>
      </c>
      <c r="G78" s="49" t="s">
        <v>567</v>
      </c>
      <c r="H78" s="49" t="s">
        <v>453</v>
      </c>
      <c r="I78" s="49" t="s">
        <v>207</v>
      </c>
      <c r="J78" s="39">
        <v>2</v>
      </c>
      <c r="K78" s="39">
        <v>2</v>
      </c>
      <c r="L78" s="39">
        <f t="shared" si="2"/>
        <v>4</v>
      </c>
      <c r="M78" s="49" t="s">
        <v>213</v>
      </c>
      <c r="N78" s="39">
        <v>1</v>
      </c>
      <c r="O78" s="39">
        <v>1</v>
      </c>
      <c r="P78" s="39">
        <f t="shared" si="3"/>
        <v>1</v>
      </c>
      <c r="Q78" s="81"/>
      <c r="R78" s="72"/>
      <c r="S78" s="72"/>
    </row>
    <row r="79" spans="1:19" ht="28.8" x14ac:dyDescent="0.4">
      <c r="A79" s="2">
        <v>74</v>
      </c>
      <c r="B79" s="513"/>
      <c r="C79" s="52"/>
      <c r="D79" s="53" t="s">
        <v>505</v>
      </c>
      <c r="E79" s="53" t="s">
        <v>448</v>
      </c>
      <c r="F79" s="39">
        <v>4.0999999999999996</v>
      </c>
      <c r="G79" s="49" t="s">
        <v>489</v>
      </c>
      <c r="H79" s="49" t="s">
        <v>568</v>
      </c>
      <c r="I79" s="49" t="s">
        <v>207</v>
      </c>
      <c r="J79" s="39">
        <v>2</v>
      </c>
      <c r="K79" s="39">
        <v>3</v>
      </c>
      <c r="L79" s="39">
        <f t="shared" si="2"/>
        <v>6</v>
      </c>
      <c r="M79" s="49" t="s">
        <v>561</v>
      </c>
      <c r="N79" s="39">
        <v>1</v>
      </c>
      <c r="O79" s="39">
        <v>2</v>
      </c>
      <c r="P79" s="39">
        <f t="shared" si="3"/>
        <v>2</v>
      </c>
      <c r="Q79" s="72"/>
      <c r="R79" s="72"/>
      <c r="S79" s="72"/>
    </row>
    <row r="80" spans="1:19" ht="28.8" x14ac:dyDescent="0.4">
      <c r="A80" s="55">
        <v>75</v>
      </c>
      <c r="B80" s="513"/>
      <c r="C80" s="52"/>
      <c r="D80" s="54" t="s">
        <v>505</v>
      </c>
      <c r="E80" s="53" t="s">
        <v>448</v>
      </c>
      <c r="F80" s="39" t="s">
        <v>202</v>
      </c>
      <c r="G80" s="49" t="s">
        <v>511</v>
      </c>
      <c r="H80" s="49" t="s">
        <v>542</v>
      </c>
      <c r="I80" s="49" t="s">
        <v>207</v>
      </c>
      <c r="J80" s="39">
        <v>3</v>
      </c>
      <c r="K80" s="39">
        <v>1</v>
      </c>
      <c r="L80" s="39">
        <f t="shared" si="2"/>
        <v>3</v>
      </c>
      <c r="M80" s="49" t="s">
        <v>513</v>
      </c>
      <c r="N80" s="39">
        <v>2</v>
      </c>
      <c r="O80" s="39">
        <v>1</v>
      </c>
      <c r="P80" s="39">
        <f t="shared" si="3"/>
        <v>2</v>
      </c>
      <c r="Q80" s="72"/>
      <c r="R80" s="72"/>
      <c r="S80" s="72"/>
    </row>
    <row r="81" spans="1:19" ht="28.8" x14ac:dyDescent="0.4">
      <c r="A81" s="2">
        <v>76</v>
      </c>
      <c r="B81" s="513"/>
      <c r="C81" s="52" t="s">
        <v>569</v>
      </c>
      <c r="D81" s="54" t="s">
        <v>496</v>
      </c>
      <c r="E81" s="53" t="s">
        <v>448</v>
      </c>
      <c r="F81" s="39" t="s">
        <v>199</v>
      </c>
      <c r="G81" s="49" t="s">
        <v>487</v>
      </c>
      <c r="H81" s="49" t="s">
        <v>497</v>
      </c>
      <c r="I81" s="49" t="s">
        <v>313</v>
      </c>
      <c r="J81" s="39">
        <v>2</v>
      </c>
      <c r="K81" s="39">
        <v>4</v>
      </c>
      <c r="L81" s="39">
        <f t="shared" si="2"/>
        <v>8</v>
      </c>
      <c r="M81" s="49" t="s">
        <v>220</v>
      </c>
      <c r="N81" s="39">
        <v>1</v>
      </c>
      <c r="O81" s="39">
        <v>2</v>
      </c>
      <c r="P81" s="39">
        <f t="shared" si="3"/>
        <v>2</v>
      </c>
      <c r="Q81" s="72"/>
      <c r="R81" s="72"/>
      <c r="S81" s="72"/>
    </row>
    <row r="82" spans="1:19" ht="43.2" x14ac:dyDescent="0.4">
      <c r="A82" s="55">
        <v>77</v>
      </c>
      <c r="B82" s="513"/>
      <c r="C82" s="52"/>
      <c r="D82" s="54" t="s">
        <v>496</v>
      </c>
      <c r="E82" s="53" t="s">
        <v>448</v>
      </c>
      <c r="F82" s="39" t="s">
        <v>199</v>
      </c>
      <c r="G82" s="49" t="s">
        <v>487</v>
      </c>
      <c r="H82" s="49" t="s">
        <v>498</v>
      </c>
      <c r="I82" s="49" t="s">
        <v>313</v>
      </c>
      <c r="J82" s="39">
        <v>2</v>
      </c>
      <c r="K82" s="39">
        <v>4</v>
      </c>
      <c r="L82" s="39">
        <f t="shared" si="2"/>
        <v>8</v>
      </c>
      <c r="M82" s="49" t="s">
        <v>211</v>
      </c>
      <c r="N82" s="39">
        <v>1</v>
      </c>
      <c r="O82" s="39">
        <v>2</v>
      </c>
      <c r="P82" s="39">
        <f t="shared" si="3"/>
        <v>2</v>
      </c>
      <c r="Q82" s="72"/>
      <c r="R82" s="72"/>
      <c r="S82" s="72"/>
    </row>
    <row r="83" spans="1:19" ht="57.6" x14ac:dyDescent="0.4">
      <c r="A83" s="2">
        <v>78</v>
      </c>
      <c r="B83" s="513"/>
      <c r="C83" s="52"/>
      <c r="D83" s="53" t="s">
        <v>496</v>
      </c>
      <c r="E83" s="53" t="s">
        <v>448</v>
      </c>
      <c r="F83" s="39" t="s">
        <v>199</v>
      </c>
      <c r="G83" s="49" t="s">
        <v>487</v>
      </c>
      <c r="H83" s="49" t="s">
        <v>570</v>
      </c>
      <c r="I83" s="49" t="s">
        <v>313</v>
      </c>
      <c r="J83" s="39">
        <v>2</v>
      </c>
      <c r="K83" s="39">
        <v>4</v>
      </c>
      <c r="L83" s="39">
        <f t="shared" si="2"/>
        <v>8</v>
      </c>
      <c r="M83" s="49" t="s">
        <v>219</v>
      </c>
      <c r="N83" s="39">
        <v>1</v>
      </c>
      <c r="O83" s="39">
        <v>2</v>
      </c>
      <c r="P83" s="39">
        <f t="shared" si="3"/>
        <v>2</v>
      </c>
      <c r="Q83" s="72"/>
      <c r="R83" s="72"/>
      <c r="S83" s="72"/>
    </row>
    <row r="84" spans="1:19" ht="28.8" x14ac:dyDescent="0.4">
      <c r="A84" s="55">
        <v>79</v>
      </c>
      <c r="B84" s="513"/>
      <c r="C84" s="52"/>
      <c r="D84" s="54" t="s">
        <v>496</v>
      </c>
      <c r="E84" s="53" t="s">
        <v>448</v>
      </c>
      <c r="F84" s="39" t="s">
        <v>201</v>
      </c>
      <c r="G84" s="49" t="s">
        <v>502</v>
      </c>
      <c r="H84" s="49" t="s">
        <v>449</v>
      </c>
      <c r="I84" s="49" t="s">
        <v>207</v>
      </c>
      <c r="J84" s="39">
        <v>3</v>
      </c>
      <c r="K84" s="39">
        <v>2</v>
      </c>
      <c r="L84" s="39">
        <f t="shared" si="2"/>
        <v>6</v>
      </c>
      <c r="M84" s="49" t="s">
        <v>503</v>
      </c>
      <c r="N84" s="39">
        <v>2</v>
      </c>
      <c r="O84" s="39">
        <v>1</v>
      </c>
      <c r="P84" s="39">
        <f t="shared" si="3"/>
        <v>2</v>
      </c>
      <c r="Q84" s="81"/>
      <c r="R84" s="72"/>
      <c r="S84" s="72"/>
    </row>
    <row r="85" spans="1:19" ht="43.2" x14ac:dyDescent="0.4">
      <c r="A85" s="2">
        <v>80</v>
      </c>
      <c r="B85" s="513"/>
      <c r="C85" s="52"/>
      <c r="D85" s="54" t="s">
        <v>496</v>
      </c>
      <c r="E85" s="53" t="s">
        <v>448</v>
      </c>
      <c r="F85" s="39" t="s">
        <v>200</v>
      </c>
      <c r="G85" s="49" t="s">
        <v>500</v>
      </c>
      <c r="H85" s="49" t="s">
        <v>501</v>
      </c>
      <c r="I85" s="49" t="s">
        <v>491</v>
      </c>
      <c r="J85" s="39">
        <v>3</v>
      </c>
      <c r="K85" s="39">
        <v>2</v>
      </c>
      <c r="L85" s="39">
        <f t="shared" si="2"/>
        <v>6</v>
      </c>
      <c r="M85" s="49" t="s">
        <v>212</v>
      </c>
      <c r="N85" s="39">
        <v>2</v>
      </c>
      <c r="O85" s="39">
        <v>1</v>
      </c>
      <c r="P85" s="39">
        <f t="shared" si="3"/>
        <v>2</v>
      </c>
      <c r="Q85" s="72"/>
      <c r="R85" s="72"/>
      <c r="S85" s="72"/>
    </row>
    <row r="86" spans="1:19" ht="28.8" x14ac:dyDescent="0.4">
      <c r="A86" s="55">
        <v>81</v>
      </c>
      <c r="B86" s="513"/>
      <c r="C86" s="52"/>
      <c r="D86" s="54" t="s">
        <v>496</v>
      </c>
      <c r="E86" s="53" t="s">
        <v>448</v>
      </c>
      <c r="F86" s="39" t="s">
        <v>198</v>
      </c>
      <c r="G86" s="49" t="s">
        <v>492</v>
      </c>
      <c r="H86" s="49" t="s">
        <v>571</v>
      </c>
      <c r="I86" s="49" t="s">
        <v>207</v>
      </c>
      <c r="J86" s="39">
        <v>3</v>
      </c>
      <c r="K86" s="39">
        <v>2</v>
      </c>
      <c r="L86" s="39">
        <f t="shared" si="2"/>
        <v>6</v>
      </c>
      <c r="M86" s="49" t="s">
        <v>463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28.8" x14ac:dyDescent="0.4">
      <c r="A87" s="2">
        <v>82</v>
      </c>
      <c r="B87" s="513"/>
      <c r="C87" s="52"/>
      <c r="D87" s="53" t="s">
        <v>496</v>
      </c>
      <c r="E87" s="53" t="s">
        <v>448</v>
      </c>
      <c r="F87" s="39" t="s">
        <v>199</v>
      </c>
      <c r="G87" s="49" t="s">
        <v>487</v>
      </c>
      <c r="H87" s="49" t="s">
        <v>572</v>
      </c>
      <c r="I87" s="49" t="s">
        <v>313</v>
      </c>
      <c r="J87" s="39">
        <v>2</v>
      </c>
      <c r="K87" s="39">
        <v>3</v>
      </c>
      <c r="L87" s="39">
        <f t="shared" si="2"/>
        <v>6</v>
      </c>
      <c r="M87" s="49" t="s">
        <v>213</v>
      </c>
      <c r="N87" s="39">
        <v>1</v>
      </c>
      <c r="O87" s="39">
        <v>2</v>
      </c>
      <c r="P87" s="39">
        <f t="shared" si="3"/>
        <v>2</v>
      </c>
      <c r="Q87" s="72"/>
      <c r="R87" s="72"/>
      <c r="S87" s="72"/>
    </row>
    <row r="88" spans="1:19" x14ac:dyDescent="0.4">
      <c r="A88" s="55">
        <v>83</v>
      </c>
      <c r="B88" s="513"/>
      <c r="C88" s="52"/>
      <c r="D88" s="53" t="s">
        <v>505</v>
      </c>
      <c r="E88" s="53" t="s">
        <v>448</v>
      </c>
      <c r="F88" s="39" t="s">
        <v>566</v>
      </c>
      <c r="G88" s="49" t="s">
        <v>567</v>
      </c>
      <c r="H88" s="49" t="s">
        <v>453</v>
      </c>
      <c r="I88" s="49" t="s">
        <v>207</v>
      </c>
      <c r="J88" s="39">
        <v>2</v>
      </c>
      <c r="K88" s="39">
        <v>2</v>
      </c>
      <c r="L88" s="39">
        <f t="shared" si="2"/>
        <v>4</v>
      </c>
      <c r="M88" s="49" t="s">
        <v>214</v>
      </c>
      <c r="N88" s="39">
        <v>1</v>
      </c>
      <c r="O88" s="39">
        <v>1</v>
      </c>
      <c r="P88" s="39">
        <f t="shared" si="3"/>
        <v>1</v>
      </c>
      <c r="Q88" s="72"/>
      <c r="R88" s="72"/>
      <c r="S88" s="72"/>
    </row>
    <row r="89" spans="1:19" ht="28.8" x14ac:dyDescent="0.4">
      <c r="A89" s="2">
        <v>84</v>
      </c>
      <c r="B89" s="513"/>
      <c r="C89" s="52"/>
      <c r="D89" s="53" t="s">
        <v>505</v>
      </c>
      <c r="E89" s="53" t="s">
        <v>448</v>
      </c>
      <c r="F89" s="39">
        <v>4.0999999999999996</v>
      </c>
      <c r="G89" s="49" t="s">
        <v>489</v>
      </c>
      <c r="H89" s="49" t="s">
        <v>573</v>
      </c>
      <c r="I89" s="49" t="s">
        <v>207</v>
      </c>
      <c r="J89" s="39">
        <v>2</v>
      </c>
      <c r="K89" s="39">
        <v>4</v>
      </c>
      <c r="L89" s="39">
        <f t="shared" si="2"/>
        <v>8</v>
      </c>
      <c r="M89" s="49" t="s">
        <v>561</v>
      </c>
      <c r="N89" s="39">
        <v>1</v>
      </c>
      <c r="O89" s="39">
        <v>3</v>
      </c>
      <c r="P89" s="39">
        <f t="shared" si="3"/>
        <v>3</v>
      </c>
      <c r="Q89" s="72"/>
      <c r="R89" s="72"/>
      <c r="S89" s="72"/>
    </row>
    <row r="90" spans="1:19" ht="28.8" x14ac:dyDescent="0.4">
      <c r="A90" s="55">
        <v>85</v>
      </c>
      <c r="B90" s="513"/>
      <c r="C90" s="52"/>
      <c r="D90" s="53" t="s">
        <v>505</v>
      </c>
      <c r="E90" s="53" t="s">
        <v>448</v>
      </c>
      <c r="F90" s="39" t="s">
        <v>202</v>
      </c>
      <c r="G90" s="49" t="s">
        <v>511</v>
      </c>
      <c r="H90" s="49" t="s">
        <v>542</v>
      </c>
      <c r="I90" s="49" t="s">
        <v>207</v>
      </c>
      <c r="J90" s="39">
        <v>3</v>
      </c>
      <c r="K90" s="39">
        <v>1</v>
      </c>
      <c r="L90" s="39">
        <f t="shared" si="2"/>
        <v>3</v>
      </c>
      <c r="M90" s="49" t="s">
        <v>513</v>
      </c>
      <c r="N90" s="39">
        <v>2</v>
      </c>
      <c r="O90" s="39">
        <v>1</v>
      </c>
      <c r="P90" s="39">
        <f t="shared" si="3"/>
        <v>2</v>
      </c>
      <c r="Q90" s="72"/>
      <c r="R90" s="72"/>
      <c r="S90" s="72"/>
    </row>
    <row r="91" spans="1:19" ht="28.8" x14ac:dyDescent="0.4">
      <c r="A91" s="2">
        <v>86</v>
      </c>
      <c r="B91" s="513"/>
      <c r="C91" s="52" t="s">
        <v>574</v>
      </c>
      <c r="D91" s="54" t="s">
        <v>496</v>
      </c>
      <c r="E91" s="53" t="s">
        <v>448</v>
      </c>
      <c r="F91" s="39" t="s">
        <v>199</v>
      </c>
      <c r="G91" s="49" t="s">
        <v>487</v>
      </c>
      <c r="H91" s="49" t="s">
        <v>524</v>
      </c>
      <c r="I91" s="49" t="s">
        <v>313</v>
      </c>
      <c r="J91" s="39">
        <v>2</v>
      </c>
      <c r="K91" s="39">
        <v>4</v>
      </c>
      <c r="L91" s="39">
        <f t="shared" si="2"/>
        <v>8</v>
      </c>
      <c r="M91" s="49" t="s">
        <v>212</v>
      </c>
      <c r="N91" s="39">
        <v>1</v>
      </c>
      <c r="O91" s="39">
        <v>2</v>
      </c>
      <c r="P91" s="39">
        <f t="shared" si="3"/>
        <v>2</v>
      </c>
      <c r="Q91" s="72"/>
      <c r="R91" s="72"/>
      <c r="S91" s="72"/>
    </row>
    <row r="92" spans="1:19" ht="43.2" x14ac:dyDescent="0.4">
      <c r="A92" s="55">
        <v>87</v>
      </c>
      <c r="B92" s="513"/>
      <c r="C92" s="52"/>
      <c r="D92" s="54" t="s">
        <v>496</v>
      </c>
      <c r="E92" s="53" t="s">
        <v>448</v>
      </c>
      <c r="F92" s="39" t="s">
        <v>199</v>
      </c>
      <c r="G92" s="49" t="s">
        <v>487</v>
      </c>
      <c r="H92" s="49" t="s">
        <v>498</v>
      </c>
      <c r="I92" s="49" t="s">
        <v>313</v>
      </c>
      <c r="J92" s="39">
        <v>2</v>
      </c>
      <c r="K92" s="39">
        <v>4</v>
      </c>
      <c r="L92" s="39">
        <f t="shared" si="2"/>
        <v>8</v>
      </c>
      <c r="M92" s="49" t="s">
        <v>215</v>
      </c>
      <c r="N92" s="39">
        <v>1</v>
      </c>
      <c r="O92" s="39">
        <v>2</v>
      </c>
      <c r="P92" s="39">
        <f t="shared" si="3"/>
        <v>2</v>
      </c>
      <c r="Q92" s="72"/>
      <c r="R92" s="72"/>
      <c r="S92" s="72"/>
    </row>
    <row r="93" spans="1:19" ht="28.8" x14ac:dyDescent="0.4">
      <c r="A93" s="2">
        <v>88</v>
      </c>
      <c r="B93" s="513"/>
      <c r="C93" s="52"/>
      <c r="D93" s="54" t="s">
        <v>496</v>
      </c>
      <c r="E93" s="53" t="s">
        <v>448</v>
      </c>
      <c r="F93" s="39" t="s">
        <v>199</v>
      </c>
      <c r="G93" s="49" t="s">
        <v>487</v>
      </c>
      <c r="H93" s="49" t="s">
        <v>570</v>
      </c>
      <c r="I93" s="49" t="s">
        <v>313</v>
      </c>
      <c r="J93" s="39">
        <v>2</v>
      </c>
      <c r="K93" s="39">
        <v>4</v>
      </c>
      <c r="L93" s="39">
        <f t="shared" si="2"/>
        <v>8</v>
      </c>
      <c r="M93" s="49" t="s">
        <v>208</v>
      </c>
      <c r="N93" s="39">
        <v>1</v>
      </c>
      <c r="O93" s="39">
        <v>2</v>
      </c>
      <c r="P93" s="39">
        <f t="shared" si="3"/>
        <v>2</v>
      </c>
      <c r="Q93" s="72"/>
      <c r="R93" s="72"/>
      <c r="S93" s="72"/>
    </row>
    <row r="94" spans="1:19" ht="28.8" x14ac:dyDescent="0.4">
      <c r="A94" s="55">
        <v>89</v>
      </c>
      <c r="B94" s="513"/>
      <c r="C94" s="52"/>
      <c r="D94" s="53" t="s">
        <v>496</v>
      </c>
      <c r="E94" s="53" t="s">
        <v>448</v>
      </c>
      <c r="F94" s="39" t="s">
        <v>201</v>
      </c>
      <c r="G94" s="49" t="s">
        <v>502</v>
      </c>
      <c r="H94" s="49" t="s">
        <v>449</v>
      </c>
      <c r="I94" s="49" t="s">
        <v>207</v>
      </c>
      <c r="J94" s="39">
        <v>3</v>
      </c>
      <c r="K94" s="39">
        <v>2</v>
      </c>
      <c r="L94" s="39">
        <f t="shared" si="2"/>
        <v>6</v>
      </c>
      <c r="M94" s="49" t="s">
        <v>503</v>
      </c>
      <c r="N94" s="39">
        <v>2</v>
      </c>
      <c r="O94" s="39">
        <v>1</v>
      </c>
      <c r="P94" s="39">
        <f t="shared" si="3"/>
        <v>2</v>
      </c>
      <c r="Q94" s="81"/>
      <c r="R94" s="72"/>
      <c r="S94" s="72"/>
    </row>
    <row r="95" spans="1:19" ht="43.2" x14ac:dyDescent="0.4">
      <c r="A95" s="2">
        <v>90</v>
      </c>
      <c r="B95" s="513"/>
      <c r="C95" s="52"/>
      <c r="D95" s="54" t="s">
        <v>496</v>
      </c>
      <c r="E95" s="53" t="s">
        <v>448</v>
      </c>
      <c r="F95" s="39" t="s">
        <v>200</v>
      </c>
      <c r="G95" s="49" t="s">
        <v>500</v>
      </c>
      <c r="H95" s="49" t="s">
        <v>501</v>
      </c>
      <c r="I95" s="49" t="s">
        <v>491</v>
      </c>
      <c r="J95" s="39">
        <v>3</v>
      </c>
      <c r="K95" s="39">
        <v>2</v>
      </c>
      <c r="L95" s="39">
        <f t="shared" si="2"/>
        <v>6</v>
      </c>
      <c r="M95" s="49" t="s">
        <v>212</v>
      </c>
      <c r="N95" s="39">
        <v>2</v>
      </c>
      <c r="O95" s="39">
        <v>1</v>
      </c>
      <c r="P95" s="39">
        <f t="shared" si="3"/>
        <v>2</v>
      </c>
      <c r="Q95" s="72"/>
      <c r="R95" s="72"/>
      <c r="S95" s="72"/>
    </row>
    <row r="96" spans="1:19" ht="28.8" x14ac:dyDescent="0.4">
      <c r="A96" s="55">
        <v>91</v>
      </c>
      <c r="B96" s="513"/>
      <c r="C96" s="52"/>
      <c r="D96" s="54" t="s">
        <v>496</v>
      </c>
      <c r="E96" s="53" t="s">
        <v>448</v>
      </c>
      <c r="F96" s="39" t="s">
        <v>198</v>
      </c>
      <c r="G96" s="49" t="s">
        <v>492</v>
      </c>
      <c r="H96" s="49" t="s">
        <v>571</v>
      </c>
      <c r="I96" s="49" t="s">
        <v>207</v>
      </c>
      <c r="J96" s="39">
        <v>3</v>
      </c>
      <c r="K96" s="39">
        <v>2</v>
      </c>
      <c r="L96" s="39">
        <f t="shared" si="2"/>
        <v>6</v>
      </c>
      <c r="M96" s="49" t="s">
        <v>463</v>
      </c>
      <c r="N96" s="39">
        <v>2</v>
      </c>
      <c r="O96" s="39">
        <v>1</v>
      </c>
      <c r="P96" s="39">
        <f t="shared" si="3"/>
        <v>2</v>
      </c>
      <c r="Q96" s="81"/>
      <c r="R96" s="72"/>
      <c r="S96" s="72"/>
    </row>
    <row r="97" spans="1:19" ht="28.8" x14ac:dyDescent="0.4">
      <c r="A97" s="2">
        <v>92</v>
      </c>
      <c r="B97" s="513"/>
      <c r="C97" s="52"/>
      <c r="D97" s="54" t="s">
        <v>496</v>
      </c>
      <c r="E97" s="53" t="s">
        <v>448</v>
      </c>
      <c r="F97" s="39" t="s">
        <v>199</v>
      </c>
      <c r="G97" s="49" t="s">
        <v>487</v>
      </c>
      <c r="H97" s="49" t="s">
        <v>572</v>
      </c>
      <c r="I97" s="49" t="s">
        <v>313</v>
      </c>
      <c r="J97" s="39">
        <v>2</v>
      </c>
      <c r="K97" s="39">
        <v>3</v>
      </c>
      <c r="L97" s="39">
        <f t="shared" si="2"/>
        <v>6</v>
      </c>
      <c r="M97" s="49" t="s">
        <v>213</v>
      </c>
      <c r="N97" s="39">
        <v>1</v>
      </c>
      <c r="O97" s="39">
        <v>2</v>
      </c>
      <c r="P97" s="39">
        <f t="shared" si="3"/>
        <v>2</v>
      </c>
      <c r="Q97" s="81"/>
      <c r="R97" s="72"/>
      <c r="S97" s="72"/>
    </row>
    <row r="98" spans="1:19" ht="28.8" x14ac:dyDescent="0.4">
      <c r="A98" s="55">
        <v>93</v>
      </c>
      <c r="B98" s="513"/>
      <c r="C98" s="52"/>
      <c r="D98" s="53" t="s">
        <v>505</v>
      </c>
      <c r="E98" s="53" t="s">
        <v>448</v>
      </c>
      <c r="F98" s="39" t="s">
        <v>566</v>
      </c>
      <c r="G98" s="49" t="s">
        <v>567</v>
      </c>
      <c r="H98" s="49" t="s">
        <v>453</v>
      </c>
      <c r="I98" s="49" t="s">
        <v>207</v>
      </c>
      <c r="J98" s="39">
        <v>2</v>
      </c>
      <c r="K98" s="39">
        <v>2</v>
      </c>
      <c r="L98" s="39">
        <f t="shared" si="2"/>
        <v>4</v>
      </c>
      <c r="M98" s="49" t="s">
        <v>575</v>
      </c>
      <c r="N98" s="39">
        <v>1</v>
      </c>
      <c r="O98" s="39">
        <v>1</v>
      </c>
      <c r="P98" s="39">
        <f t="shared" si="3"/>
        <v>1</v>
      </c>
      <c r="Q98" s="81"/>
      <c r="R98" s="72"/>
      <c r="S98" s="72"/>
    </row>
    <row r="99" spans="1:19" ht="28.8" x14ac:dyDescent="0.4">
      <c r="A99" s="2">
        <v>94</v>
      </c>
      <c r="B99" s="513"/>
      <c r="C99" s="52"/>
      <c r="D99" s="53" t="s">
        <v>505</v>
      </c>
      <c r="E99" s="53" t="s">
        <v>448</v>
      </c>
      <c r="F99" s="39" t="s">
        <v>202</v>
      </c>
      <c r="G99" s="49" t="s">
        <v>511</v>
      </c>
      <c r="H99" s="49" t="s">
        <v>542</v>
      </c>
      <c r="I99" s="49" t="s">
        <v>207</v>
      </c>
      <c r="J99" s="39">
        <v>3</v>
      </c>
      <c r="K99" s="39">
        <v>1</v>
      </c>
      <c r="L99" s="39">
        <f t="shared" si="2"/>
        <v>3</v>
      </c>
      <c r="M99" s="49" t="s">
        <v>513</v>
      </c>
      <c r="N99" s="39">
        <v>2</v>
      </c>
      <c r="O99" s="39">
        <v>1</v>
      </c>
      <c r="P99" s="39">
        <f t="shared" si="3"/>
        <v>2</v>
      </c>
      <c r="Q99" s="81"/>
      <c r="R99" s="72"/>
      <c r="S99" s="72"/>
    </row>
    <row r="100" spans="1:19" ht="43.2" x14ac:dyDescent="0.4">
      <c r="A100" s="55">
        <v>95</v>
      </c>
      <c r="B100" s="513"/>
      <c r="C100" s="52"/>
      <c r="D100" s="53" t="s">
        <v>518</v>
      </c>
      <c r="E100" s="53" t="s">
        <v>448</v>
      </c>
      <c r="F100" s="39" t="s">
        <v>205</v>
      </c>
      <c r="G100" s="49" t="s">
        <v>530</v>
      </c>
      <c r="H100" s="49" t="s">
        <v>531</v>
      </c>
      <c r="I100" s="49" t="s">
        <v>207</v>
      </c>
      <c r="J100" s="39">
        <v>3</v>
      </c>
      <c r="K100" s="39">
        <v>4</v>
      </c>
      <c r="L100" s="39">
        <f t="shared" si="2"/>
        <v>12</v>
      </c>
      <c r="M100" s="49" t="s">
        <v>576</v>
      </c>
      <c r="N100" s="39">
        <v>2</v>
      </c>
      <c r="O100" s="39">
        <v>2</v>
      </c>
      <c r="P100" s="39">
        <f t="shared" si="3"/>
        <v>4</v>
      </c>
      <c r="Q100" s="72"/>
      <c r="R100" s="72"/>
      <c r="S100" s="72"/>
    </row>
    <row r="101" spans="1:19" ht="28.8" x14ac:dyDescent="0.4">
      <c r="A101" s="2">
        <v>96</v>
      </c>
      <c r="B101" s="513"/>
      <c r="C101" s="52"/>
      <c r="D101" s="54" t="s">
        <v>518</v>
      </c>
      <c r="E101" s="53" t="s">
        <v>448</v>
      </c>
      <c r="F101" s="39" t="s">
        <v>198</v>
      </c>
      <c r="G101" s="49" t="s">
        <v>492</v>
      </c>
      <c r="H101" s="49" t="s">
        <v>577</v>
      </c>
      <c r="I101" s="49" t="s">
        <v>207</v>
      </c>
      <c r="J101" s="39">
        <v>3</v>
      </c>
      <c r="K101" s="39">
        <v>1</v>
      </c>
      <c r="L101" s="39">
        <f t="shared" si="2"/>
        <v>3</v>
      </c>
      <c r="M101" s="49" t="s">
        <v>463</v>
      </c>
      <c r="N101" s="39">
        <v>2</v>
      </c>
      <c r="O101" s="39">
        <v>1</v>
      </c>
      <c r="P101" s="39">
        <f t="shared" si="3"/>
        <v>2</v>
      </c>
      <c r="Q101" s="72"/>
      <c r="R101" s="72"/>
      <c r="S101" s="72"/>
    </row>
    <row r="102" spans="1:19" ht="28.8" x14ac:dyDescent="0.4">
      <c r="A102" s="55">
        <v>97</v>
      </c>
      <c r="B102" s="513"/>
      <c r="C102" s="52"/>
      <c r="D102" s="54" t="s">
        <v>527</v>
      </c>
      <c r="E102" s="53" t="s">
        <v>448</v>
      </c>
      <c r="F102" s="39" t="s">
        <v>200</v>
      </c>
      <c r="G102" s="49" t="s">
        <v>500</v>
      </c>
      <c r="H102" s="49" t="s">
        <v>528</v>
      </c>
      <c r="I102" s="49" t="s">
        <v>207</v>
      </c>
      <c r="J102" s="39">
        <v>4</v>
      </c>
      <c r="K102" s="39">
        <v>2</v>
      </c>
      <c r="L102" s="39">
        <f t="shared" si="2"/>
        <v>8</v>
      </c>
      <c r="M102" s="49" t="s">
        <v>529</v>
      </c>
      <c r="N102" s="39">
        <v>3</v>
      </c>
      <c r="O102" s="39">
        <v>1</v>
      </c>
      <c r="P102" s="39">
        <f t="shared" si="3"/>
        <v>3</v>
      </c>
      <c r="Q102" s="72"/>
      <c r="R102" s="72"/>
      <c r="S102" s="72"/>
    </row>
    <row r="103" spans="1:19" ht="43.2" x14ac:dyDescent="0.4">
      <c r="A103" s="2">
        <v>98</v>
      </c>
      <c r="B103" s="513"/>
      <c r="C103" s="52" t="s">
        <v>578</v>
      </c>
      <c r="D103" s="54" t="s">
        <v>518</v>
      </c>
      <c r="E103" s="53" t="s">
        <v>448</v>
      </c>
      <c r="F103" s="39" t="s">
        <v>205</v>
      </c>
      <c r="G103" s="49" t="s">
        <v>530</v>
      </c>
      <c r="H103" s="49" t="s">
        <v>531</v>
      </c>
      <c r="I103" s="49" t="s">
        <v>207</v>
      </c>
      <c r="J103" s="39">
        <v>3</v>
      </c>
      <c r="K103" s="39">
        <v>4</v>
      </c>
      <c r="L103" s="39">
        <f t="shared" si="2"/>
        <v>12</v>
      </c>
      <c r="M103" s="49" t="s">
        <v>576</v>
      </c>
      <c r="N103" s="39">
        <v>2</v>
      </c>
      <c r="O103" s="39">
        <v>2</v>
      </c>
      <c r="P103" s="39">
        <f t="shared" si="3"/>
        <v>4</v>
      </c>
      <c r="Q103" s="72"/>
      <c r="R103" s="72"/>
      <c r="S103" s="72"/>
    </row>
    <row r="104" spans="1:19" ht="28.8" x14ac:dyDescent="0.4">
      <c r="A104" s="55">
        <v>99</v>
      </c>
      <c r="B104" s="513"/>
      <c r="C104" s="52"/>
      <c r="D104" s="53" t="s">
        <v>518</v>
      </c>
      <c r="E104" s="53" t="s">
        <v>448</v>
      </c>
      <c r="F104" s="39" t="s">
        <v>198</v>
      </c>
      <c r="G104" s="49" t="s">
        <v>492</v>
      </c>
      <c r="H104" s="49" t="s">
        <v>577</v>
      </c>
      <c r="I104" s="49" t="s">
        <v>207</v>
      </c>
      <c r="J104" s="39">
        <v>3</v>
      </c>
      <c r="K104" s="39">
        <v>1</v>
      </c>
      <c r="L104" s="39">
        <f t="shared" si="2"/>
        <v>3</v>
      </c>
      <c r="M104" s="49" t="s">
        <v>463</v>
      </c>
      <c r="N104" s="39">
        <v>2</v>
      </c>
      <c r="O104" s="39">
        <v>1</v>
      </c>
      <c r="P104" s="39">
        <f t="shared" si="3"/>
        <v>2</v>
      </c>
      <c r="Q104" s="72"/>
      <c r="R104" s="72"/>
      <c r="S104" s="72"/>
    </row>
    <row r="105" spans="1:19" ht="28.8" x14ac:dyDescent="0.4">
      <c r="A105" s="2">
        <v>100</v>
      </c>
      <c r="B105" s="513"/>
      <c r="C105" s="52"/>
      <c r="D105" s="53" t="s">
        <v>579</v>
      </c>
      <c r="E105" s="53" t="s">
        <v>448</v>
      </c>
      <c r="F105" s="39" t="s">
        <v>200</v>
      </c>
      <c r="G105" s="49" t="s">
        <v>500</v>
      </c>
      <c r="H105" s="49" t="s">
        <v>580</v>
      </c>
      <c r="I105" s="49" t="s">
        <v>207</v>
      </c>
      <c r="J105" s="39">
        <v>3</v>
      </c>
      <c r="K105" s="39">
        <v>3</v>
      </c>
      <c r="L105" s="39">
        <f t="shared" si="2"/>
        <v>9</v>
      </c>
      <c r="M105" s="49" t="s">
        <v>581</v>
      </c>
      <c r="N105" s="39">
        <v>2</v>
      </c>
      <c r="O105" s="39">
        <v>2</v>
      </c>
      <c r="P105" s="39">
        <f t="shared" si="3"/>
        <v>4</v>
      </c>
      <c r="Q105" s="81"/>
      <c r="R105" s="72"/>
      <c r="S105" s="72"/>
    </row>
    <row r="106" spans="1:19" ht="28.8" x14ac:dyDescent="0.4">
      <c r="A106" s="55">
        <v>101</v>
      </c>
      <c r="B106" s="513"/>
      <c r="C106" s="52"/>
      <c r="D106" s="53" t="s">
        <v>579</v>
      </c>
      <c r="E106" s="53" t="s">
        <v>448</v>
      </c>
      <c r="F106" s="39" t="s">
        <v>200</v>
      </c>
      <c r="G106" s="49" t="s">
        <v>500</v>
      </c>
      <c r="H106" s="49" t="s">
        <v>582</v>
      </c>
      <c r="I106" s="49" t="s">
        <v>207</v>
      </c>
      <c r="J106" s="39">
        <v>2</v>
      </c>
      <c r="K106" s="39">
        <v>4</v>
      </c>
      <c r="L106" s="39">
        <f t="shared" si="2"/>
        <v>8</v>
      </c>
      <c r="M106" s="49" t="s">
        <v>583</v>
      </c>
      <c r="N106" s="39">
        <v>1</v>
      </c>
      <c r="O106" s="39">
        <v>2</v>
      </c>
      <c r="P106" s="39">
        <f t="shared" si="3"/>
        <v>2</v>
      </c>
      <c r="Q106" s="72"/>
      <c r="R106" s="72"/>
      <c r="S106" s="72"/>
    </row>
    <row r="107" spans="1:19" ht="28.8" x14ac:dyDescent="0.4">
      <c r="A107" s="2">
        <v>102</v>
      </c>
      <c r="B107" s="513"/>
      <c r="C107" s="52"/>
      <c r="D107" s="53" t="s">
        <v>579</v>
      </c>
      <c r="E107" s="53" t="s">
        <v>448</v>
      </c>
      <c r="F107" s="39" t="s">
        <v>200</v>
      </c>
      <c r="G107" s="49" t="s">
        <v>500</v>
      </c>
      <c r="H107" s="49" t="s">
        <v>584</v>
      </c>
      <c r="I107" s="49" t="s">
        <v>207</v>
      </c>
      <c r="J107" s="39">
        <v>4</v>
      </c>
      <c r="K107" s="39">
        <v>4</v>
      </c>
      <c r="L107" s="39">
        <f t="shared" si="2"/>
        <v>16</v>
      </c>
      <c r="M107" s="49" t="s">
        <v>585</v>
      </c>
      <c r="N107" s="39">
        <v>3</v>
      </c>
      <c r="O107" s="39">
        <v>2</v>
      </c>
      <c r="P107" s="39">
        <f t="shared" si="3"/>
        <v>6</v>
      </c>
      <c r="Q107" s="81"/>
      <c r="R107" s="72"/>
      <c r="S107" s="72"/>
    </row>
    <row r="108" spans="1:19" ht="43.2" x14ac:dyDescent="0.4">
      <c r="A108" s="55">
        <v>103</v>
      </c>
      <c r="B108" s="513"/>
      <c r="C108" s="52"/>
      <c r="D108" s="53" t="s">
        <v>579</v>
      </c>
      <c r="E108" s="53" t="s">
        <v>448</v>
      </c>
      <c r="F108" s="39" t="s">
        <v>200</v>
      </c>
      <c r="G108" s="49" t="s">
        <v>500</v>
      </c>
      <c r="H108" s="49" t="s">
        <v>586</v>
      </c>
      <c r="I108" s="49" t="s">
        <v>207</v>
      </c>
      <c r="J108" s="39">
        <v>3</v>
      </c>
      <c r="K108" s="39">
        <v>2</v>
      </c>
      <c r="L108" s="39">
        <f t="shared" si="2"/>
        <v>6</v>
      </c>
      <c r="M108" s="49" t="s">
        <v>587</v>
      </c>
      <c r="N108" s="39">
        <v>2</v>
      </c>
      <c r="O108" s="39">
        <v>1</v>
      </c>
      <c r="P108" s="39">
        <f t="shared" si="3"/>
        <v>2</v>
      </c>
      <c r="Q108" s="81"/>
      <c r="R108" s="72"/>
      <c r="S108" s="72"/>
    </row>
    <row r="109" spans="1:19" ht="28.8" x14ac:dyDescent="0.4">
      <c r="A109" s="2">
        <v>104</v>
      </c>
      <c r="B109" s="514"/>
      <c r="C109" s="52"/>
      <c r="D109" s="54" t="s">
        <v>579</v>
      </c>
      <c r="E109" s="53" t="s">
        <v>448</v>
      </c>
      <c r="F109" s="39" t="s">
        <v>200</v>
      </c>
      <c r="G109" s="49" t="s">
        <v>500</v>
      </c>
      <c r="H109" s="49" t="s">
        <v>588</v>
      </c>
      <c r="I109" s="49" t="s">
        <v>207</v>
      </c>
      <c r="J109" s="39">
        <v>3</v>
      </c>
      <c r="K109" s="39">
        <v>3</v>
      </c>
      <c r="L109" s="39">
        <f t="shared" si="2"/>
        <v>9</v>
      </c>
      <c r="M109" s="49" t="s">
        <v>589</v>
      </c>
      <c r="N109" s="39">
        <v>2</v>
      </c>
      <c r="O109" s="39">
        <v>2</v>
      </c>
      <c r="P109" s="39">
        <f t="shared" si="3"/>
        <v>4</v>
      </c>
      <c r="Q109" s="81"/>
      <c r="R109" s="72"/>
      <c r="S109" s="72"/>
    </row>
    <row r="110" spans="1:19" ht="28.8" x14ac:dyDescent="0.4">
      <c r="A110" s="55">
        <v>105</v>
      </c>
      <c r="B110" s="512" t="s">
        <v>197</v>
      </c>
      <c r="C110" s="52" t="s">
        <v>590</v>
      </c>
      <c r="D110" s="54" t="s">
        <v>591</v>
      </c>
      <c r="E110" s="53" t="s">
        <v>448</v>
      </c>
      <c r="F110" s="39" t="s">
        <v>201</v>
      </c>
      <c r="G110" s="49" t="s">
        <v>502</v>
      </c>
      <c r="H110" s="49" t="s">
        <v>592</v>
      </c>
      <c r="I110" s="49" t="s">
        <v>207</v>
      </c>
      <c r="J110" s="39">
        <v>3</v>
      </c>
      <c r="K110" s="39">
        <v>3</v>
      </c>
      <c r="L110" s="39">
        <f t="shared" si="2"/>
        <v>9</v>
      </c>
      <c r="M110" s="49" t="s">
        <v>503</v>
      </c>
      <c r="N110" s="39">
        <v>2</v>
      </c>
      <c r="O110" s="39">
        <v>2</v>
      </c>
      <c r="P110" s="39">
        <f t="shared" si="3"/>
        <v>4</v>
      </c>
      <c r="Q110" s="81"/>
      <c r="R110" s="72"/>
      <c r="S110" s="72"/>
    </row>
    <row r="111" spans="1:19" ht="43.2" x14ac:dyDescent="0.4">
      <c r="A111" s="2">
        <v>106</v>
      </c>
      <c r="B111" s="513"/>
      <c r="C111" s="52"/>
      <c r="D111" s="54" t="s">
        <v>560</v>
      </c>
      <c r="E111" s="53" t="s">
        <v>448</v>
      </c>
      <c r="F111" s="39" t="s">
        <v>593</v>
      </c>
      <c r="G111" s="49" t="s">
        <v>594</v>
      </c>
      <c r="H111" s="49" t="s">
        <v>595</v>
      </c>
      <c r="I111" s="49" t="s">
        <v>207</v>
      </c>
      <c r="J111" s="39">
        <v>4</v>
      </c>
      <c r="K111" s="39">
        <v>2</v>
      </c>
      <c r="L111" s="39">
        <f t="shared" si="2"/>
        <v>8</v>
      </c>
      <c r="M111" s="49" t="s">
        <v>211</v>
      </c>
      <c r="N111" s="39">
        <v>3</v>
      </c>
      <c r="O111" s="39">
        <v>1</v>
      </c>
      <c r="P111" s="39">
        <f t="shared" si="3"/>
        <v>3</v>
      </c>
      <c r="Q111" s="81"/>
      <c r="R111" s="72"/>
      <c r="S111" s="72"/>
    </row>
    <row r="112" spans="1:19" ht="28.8" x14ac:dyDescent="0.4">
      <c r="A112" s="55">
        <v>107</v>
      </c>
      <c r="B112" s="513"/>
      <c r="C112" s="52"/>
      <c r="D112" s="53" t="s">
        <v>560</v>
      </c>
      <c r="E112" s="53" t="s">
        <v>448</v>
      </c>
      <c r="F112" s="39" t="s">
        <v>200</v>
      </c>
      <c r="G112" s="49" t="s">
        <v>500</v>
      </c>
      <c r="H112" s="49" t="s">
        <v>596</v>
      </c>
      <c r="I112" s="49" t="s">
        <v>207</v>
      </c>
      <c r="J112" s="39">
        <v>3</v>
      </c>
      <c r="K112" s="39">
        <v>2</v>
      </c>
      <c r="L112" s="39">
        <f t="shared" si="2"/>
        <v>6</v>
      </c>
      <c r="M112" s="49" t="s">
        <v>597</v>
      </c>
      <c r="N112" s="39">
        <v>2</v>
      </c>
      <c r="O112" s="39">
        <v>1</v>
      </c>
      <c r="P112" s="39">
        <f t="shared" si="3"/>
        <v>2</v>
      </c>
      <c r="Q112" s="81"/>
      <c r="R112" s="72"/>
      <c r="S112" s="72"/>
    </row>
    <row r="113" spans="1:19" ht="28.8" x14ac:dyDescent="0.4">
      <c r="A113" s="2">
        <v>108</v>
      </c>
      <c r="B113" s="513"/>
      <c r="C113" s="52" t="s">
        <v>598</v>
      </c>
      <c r="D113" s="54" t="s">
        <v>560</v>
      </c>
      <c r="E113" s="53" t="s">
        <v>448</v>
      </c>
      <c r="F113" s="39" t="s">
        <v>593</v>
      </c>
      <c r="G113" s="49" t="s">
        <v>594</v>
      </c>
      <c r="H113" s="49" t="s">
        <v>595</v>
      </c>
      <c r="I113" s="49" t="s">
        <v>207</v>
      </c>
      <c r="J113" s="39">
        <v>4</v>
      </c>
      <c r="K113" s="39">
        <v>2</v>
      </c>
      <c r="L113" s="39">
        <f t="shared" si="2"/>
        <v>8</v>
      </c>
      <c r="M113" s="49" t="s">
        <v>599</v>
      </c>
      <c r="N113" s="39">
        <v>3</v>
      </c>
      <c r="O113" s="39">
        <v>1</v>
      </c>
      <c r="P113" s="39">
        <f t="shared" si="3"/>
        <v>3</v>
      </c>
      <c r="Q113" s="72"/>
      <c r="R113" s="72"/>
      <c r="S113" s="72"/>
    </row>
    <row r="114" spans="1:19" ht="28.8" x14ac:dyDescent="0.4">
      <c r="A114" s="55">
        <v>109</v>
      </c>
      <c r="B114" s="513"/>
      <c r="C114" s="52"/>
      <c r="D114" s="54" t="s">
        <v>560</v>
      </c>
      <c r="E114" s="53" t="s">
        <v>448</v>
      </c>
      <c r="F114" s="39" t="s">
        <v>206</v>
      </c>
      <c r="G114" s="49" t="s">
        <v>539</v>
      </c>
      <c r="H114" s="49" t="s">
        <v>596</v>
      </c>
      <c r="I114" s="49" t="s">
        <v>207</v>
      </c>
      <c r="J114" s="39">
        <v>3</v>
      </c>
      <c r="K114" s="39">
        <v>2</v>
      </c>
      <c r="L114" s="39">
        <f t="shared" si="2"/>
        <v>6</v>
      </c>
      <c r="M114" s="49" t="s">
        <v>597</v>
      </c>
      <c r="N114" s="39">
        <v>2</v>
      </c>
      <c r="O114" s="39">
        <v>1</v>
      </c>
      <c r="P114" s="39">
        <f t="shared" si="3"/>
        <v>2</v>
      </c>
      <c r="Q114" s="72"/>
      <c r="R114" s="72"/>
      <c r="S114" s="72"/>
    </row>
    <row r="115" spans="1:19" ht="28.8" x14ac:dyDescent="0.4">
      <c r="A115" s="2">
        <v>110</v>
      </c>
      <c r="B115" s="514"/>
      <c r="C115" s="52"/>
      <c r="D115" s="54" t="s">
        <v>560</v>
      </c>
      <c r="E115" s="53" t="s">
        <v>448</v>
      </c>
      <c r="F115" s="39" t="s">
        <v>199</v>
      </c>
      <c r="G115" s="49" t="s">
        <v>487</v>
      </c>
      <c r="H115" s="49" t="s">
        <v>600</v>
      </c>
      <c r="I115" s="49" t="s">
        <v>313</v>
      </c>
      <c r="J115" s="39">
        <v>3</v>
      </c>
      <c r="K115" s="39">
        <v>3</v>
      </c>
      <c r="L115" s="39">
        <f t="shared" si="2"/>
        <v>9</v>
      </c>
      <c r="M115" s="49" t="s">
        <v>601</v>
      </c>
      <c r="N115" s="39">
        <v>2</v>
      </c>
      <c r="O115" s="39">
        <v>2</v>
      </c>
      <c r="P115" s="39">
        <f t="shared" si="3"/>
        <v>4</v>
      </c>
      <c r="Q115" s="72"/>
      <c r="R115" s="72"/>
      <c r="S115" s="72"/>
    </row>
    <row r="116" spans="1:19" ht="25.2" customHeight="1" x14ac:dyDescent="0.4">
      <c r="A116" s="442" t="s">
        <v>179</v>
      </c>
      <c r="B116" s="443"/>
      <c r="C116" s="444"/>
      <c r="D116" s="451" t="s">
        <v>180</v>
      </c>
      <c r="E116" s="452"/>
      <c r="F116" s="453"/>
      <c r="G116" s="454"/>
      <c r="H116" s="454"/>
      <c r="I116" s="454"/>
      <c r="J116" s="454"/>
      <c r="K116" s="454"/>
      <c r="L116" s="454"/>
      <c r="M116" s="455"/>
      <c r="N116" s="46" t="s">
        <v>181</v>
      </c>
      <c r="O116" s="47"/>
      <c r="P116" s="47"/>
      <c r="Q116" s="47"/>
      <c r="R116" s="47"/>
      <c r="S116" s="48"/>
    </row>
    <row r="117" spans="1:19" ht="25.2" customHeight="1" x14ac:dyDescent="0.4">
      <c r="A117" s="445"/>
      <c r="B117" s="446"/>
      <c r="C117" s="447"/>
      <c r="D117" s="451" t="s">
        <v>182</v>
      </c>
      <c r="E117" s="452"/>
      <c r="F117" s="453"/>
      <c r="G117" s="454"/>
      <c r="H117" s="454"/>
      <c r="I117" s="454"/>
      <c r="J117" s="454"/>
      <c r="K117" s="454"/>
      <c r="L117" s="454"/>
      <c r="M117" s="455"/>
      <c r="N117" s="46" t="s">
        <v>181</v>
      </c>
      <c r="O117" s="47"/>
      <c r="P117" s="47"/>
      <c r="Q117" s="47"/>
      <c r="R117" s="47"/>
      <c r="S117" s="48"/>
    </row>
    <row r="118" spans="1:19" ht="25.2" customHeight="1" x14ac:dyDescent="0.4">
      <c r="A118" s="445"/>
      <c r="B118" s="446"/>
      <c r="C118" s="447"/>
      <c r="D118" s="451" t="s">
        <v>124</v>
      </c>
      <c r="E118" s="452"/>
      <c r="F118" s="453"/>
      <c r="G118" s="454"/>
      <c r="H118" s="454"/>
      <c r="I118" s="454"/>
      <c r="J118" s="454"/>
      <c r="K118" s="454"/>
      <c r="L118" s="454"/>
      <c r="M118" s="455"/>
      <c r="N118" s="46" t="s">
        <v>181</v>
      </c>
      <c r="O118" s="47"/>
      <c r="P118" s="47"/>
      <c r="Q118" s="47"/>
      <c r="R118" s="47"/>
      <c r="S118" s="48"/>
    </row>
    <row r="119" spans="1:19" ht="25.2" customHeight="1" x14ac:dyDescent="0.4">
      <c r="A119" s="445"/>
      <c r="B119" s="446"/>
      <c r="C119" s="447"/>
      <c r="D119" s="451" t="s">
        <v>183</v>
      </c>
      <c r="E119" s="452"/>
      <c r="F119" s="453"/>
      <c r="G119" s="454"/>
      <c r="H119" s="454"/>
      <c r="I119" s="454"/>
      <c r="J119" s="454"/>
      <c r="K119" s="454"/>
      <c r="L119" s="454"/>
      <c r="M119" s="455"/>
      <c r="N119" s="46" t="s">
        <v>181</v>
      </c>
      <c r="O119" s="47"/>
      <c r="P119" s="47"/>
      <c r="Q119" s="47"/>
      <c r="R119" s="47"/>
      <c r="S119" s="48"/>
    </row>
    <row r="120" spans="1:19" ht="25.2" customHeight="1" x14ac:dyDescent="0.4">
      <c r="A120" s="448"/>
      <c r="B120" s="449"/>
      <c r="C120" s="450"/>
      <c r="D120" s="451" t="s">
        <v>184</v>
      </c>
      <c r="E120" s="452"/>
      <c r="F120" s="453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5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C13" sqref="C13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666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515" t="s">
        <v>17</v>
      </c>
      <c r="C6" s="52" t="s">
        <v>665</v>
      </c>
      <c r="D6" s="53" t="s">
        <v>383</v>
      </c>
      <c r="E6" s="53" t="s">
        <v>185</v>
      </c>
      <c r="F6" s="39">
        <v>1.3</v>
      </c>
      <c r="G6" s="82" t="s">
        <v>190</v>
      </c>
      <c r="H6" s="52" t="s">
        <v>435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667</v>
      </c>
      <c r="S6" s="39" t="s">
        <v>263</v>
      </c>
    </row>
    <row r="7" spans="1:19" ht="52.95" customHeight="1" x14ac:dyDescent="0.4">
      <c r="A7" s="2">
        <v>2</v>
      </c>
      <c r="B7" s="515"/>
      <c r="C7" s="52" t="s">
        <v>664</v>
      </c>
      <c r="D7" s="54" t="s">
        <v>663</v>
      </c>
      <c r="E7" s="53" t="s">
        <v>185</v>
      </c>
      <c r="F7" s="39">
        <v>4.0999999999999996</v>
      </c>
      <c r="G7" s="83" t="s">
        <v>191</v>
      </c>
      <c r="H7" s="52" t="s">
        <v>662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2"/>
      <c r="R7" s="72"/>
      <c r="S7" s="72"/>
    </row>
    <row r="8" spans="1:19" ht="52.95" customHeight="1" x14ac:dyDescent="0.4">
      <c r="A8" s="55">
        <v>3</v>
      </c>
      <c r="B8" s="515"/>
      <c r="C8" s="52" t="s">
        <v>186</v>
      </c>
      <c r="D8" s="54" t="s">
        <v>644</v>
      </c>
      <c r="E8" s="53" t="s">
        <v>185</v>
      </c>
      <c r="F8" s="39">
        <v>4.2</v>
      </c>
      <c r="G8" s="83" t="s">
        <v>192</v>
      </c>
      <c r="H8" s="52" t="s">
        <v>661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2"/>
      <c r="R8" s="72"/>
      <c r="S8" s="72"/>
    </row>
    <row r="9" spans="1:19" ht="52.95" customHeight="1" x14ac:dyDescent="0.4">
      <c r="A9" s="2">
        <v>4</v>
      </c>
      <c r="B9" s="515" t="s">
        <v>660</v>
      </c>
      <c r="C9" s="52" t="s">
        <v>659</v>
      </c>
      <c r="D9" s="53" t="s">
        <v>624</v>
      </c>
      <c r="E9" s="53" t="s">
        <v>658</v>
      </c>
      <c r="F9" s="39">
        <v>1.1000000000000001</v>
      </c>
      <c r="G9" s="82" t="s">
        <v>46</v>
      </c>
      <c r="H9" s="52" t="s">
        <v>657</v>
      </c>
      <c r="I9" s="49" t="s">
        <v>656</v>
      </c>
      <c r="J9" s="53">
        <v>3</v>
      </c>
      <c r="K9" s="53">
        <v>2</v>
      </c>
      <c r="L9" s="39">
        <v>6</v>
      </c>
      <c r="M9" s="51" t="s">
        <v>281</v>
      </c>
      <c r="N9" s="39">
        <v>2</v>
      </c>
      <c r="O9" s="39">
        <v>1</v>
      </c>
      <c r="P9" s="39">
        <v>2</v>
      </c>
      <c r="Q9" s="72"/>
      <c r="R9" s="72"/>
      <c r="S9" s="72"/>
    </row>
    <row r="10" spans="1:19" ht="52.95" customHeight="1" x14ac:dyDescent="0.4">
      <c r="A10" s="55">
        <v>5</v>
      </c>
      <c r="B10" s="515"/>
      <c r="C10" s="52" t="s">
        <v>655</v>
      </c>
      <c r="D10" s="54" t="s">
        <v>644</v>
      </c>
      <c r="E10" s="53" t="s">
        <v>185</v>
      </c>
      <c r="F10" s="39">
        <v>1.3</v>
      </c>
      <c r="G10" s="82" t="s">
        <v>190</v>
      </c>
      <c r="H10" s="52" t="s">
        <v>654</v>
      </c>
      <c r="I10" s="49" t="s">
        <v>170</v>
      </c>
      <c r="J10" s="53">
        <v>3</v>
      </c>
      <c r="K10" s="53">
        <v>3</v>
      </c>
      <c r="L10" s="39">
        <v>9</v>
      </c>
      <c r="M10" s="51" t="s">
        <v>385</v>
      </c>
      <c r="N10" s="39">
        <v>2</v>
      </c>
      <c r="O10" s="39">
        <v>2</v>
      </c>
      <c r="P10" s="39">
        <v>4</v>
      </c>
      <c r="Q10" s="72"/>
      <c r="R10" s="72"/>
      <c r="S10" s="72"/>
    </row>
    <row r="11" spans="1:19" ht="52.95" customHeight="1" x14ac:dyDescent="0.4">
      <c r="A11" s="2">
        <v>6</v>
      </c>
      <c r="B11" s="515"/>
      <c r="C11" s="52" t="s">
        <v>653</v>
      </c>
      <c r="D11" s="53" t="s">
        <v>650</v>
      </c>
      <c r="E11" s="53" t="s">
        <v>185</v>
      </c>
      <c r="F11" s="39">
        <v>3.3</v>
      </c>
      <c r="G11" s="82" t="s">
        <v>649</v>
      </c>
      <c r="H11" s="52" t="s">
        <v>652</v>
      </c>
      <c r="I11" s="49" t="s">
        <v>647</v>
      </c>
      <c r="J11" s="53">
        <v>2</v>
      </c>
      <c r="K11" s="53">
        <v>3</v>
      </c>
      <c r="L11" s="39">
        <v>6</v>
      </c>
      <c r="M11" s="51" t="s">
        <v>646</v>
      </c>
      <c r="N11" s="39">
        <v>2</v>
      </c>
      <c r="O11" s="39">
        <v>2</v>
      </c>
      <c r="P11" s="39">
        <v>4</v>
      </c>
      <c r="Q11" s="72"/>
      <c r="R11" s="72"/>
      <c r="S11" s="72"/>
    </row>
    <row r="12" spans="1:19" ht="52.95" customHeight="1" x14ac:dyDescent="0.4">
      <c r="A12" s="55">
        <v>7</v>
      </c>
      <c r="B12" s="515"/>
      <c r="C12" s="52" t="s">
        <v>651</v>
      </c>
      <c r="D12" s="53" t="s">
        <v>650</v>
      </c>
      <c r="E12" s="53" t="s">
        <v>185</v>
      </c>
      <c r="F12" s="39">
        <v>3.3</v>
      </c>
      <c r="G12" s="82" t="s">
        <v>649</v>
      </c>
      <c r="H12" s="52" t="s">
        <v>648</v>
      </c>
      <c r="I12" s="49" t="s">
        <v>647</v>
      </c>
      <c r="J12" s="53">
        <v>2</v>
      </c>
      <c r="K12" s="53">
        <v>3</v>
      </c>
      <c r="L12" s="39">
        <v>6</v>
      </c>
      <c r="M12" s="51" t="s">
        <v>646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52.95" customHeight="1" x14ac:dyDescent="0.4">
      <c r="A13" s="2">
        <v>8</v>
      </c>
      <c r="B13" s="515"/>
      <c r="C13" s="52" t="s">
        <v>645</v>
      </c>
      <c r="D13" s="54" t="s">
        <v>644</v>
      </c>
      <c r="E13" s="53" t="s">
        <v>185</v>
      </c>
      <c r="F13" s="39">
        <v>1.3</v>
      </c>
      <c r="G13" s="82" t="s">
        <v>190</v>
      </c>
      <c r="H13" s="52" t="s">
        <v>435</v>
      </c>
      <c r="I13" s="49" t="s">
        <v>643</v>
      </c>
      <c r="J13" s="53">
        <v>2</v>
      </c>
      <c r="K13" s="53">
        <v>3</v>
      </c>
      <c r="L13" s="39">
        <v>6</v>
      </c>
      <c r="M13" s="51" t="s">
        <v>642</v>
      </c>
      <c r="N13" s="39">
        <v>2</v>
      </c>
      <c r="O13" s="39">
        <v>2</v>
      </c>
      <c r="P13" s="39">
        <v>4</v>
      </c>
      <c r="Q13" s="72"/>
      <c r="R13" s="72"/>
      <c r="S13" s="72"/>
    </row>
    <row r="14" spans="1:19" ht="52.95" customHeight="1" x14ac:dyDescent="0.4">
      <c r="A14" s="55">
        <v>9</v>
      </c>
      <c r="B14" s="515" t="s">
        <v>641</v>
      </c>
      <c r="C14" s="52" t="s">
        <v>640</v>
      </c>
      <c r="D14" s="54" t="s">
        <v>639</v>
      </c>
      <c r="E14" s="53" t="s">
        <v>185</v>
      </c>
      <c r="F14" s="39">
        <v>1.1000000000000001</v>
      </c>
      <c r="G14" s="82" t="s">
        <v>46</v>
      </c>
      <c r="H14" s="52" t="s">
        <v>628</v>
      </c>
      <c r="I14" s="49" t="s">
        <v>196</v>
      </c>
      <c r="J14" s="53">
        <v>2</v>
      </c>
      <c r="K14" s="53">
        <v>2</v>
      </c>
      <c r="L14" s="39">
        <v>4</v>
      </c>
      <c r="M14" s="51" t="s">
        <v>281</v>
      </c>
      <c r="N14" s="39">
        <v>2</v>
      </c>
      <c r="O14" s="39">
        <v>1</v>
      </c>
      <c r="P14" s="39">
        <v>2</v>
      </c>
      <c r="Q14" s="81"/>
      <c r="R14" s="72"/>
      <c r="S14" s="72"/>
    </row>
    <row r="15" spans="1:19" ht="52.95" customHeight="1" x14ac:dyDescent="0.4">
      <c r="A15" s="2">
        <v>10</v>
      </c>
      <c r="B15" s="515"/>
      <c r="C15" s="52" t="s">
        <v>638</v>
      </c>
      <c r="D15" s="54" t="s">
        <v>634</v>
      </c>
      <c r="E15" s="53" t="s">
        <v>185</v>
      </c>
      <c r="F15" s="39">
        <v>7.1</v>
      </c>
      <c r="G15" s="83" t="s">
        <v>405</v>
      </c>
      <c r="H15" s="52" t="s">
        <v>637</v>
      </c>
      <c r="I15" s="49" t="s">
        <v>196</v>
      </c>
      <c r="J15" s="53">
        <v>2</v>
      </c>
      <c r="K15" s="53">
        <v>2</v>
      </c>
      <c r="L15" s="39">
        <v>4</v>
      </c>
      <c r="M15" s="51" t="s">
        <v>636</v>
      </c>
      <c r="N15" s="39">
        <v>2</v>
      </c>
      <c r="O15" s="39">
        <v>2</v>
      </c>
      <c r="P15" s="39">
        <v>4</v>
      </c>
      <c r="Q15" s="72"/>
      <c r="R15" s="72"/>
      <c r="S15" s="72"/>
    </row>
    <row r="16" spans="1:19" ht="52.95" customHeight="1" x14ac:dyDescent="0.4">
      <c r="A16" s="55">
        <v>11</v>
      </c>
      <c r="B16" s="515"/>
      <c r="C16" s="52" t="s">
        <v>635</v>
      </c>
      <c r="D16" s="54" t="s">
        <v>634</v>
      </c>
      <c r="E16" s="53" t="s">
        <v>185</v>
      </c>
      <c r="F16" s="39">
        <v>1.3</v>
      </c>
      <c r="G16" s="82" t="s">
        <v>190</v>
      </c>
      <c r="H16" s="52" t="s">
        <v>435</v>
      </c>
      <c r="I16" s="49" t="s">
        <v>170</v>
      </c>
      <c r="J16" s="53">
        <v>2</v>
      </c>
      <c r="K16" s="53">
        <v>3</v>
      </c>
      <c r="L16" s="39">
        <v>6</v>
      </c>
      <c r="M16" s="51" t="s">
        <v>385</v>
      </c>
      <c r="N16" s="39">
        <v>2</v>
      </c>
      <c r="O16" s="39">
        <v>2</v>
      </c>
      <c r="P16" s="39">
        <v>4</v>
      </c>
      <c r="Q16" s="81"/>
      <c r="R16" s="72"/>
      <c r="S16" s="72"/>
    </row>
    <row r="17" spans="1:19" ht="52.95" customHeight="1" x14ac:dyDescent="0.4">
      <c r="A17" s="2">
        <v>12</v>
      </c>
      <c r="B17" s="515"/>
      <c r="C17" s="52" t="s">
        <v>633</v>
      </c>
      <c r="D17" s="54" t="s">
        <v>187</v>
      </c>
      <c r="E17" s="53" t="s">
        <v>185</v>
      </c>
      <c r="F17" s="39">
        <v>3.4</v>
      </c>
      <c r="G17" s="83" t="s">
        <v>58</v>
      </c>
      <c r="H17" s="52" t="s">
        <v>631</v>
      </c>
      <c r="I17" s="49" t="s">
        <v>196</v>
      </c>
      <c r="J17" s="53">
        <v>2</v>
      </c>
      <c r="K17" s="53">
        <v>2</v>
      </c>
      <c r="L17" s="39">
        <v>4</v>
      </c>
      <c r="M17" s="51" t="s">
        <v>411</v>
      </c>
      <c r="N17" s="39">
        <v>2</v>
      </c>
      <c r="O17" s="39">
        <v>2</v>
      </c>
      <c r="P17" s="39">
        <v>4</v>
      </c>
      <c r="Q17" s="81"/>
      <c r="R17" s="72"/>
      <c r="S17" s="72"/>
    </row>
    <row r="18" spans="1:19" ht="52.95" customHeight="1" x14ac:dyDescent="0.4">
      <c r="A18" s="55">
        <v>13</v>
      </c>
      <c r="B18" s="515"/>
      <c r="C18" s="52" t="s">
        <v>632</v>
      </c>
      <c r="D18" s="54" t="s">
        <v>187</v>
      </c>
      <c r="E18" s="53" t="s">
        <v>185</v>
      </c>
      <c r="F18" s="39">
        <v>3.4</v>
      </c>
      <c r="G18" s="83" t="s">
        <v>58</v>
      </c>
      <c r="H18" s="52" t="s">
        <v>631</v>
      </c>
      <c r="I18" s="49" t="s">
        <v>196</v>
      </c>
      <c r="J18" s="53">
        <v>2</v>
      </c>
      <c r="K18" s="53">
        <v>2</v>
      </c>
      <c r="L18" s="39">
        <v>4</v>
      </c>
      <c r="M18" s="51" t="s">
        <v>411</v>
      </c>
      <c r="N18" s="39">
        <v>2</v>
      </c>
      <c r="O18" s="39">
        <v>2</v>
      </c>
      <c r="P18" s="39">
        <v>4</v>
      </c>
      <c r="Q18" s="81"/>
      <c r="R18" s="72"/>
      <c r="S18" s="72"/>
    </row>
    <row r="19" spans="1:19" ht="52.95" customHeight="1" x14ac:dyDescent="0.4">
      <c r="A19" s="2">
        <v>14</v>
      </c>
      <c r="B19" s="515"/>
      <c r="C19" s="52" t="s">
        <v>630</v>
      </c>
      <c r="D19" s="54" t="s">
        <v>629</v>
      </c>
      <c r="E19" s="53" t="s">
        <v>185</v>
      </c>
      <c r="F19" s="39">
        <v>1.1000000000000001</v>
      </c>
      <c r="G19" s="82" t="s">
        <v>46</v>
      </c>
      <c r="H19" s="52" t="s">
        <v>628</v>
      </c>
      <c r="I19" s="49" t="s">
        <v>196</v>
      </c>
      <c r="J19" s="53">
        <v>2</v>
      </c>
      <c r="K19" s="53">
        <v>2</v>
      </c>
      <c r="L19" s="39">
        <v>4</v>
      </c>
      <c r="M19" s="51" t="s">
        <v>281</v>
      </c>
      <c r="N19" s="39">
        <v>2</v>
      </c>
      <c r="O19" s="39">
        <v>1</v>
      </c>
      <c r="P19" s="39">
        <v>2</v>
      </c>
      <c r="Q19" s="81"/>
      <c r="R19" s="72"/>
      <c r="S19" s="72"/>
    </row>
    <row r="20" spans="1:19" ht="52.95" customHeight="1" x14ac:dyDescent="0.4">
      <c r="A20" s="55">
        <v>15</v>
      </c>
      <c r="B20" s="515" t="s">
        <v>627</v>
      </c>
      <c r="C20" s="52" t="s">
        <v>626</v>
      </c>
      <c r="D20" s="53" t="s">
        <v>188</v>
      </c>
      <c r="E20" s="53" t="s">
        <v>185</v>
      </c>
      <c r="F20" s="39">
        <v>1.1000000000000001</v>
      </c>
      <c r="G20" s="82" t="s">
        <v>46</v>
      </c>
      <c r="H20" s="52" t="s">
        <v>193</v>
      </c>
      <c r="I20" s="49" t="s">
        <v>438</v>
      </c>
      <c r="J20" s="53">
        <v>2</v>
      </c>
      <c r="K20" s="53">
        <v>3</v>
      </c>
      <c r="L20" s="39">
        <v>6</v>
      </c>
      <c r="M20" s="51" t="s">
        <v>394</v>
      </c>
      <c r="N20" s="39">
        <v>2</v>
      </c>
      <c r="O20" s="39">
        <v>2</v>
      </c>
      <c r="P20" s="39">
        <v>4</v>
      </c>
      <c r="Q20" s="72"/>
      <c r="R20" s="72"/>
      <c r="S20" s="72"/>
    </row>
    <row r="21" spans="1:19" ht="52.95" customHeight="1" x14ac:dyDescent="0.4">
      <c r="A21" s="2">
        <v>16</v>
      </c>
      <c r="B21" s="515"/>
      <c r="C21" s="52" t="s">
        <v>625</v>
      </c>
      <c r="D21" s="53" t="s">
        <v>624</v>
      </c>
      <c r="E21" s="53" t="s">
        <v>185</v>
      </c>
      <c r="F21" s="39">
        <v>5.5</v>
      </c>
      <c r="G21" s="82" t="s">
        <v>73</v>
      </c>
      <c r="H21" s="52" t="s">
        <v>623</v>
      </c>
      <c r="I21" s="49" t="s">
        <v>196</v>
      </c>
      <c r="J21" s="53">
        <v>2</v>
      </c>
      <c r="K21" s="53">
        <v>2</v>
      </c>
      <c r="L21" s="39">
        <v>4</v>
      </c>
      <c r="M21" s="51" t="s">
        <v>622</v>
      </c>
      <c r="N21" s="39">
        <v>2</v>
      </c>
      <c r="O21" s="39">
        <v>1</v>
      </c>
      <c r="P21" s="39">
        <v>2</v>
      </c>
      <c r="Q21" s="72"/>
      <c r="R21" s="72"/>
      <c r="S21" s="72"/>
    </row>
    <row r="22" spans="1:19" ht="52.95" customHeight="1" x14ac:dyDescent="0.4">
      <c r="A22" s="55">
        <v>17</v>
      </c>
      <c r="B22" s="515"/>
      <c r="C22" s="52" t="s">
        <v>621</v>
      </c>
      <c r="D22" s="53" t="s">
        <v>383</v>
      </c>
      <c r="E22" s="53" t="s">
        <v>185</v>
      </c>
      <c r="F22" s="39">
        <v>1.3</v>
      </c>
      <c r="G22" s="82" t="s">
        <v>190</v>
      </c>
      <c r="H22" s="52" t="s">
        <v>620</v>
      </c>
      <c r="I22" s="49" t="s">
        <v>170</v>
      </c>
      <c r="J22" s="53">
        <v>2</v>
      </c>
      <c r="K22" s="53">
        <v>3</v>
      </c>
      <c r="L22" s="39">
        <v>6</v>
      </c>
      <c r="M22" s="51" t="s">
        <v>617</v>
      </c>
      <c r="N22" s="39">
        <v>2</v>
      </c>
      <c r="O22" s="39">
        <v>2</v>
      </c>
      <c r="P22" s="39">
        <v>4</v>
      </c>
      <c r="Q22" s="72"/>
      <c r="R22" s="72"/>
      <c r="S22" s="72"/>
    </row>
    <row r="23" spans="1:19" ht="52.95" customHeight="1" x14ac:dyDescent="0.4">
      <c r="A23" s="2">
        <v>18</v>
      </c>
      <c r="B23" s="515"/>
      <c r="C23" s="52" t="s">
        <v>619</v>
      </c>
      <c r="D23" s="54" t="s">
        <v>618</v>
      </c>
      <c r="E23" s="53" t="s">
        <v>185</v>
      </c>
      <c r="F23" s="39">
        <v>1.1000000000000001</v>
      </c>
      <c r="G23" s="82" t="s">
        <v>46</v>
      </c>
      <c r="H23" s="52" t="s">
        <v>194</v>
      </c>
      <c r="I23" s="49" t="s">
        <v>170</v>
      </c>
      <c r="J23" s="53">
        <v>2</v>
      </c>
      <c r="K23" s="53">
        <v>3</v>
      </c>
      <c r="L23" s="39">
        <v>6</v>
      </c>
      <c r="M23" s="51" t="s">
        <v>617</v>
      </c>
      <c r="N23" s="39">
        <v>2</v>
      </c>
      <c r="O23" s="39">
        <v>2</v>
      </c>
      <c r="P23" s="39">
        <v>4</v>
      </c>
      <c r="Q23" s="72"/>
      <c r="R23" s="72"/>
      <c r="S23" s="72"/>
    </row>
    <row r="24" spans="1:19" ht="52.95" customHeight="1" x14ac:dyDescent="0.4">
      <c r="A24" s="55">
        <v>19</v>
      </c>
      <c r="B24" s="515" t="s">
        <v>616</v>
      </c>
      <c r="C24" s="52" t="s">
        <v>615</v>
      </c>
      <c r="D24" s="53" t="s">
        <v>187</v>
      </c>
      <c r="E24" s="53" t="s">
        <v>185</v>
      </c>
      <c r="F24" s="39">
        <v>2.1</v>
      </c>
      <c r="G24" s="83" t="s">
        <v>52</v>
      </c>
      <c r="H24" s="52" t="s">
        <v>195</v>
      </c>
      <c r="I24" s="49" t="s">
        <v>196</v>
      </c>
      <c r="J24" s="53">
        <v>2</v>
      </c>
      <c r="K24" s="53">
        <v>2</v>
      </c>
      <c r="L24" s="39">
        <v>4</v>
      </c>
      <c r="M24" s="51" t="s">
        <v>419</v>
      </c>
      <c r="N24" s="39">
        <v>2</v>
      </c>
      <c r="O24" s="39">
        <v>1</v>
      </c>
      <c r="P24" s="39">
        <v>2</v>
      </c>
      <c r="Q24" s="72"/>
      <c r="R24" s="72"/>
      <c r="S24" s="72"/>
    </row>
    <row r="25" spans="1:19" ht="52.95" customHeight="1" x14ac:dyDescent="0.4">
      <c r="A25" s="2">
        <v>20</v>
      </c>
      <c r="B25" s="515"/>
      <c r="C25" s="52" t="s">
        <v>614</v>
      </c>
      <c r="D25" s="53" t="s">
        <v>187</v>
      </c>
      <c r="E25" s="53" t="s">
        <v>185</v>
      </c>
      <c r="F25" s="39">
        <v>1.2</v>
      </c>
      <c r="G25" s="52" t="s">
        <v>613</v>
      </c>
      <c r="H25" s="52" t="s">
        <v>472</v>
      </c>
      <c r="I25" s="49" t="s">
        <v>473</v>
      </c>
      <c r="J25" s="53">
        <v>2</v>
      </c>
      <c r="K25" s="53">
        <v>2</v>
      </c>
      <c r="L25" s="39">
        <v>4</v>
      </c>
      <c r="M25" s="51" t="s">
        <v>290</v>
      </c>
      <c r="N25" s="39">
        <v>2</v>
      </c>
      <c r="O25" s="39">
        <v>2</v>
      </c>
      <c r="P25" s="39">
        <v>4</v>
      </c>
      <c r="Q25" s="81"/>
      <c r="R25" s="72"/>
      <c r="S25" s="72"/>
    </row>
    <row r="26" spans="1:19" ht="52.95" customHeight="1" x14ac:dyDescent="0.4">
      <c r="A26" s="55">
        <v>21</v>
      </c>
      <c r="B26" s="515"/>
      <c r="C26" s="52" t="s">
        <v>612</v>
      </c>
      <c r="D26" s="53" t="s">
        <v>187</v>
      </c>
      <c r="E26" s="53" t="s">
        <v>185</v>
      </c>
      <c r="F26" s="39">
        <v>2.1</v>
      </c>
      <c r="G26" s="83" t="s">
        <v>52</v>
      </c>
      <c r="H26" s="52" t="s">
        <v>195</v>
      </c>
      <c r="I26" s="49" t="s">
        <v>196</v>
      </c>
      <c r="J26" s="53">
        <v>2</v>
      </c>
      <c r="K26" s="53">
        <v>2</v>
      </c>
      <c r="L26" s="39">
        <v>4</v>
      </c>
      <c r="M26" s="51" t="s">
        <v>419</v>
      </c>
      <c r="N26" s="39">
        <v>2</v>
      </c>
      <c r="O26" s="39">
        <v>1</v>
      </c>
      <c r="P26" s="39">
        <v>2</v>
      </c>
      <c r="Q26" s="72"/>
      <c r="R26" s="72"/>
      <c r="S26" s="72"/>
    </row>
    <row r="27" spans="1:19" ht="52.95" customHeight="1" x14ac:dyDescent="0.4">
      <c r="A27" s="2">
        <v>22</v>
      </c>
      <c r="B27" s="515" t="s">
        <v>611</v>
      </c>
      <c r="C27" s="52" t="s">
        <v>610</v>
      </c>
      <c r="D27" s="53" t="s">
        <v>189</v>
      </c>
      <c r="E27" s="53" t="s">
        <v>185</v>
      </c>
      <c r="F27" s="39">
        <v>3.2</v>
      </c>
      <c r="G27" s="84" t="s">
        <v>56</v>
      </c>
      <c r="H27" s="52" t="s">
        <v>430</v>
      </c>
      <c r="I27" s="49" t="s">
        <v>476</v>
      </c>
      <c r="J27" s="53">
        <v>2</v>
      </c>
      <c r="K27" s="53">
        <v>2</v>
      </c>
      <c r="L27" s="39">
        <v>4</v>
      </c>
      <c r="M27" s="51" t="s">
        <v>609</v>
      </c>
      <c r="N27" s="39">
        <v>2</v>
      </c>
      <c r="O27" s="39">
        <v>2</v>
      </c>
      <c r="P27" s="39">
        <v>4</v>
      </c>
      <c r="Q27" s="81"/>
      <c r="R27" s="72"/>
      <c r="S27" s="72"/>
    </row>
    <row r="28" spans="1:19" ht="52.95" customHeight="1" x14ac:dyDescent="0.4">
      <c r="A28" s="55">
        <v>23</v>
      </c>
      <c r="B28" s="515"/>
      <c r="C28" s="52" t="s">
        <v>608</v>
      </c>
      <c r="D28" s="53" t="s">
        <v>189</v>
      </c>
      <c r="E28" s="53" t="s">
        <v>185</v>
      </c>
      <c r="F28" s="39">
        <v>1.1000000000000001</v>
      </c>
      <c r="G28" s="84" t="s">
        <v>46</v>
      </c>
      <c r="H28" s="52" t="s">
        <v>427</v>
      </c>
      <c r="I28" s="49" t="s">
        <v>196</v>
      </c>
      <c r="J28" s="53">
        <v>2</v>
      </c>
      <c r="K28" s="53">
        <v>2</v>
      </c>
      <c r="L28" s="39">
        <v>4</v>
      </c>
      <c r="M28" s="51" t="s">
        <v>428</v>
      </c>
      <c r="N28" s="39">
        <v>2</v>
      </c>
      <c r="O28" s="39">
        <v>2</v>
      </c>
      <c r="P28" s="39">
        <v>4</v>
      </c>
      <c r="Q28" s="81"/>
      <c r="R28" s="72"/>
      <c r="S28" s="72"/>
    </row>
    <row r="29" spans="1:19" ht="52.95" customHeight="1" x14ac:dyDescent="0.4">
      <c r="A29" s="2">
        <v>24</v>
      </c>
      <c r="B29" s="515"/>
      <c r="C29" s="52" t="s">
        <v>607</v>
      </c>
      <c r="D29" s="53" t="s">
        <v>189</v>
      </c>
      <c r="E29" s="53" t="s">
        <v>185</v>
      </c>
      <c r="F29" s="39">
        <v>3.2</v>
      </c>
      <c r="G29" s="84" t="s">
        <v>56</v>
      </c>
      <c r="H29" s="52" t="s">
        <v>430</v>
      </c>
      <c r="I29" s="49" t="s">
        <v>196</v>
      </c>
      <c r="J29" s="53">
        <v>2</v>
      </c>
      <c r="K29" s="53">
        <v>2</v>
      </c>
      <c r="L29" s="39">
        <v>4</v>
      </c>
      <c r="M29" s="51" t="s">
        <v>428</v>
      </c>
      <c r="N29" s="39">
        <v>2</v>
      </c>
      <c r="O29" s="39">
        <v>2</v>
      </c>
      <c r="P29" s="39">
        <v>4</v>
      </c>
      <c r="Q29" s="81"/>
      <c r="R29" s="72"/>
      <c r="S29" s="72"/>
    </row>
    <row r="30" spans="1:19" ht="52.95" customHeight="1" x14ac:dyDescent="0.4">
      <c r="A30" s="55">
        <v>25</v>
      </c>
      <c r="B30" s="515"/>
      <c r="C30" s="52" t="s">
        <v>606</v>
      </c>
      <c r="D30" s="53" t="s">
        <v>189</v>
      </c>
      <c r="E30" s="53" t="s">
        <v>185</v>
      </c>
      <c r="F30" s="39">
        <v>1.5</v>
      </c>
      <c r="G30" s="85" t="s">
        <v>605</v>
      </c>
      <c r="H30" s="52" t="s">
        <v>481</v>
      </c>
      <c r="I30" s="49" t="s">
        <v>196</v>
      </c>
      <c r="J30" s="53">
        <v>2</v>
      </c>
      <c r="K30" s="53">
        <v>2</v>
      </c>
      <c r="L30" s="39">
        <v>4</v>
      </c>
      <c r="M30" s="51" t="s">
        <v>482</v>
      </c>
      <c r="N30" s="39">
        <v>2</v>
      </c>
      <c r="O30" s="39">
        <v>2</v>
      </c>
      <c r="P30" s="39">
        <v>4</v>
      </c>
      <c r="Q30" s="81"/>
      <c r="R30" s="72"/>
      <c r="S30" s="72"/>
    </row>
    <row r="31" spans="1:19" ht="25.2" customHeight="1" x14ac:dyDescent="0.4">
      <c r="A31" s="442" t="s">
        <v>179</v>
      </c>
      <c r="B31" s="443"/>
      <c r="C31" s="444"/>
      <c r="D31" s="451" t="s">
        <v>180</v>
      </c>
      <c r="E31" s="452"/>
      <c r="F31" s="453"/>
      <c r="G31" s="454"/>
      <c r="H31" s="454"/>
      <c r="I31" s="454"/>
      <c r="J31" s="454"/>
      <c r="K31" s="454"/>
      <c r="L31" s="454"/>
      <c r="M31" s="455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445"/>
      <c r="B32" s="446"/>
      <c r="C32" s="447"/>
      <c r="D32" s="451" t="s">
        <v>182</v>
      </c>
      <c r="E32" s="452"/>
      <c r="F32" s="453"/>
      <c r="G32" s="454"/>
      <c r="H32" s="454"/>
      <c r="I32" s="454"/>
      <c r="J32" s="454"/>
      <c r="K32" s="454"/>
      <c r="L32" s="454"/>
      <c r="M32" s="455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445"/>
      <c r="B33" s="446"/>
      <c r="C33" s="447"/>
      <c r="D33" s="451" t="s">
        <v>124</v>
      </c>
      <c r="E33" s="452"/>
      <c r="F33" s="453"/>
      <c r="G33" s="454"/>
      <c r="H33" s="454"/>
      <c r="I33" s="454"/>
      <c r="J33" s="454"/>
      <c r="K33" s="454"/>
      <c r="L33" s="454"/>
      <c r="M33" s="455"/>
      <c r="N33" s="46" t="s">
        <v>181</v>
      </c>
      <c r="O33" s="47"/>
      <c r="P33" s="47"/>
      <c r="Q33" s="47"/>
      <c r="R33" s="47"/>
      <c r="S33" s="48"/>
    </row>
    <row r="34" spans="1:19" ht="25.2" customHeight="1" x14ac:dyDescent="0.4">
      <c r="A34" s="445"/>
      <c r="B34" s="446"/>
      <c r="C34" s="447"/>
      <c r="D34" s="451" t="s">
        <v>183</v>
      </c>
      <c r="E34" s="452"/>
      <c r="F34" s="453"/>
      <c r="G34" s="454"/>
      <c r="H34" s="454"/>
      <c r="I34" s="454"/>
      <c r="J34" s="454"/>
      <c r="K34" s="454"/>
      <c r="L34" s="454"/>
      <c r="M34" s="455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448"/>
      <c r="B35" s="449"/>
      <c r="C35" s="450"/>
      <c r="D35" s="451" t="s">
        <v>184</v>
      </c>
      <c r="E35" s="452"/>
      <c r="F35" s="453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5"/>
    </row>
  </sheetData>
  <mergeCells count="35"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  <mergeCell ref="M3:M4"/>
    <mergeCell ref="N3:P3"/>
    <mergeCell ref="F3:H3"/>
    <mergeCell ref="S3:S4"/>
    <mergeCell ref="Q3:Q4"/>
    <mergeCell ref="R3:R4"/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C13" sqref="C13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704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52" t="s">
        <v>17</v>
      </c>
      <c r="C6" s="86" t="s">
        <v>668</v>
      </c>
      <c r="D6" s="87" t="s">
        <v>383</v>
      </c>
      <c r="E6" s="87" t="s">
        <v>185</v>
      </c>
      <c r="F6" s="39">
        <v>1.3</v>
      </c>
      <c r="G6" s="87" t="s">
        <v>190</v>
      </c>
      <c r="H6" s="88" t="s">
        <v>669</v>
      </c>
      <c r="I6" s="49" t="s">
        <v>170</v>
      </c>
      <c r="J6" s="39">
        <v>4</v>
      </c>
      <c r="K6" s="39">
        <v>4</v>
      </c>
      <c r="L6" s="39">
        <v>16</v>
      </c>
      <c r="M6" s="51" t="s">
        <v>670</v>
      </c>
      <c r="N6" s="39">
        <v>1</v>
      </c>
      <c r="O6" s="39">
        <v>3</v>
      </c>
      <c r="P6" s="39">
        <v>3</v>
      </c>
      <c r="Q6" s="39" t="s">
        <v>262</v>
      </c>
      <c r="R6" s="39" t="s">
        <v>667</v>
      </c>
      <c r="S6" s="39" t="s">
        <v>263</v>
      </c>
    </row>
    <row r="7" spans="1:19" ht="52.95" customHeight="1" x14ac:dyDescent="0.4">
      <c r="A7" s="2">
        <v>2</v>
      </c>
      <c r="B7" s="52" t="s">
        <v>17</v>
      </c>
      <c r="C7" s="86" t="s">
        <v>671</v>
      </c>
      <c r="D7" s="87" t="s">
        <v>383</v>
      </c>
      <c r="E7" s="87" t="s">
        <v>185</v>
      </c>
      <c r="F7" s="39">
        <v>1.4</v>
      </c>
      <c r="G7" s="87" t="s">
        <v>672</v>
      </c>
      <c r="H7" s="88" t="s">
        <v>673</v>
      </c>
      <c r="I7" s="49" t="s">
        <v>170</v>
      </c>
      <c r="J7" s="39">
        <v>2</v>
      </c>
      <c r="K7" s="39">
        <v>2</v>
      </c>
      <c r="L7" s="39">
        <v>4</v>
      </c>
      <c r="M7" s="51" t="s">
        <v>674</v>
      </c>
      <c r="N7" s="39">
        <v>1</v>
      </c>
      <c r="O7" s="39">
        <v>2</v>
      </c>
      <c r="P7" s="39">
        <v>2</v>
      </c>
      <c r="Q7" s="72"/>
      <c r="R7" s="72"/>
      <c r="S7" s="72"/>
    </row>
    <row r="8" spans="1:19" ht="52.95" customHeight="1" x14ac:dyDescent="0.4">
      <c r="A8" s="55">
        <v>3</v>
      </c>
      <c r="B8" s="52" t="s">
        <v>17</v>
      </c>
      <c r="C8" s="86" t="s">
        <v>675</v>
      </c>
      <c r="D8" s="89" t="s">
        <v>676</v>
      </c>
      <c r="E8" s="89" t="s">
        <v>185</v>
      </c>
      <c r="F8" s="39">
        <v>7.1</v>
      </c>
      <c r="G8" s="89" t="s">
        <v>405</v>
      </c>
      <c r="H8" s="88" t="s">
        <v>677</v>
      </c>
      <c r="I8" s="49" t="s">
        <v>678</v>
      </c>
      <c r="J8" s="39">
        <v>3</v>
      </c>
      <c r="K8" s="39">
        <v>2</v>
      </c>
      <c r="L8" s="39">
        <v>6</v>
      </c>
      <c r="M8" s="51" t="s">
        <v>679</v>
      </c>
      <c r="N8" s="39">
        <v>1</v>
      </c>
      <c r="O8" s="39">
        <v>2</v>
      </c>
      <c r="P8" s="39">
        <v>2</v>
      </c>
      <c r="Q8" s="72"/>
      <c r="R8" s="72"/>
      <c r="S8" s="72"/>
    </row>
    <row r="9" spans="1:19" ht="52.95" customHeight="1" x14ac:dyDescent="0.4">
      <c r="A9" s="2">
        <v>4</v>
      </c>
      <c r="B9" s="52" t="s">
        <v>221</v>
      </c>
      <c r="C9" s="86" t="s">
        <v>680</v>
      </c>
      <c r="D9" s="87" t="s">
        <v>681</v>
      </c>
      <c r="E9" s="87" t="s">
        <v>185</v>
      </c>
      <c r="F9" s="39">
        <v>5.5</v>
      </c>
      <c r="G9" s="87" t="s">
        <v>73</v>
      </c>
      <c r="H9" s="88" t="s">
        <v>682</v>
      </c>
      <c r="I9" s="49" t="s">
        <v>286</v>
      </c>
      <c r="J9" s="39">
        <v>3</v>
      </c>
      <c r="K9" s="39">
        <v>2</v>
      </c>
      <c r="L9" s="39">
        <v>6</v>
      </c>
      <c r="M9" s="51" t="s">
        <v>683</v>
      </c>
      <c r="N9" s="39">
        <v>2</v>
      </c>
      <c r="O9" s="39">
        <v>2</v>
      </c>
      <c r="P9" s="39">
        <v>4</v>
      </c>
      <c r="Q9" s="72"/>
      <c r="R9" s="72"/>
      <c r="S9" s="72"/>
    </row>
    <row r="10" spans="1:19" ht="52.95" customHeight="1" x14ac:dyDescent="0.4">
      <c r="A10" s="55">
        <v>5</v>
      </c>
      <c r="B10" s="52" t="s">
        <v>221</v>
      </c>
      <c r="C10" s="86" t="s">
        <v>684</v>
      </c>
      <c r="D10" s="87" t="s">
        <v>685</v>
      </c>
      <c r="E10" s="87" t="s">
        <v>185</v>
      </c>
      <c r="F10" s="39">
        <v>1.5</v>
      </c>
      <c r="G10" s="87" t="s">
        <v>686</v>
      </c>
      <c r="H10" s="88" t="s">
        <v>687</v>
      </c>
      <c r="I10" s="49" t="s">
        <v>688</v>
      </c>
      <c r="J10" s="39">
        <v>2</v>
      </c>
      <c r="K10" s="39">
        <v>2</v>
      </c>
      <c r="L10" s="39">
        <v>4</v>
      </c>
      <c r="M10" s="51" t="s">
        <v>689</v>
      </c>
      <c r="N10" s="39">
        <v>1</v>
      </c>
      <c r="O10" s="39">
        <v>3</v>
      </c>
      <c r="P10" s="39">
        <v>3</v>
      </c>
      <c r="Q10" s="72"/>
      <c r="R10" s="72"/>
      <c r="S10" s="72"/>
    </row>
    <row r="11" spans="1:19" ht="52.95" customHeight="1" x14ac:dyDescent="0.4">
      <c r="A11" s="2">
        <v>6</v>
      </c>
      <c r="B11" s="52" t="s">
        <v>222</v>
      </c>
      <c r="C11" s="86" t="s">
        <v>690</v>
      </c>
      <c r="D11" s="87" t="s">
        <v>187</v>
      </c>
      <c r="E11" s="87" t="s">
        <v>185</v>
      </c>
      <c r="F11" s="39">
        <v>2.1</v>
      </c>
      <c r="G11" s="87" t="s">
        <v>691</v>
      </c>
      <c r="H11" s="88" t="s">
        <v>692</v>
      </c>
      <c r="I11" s="49" t="s">
        <v>286</v>
      </c>
      <c r="J11" s="39">
        <v>2</v>
      </c>
      <c r="K11" s="39">
        <v>3</v>
      </c>
      <c r="L11" s="39">
        <v>6</v>
      </c>
      <c r="M11" s="51" t="s">
        <v>693</v>
      </c>
      <c r="N11" s="39">
        <v>1</v>
      </c>
      <c r="O11" s="39">
        <v>3</v>
      </c>
      <c r="P11" s="39">
        <v>3</v>
      </c>
      <c r="Q11" s="72"/>
      <c r="R11" s="72"/>
      <c r="S11" s="72"/>
    </row>
    <row r="12" spans="1:19" ht="52.95" customHeight="1" x14ac:dyDescent="0.4">
      <c r="A12" s="55">
        <v>7</v>
      </c>
      <c r="B12" s="52" t="s">
        <v>222</v>
      </c>
      <c r="C12" s="86" t="s">
        <v>694</v>
      </c>
      <c r="D12" s="87" t="s">
        <v>681</v>
      </c>
      <c r="E12" s="89" t="s">
        <v>185</v>
      </c>
      <c r="F12" s="39">
        <v>5.5</v>
      </c>
      <c r="G12" s="67" t="s">
        <v>73</v>
      </c>
      <c r="H12" s="88" t="s">
        <v>682</v>
      </c>
      <c r="I12" s="49" t="s">
        <v>286</v>
      </c>
      <c r="J12" s="39">
        <v>3</v>
      </c>
      <c r="K12" s="39">
        <v>2</v>
      </c>
      <c r="L12" s="39">
        <v>6</v>
      </c>
      <c r="M12" s="51" t="s">
        <v>683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52.95" customHeight="1" x14ac:dyDescent="0.4">
      <c r="A13" s="2">
        <v>8</v>
      </c>
      <c r="B13" s="52" t="s">
        <v>197</v>
      </c>
      <c r="C13" s="86" t="s">
        <v>695</v>
      </c>
      <c r="D13" s="87" t="s">
        <v>696</v>
      </c>
      <c r="E13" s="87" t="s">
        <v>185</v>
      </c>
      <c r="F13" s="39">
        <v>1.1000000000000001</v>
      </c>
      <c r="G13" s="87" t="s">
        <v>697</v>
      </c>
      <c r="H13" s="88" t="s">
        <v>698</v>
      </c>
      <c r="I13" s="49" t="s">
        <v>699</v>
      </c>
      <c r="J13" s="39">
        <v>2</v>
      </c>
      <c r="K13" s="39">
        <v>3</v>
      </c>
      <c r="L13" s="39">
        <v>6</v>
      </c>
      <c r="M13" s="51" t="s">
        <v>700</v>
      </c>
      <c r="N13" s="39">
        <v>1</v>
      </c>
      <c r="O13" s="39">
        <v>1</v>
      </c>
      <c r="P13" s="39">
        <v>1</v>
      </c>
      <c r="Q13" s="72"/>
      <c r="R13" s="72"/>
      <c r="S13" s="72"/>
    </row>
    <row r="14" spans="1:19" ht="52.95" customHeight="1" x14ac:dyDescent="0.4">
      <c r="A14" s="55">
        <v>9</v>
      </c>
      <c r="B14" s="52" t="s">
        <v>197</v>
      </c>
      <c r="C14" s="86" t="s">
        <v>701</v>
      </c>
      <c r="D14" s="87" t="s">
        <v>696</v>
      </c>
      <c r="E14" s="87" t="s">
        <v>185</v>
      </c>
      <c r="F14" s="39">
        <v>1.4</v>
      </c>
      <c r="G14" s="87" t="s">
        <v>672</v>
      </c>
      <c r="H14" s="88" t="s">
        <v>702</v>
      </c>
      <c r="I14" s="49" t="s">
        <v>699</v>
      </c>
      <c r="J14" s="39">
        <v>2</v>
      </c>
      <c r="K14" s="39">
        <v>3</v>
      </c>
      <c r="L14" s="39">
        <v>6</v>
      </c>
      <c r="M14" s="51" t="s">
        <v>703</v>
      </c>
      <c r="N14" s="39">
        <v>1</v>
      </c>
      <c r="O14" s="39">
        <v>3</v>
      </c>
      <c r="P14" s="39">
        <v>3</v>
      </c>
      <c r="Q14" s="81"/>
      <c r="R14" s="72"/>
      <c r="S14" s="72"/>
    </row>
    <row r="15" spans="1:19" ht="25.2" customHeight="1" x14ac:dyDescent="0.4">
      <c r="A15" s="442" t="s">
        <v>179</v>
      </c>
      <c r="B15" s="443"/>
      <c r="C15" s="444"/>
      <c r="D15" s="451" t="s">
        <v>180</v>
      </c>
      <c r="E15" s="452"/>
      <c r="F15" s="453"/>
      <c r="G15" s="454"/>
      <c r="H15" s="454"/>
      <c r="I15" s="454"/>
      <c r="J15" s="454"/>
      <c r="K15" s="454"/>
      <c r="L15" s="454"/>
      <c r="M15" s="455"/>
      <c r="N15" s="46" t="s">
        <v>181</v>
      </c>
      <c r="O15" s="47"/>
      <c r="P15" s="47"/>
      <c r="Q15" s="47"/>
      <c r="R15" s="47"/>
      <c r="S15" s="48"/>
    </row>
    <row r="16" spans="1:19" ht="25.2" customHeight="1" x14ac:dyDescent="0.4">
      <c r="A16" s="445"/>
      <c r="B16" s="446"/>
      <c r="C16" s="447"/>
      <c r="D16" s="451" t="s">
        <v>182</v>
      </c>
      <c r="E16" s="452"/>
      <c r="F16" s="453"/>
      <c r="G16" s="454"/>
      <c r="H16" s="454"/>
      <c r="I16" s="454"/>
      <c r="J16" s="454"/>
      <c r="K16" s="454"/>
      <c r="L16" s="454"/>
      <c r="M16" s="455"/>
      <c r="N16" s="46" t="s">
        <v>181</v>
      </c>
      <c r="O16" s="47"/>
      <c r="P16" s="47"/>
      <c r="Q16" s="47"/>
      <c r="R16" s="47"/>
      <c r="S16" s="48"/>
    </row>
    <row r="17" spans="1:19" ht="25.2" customHeight="1" x14ac:dyDescent="0.4">
      <c r="A17" s="445"/>
      <c r="B17" s="446"/>
      <c r="C17" s="447"/>
      <c r="D17" s="451" t="s">
        <v>124</v>
      </c>
      <c r="E17" s="452"/>
      <c r="F17" s="453"/>
      <c r="G17" s="454"/>
      <c r="H17" s="454"/>
      <c r="I17" s="454"/>
      <c r="J17" s="454"/>
      <c r="K17" s="454"/>
      <c r="L17" s="454"/>
      <c r="M17" s="455"/>
      <c r="N17" s="46" t="s">
        <v>181</v>
      </c>
      <c r="O17" s="47"/>
      <c r="P17" s="47"/>
      <c r="Q17" s="47"/>
      <c r="R17" s="47"/>
      <c r="S17" s="48"/>
    </row>
    <row r="18" spans="1:19" ht="25.2" customHeight="1" x14ac:dyDescent="0.4">
      <c r="A18" s="445"/>
      <c r="B18" s="446"/>
      <c r="C18" s="447"/>
      <c r="D18" s="451" t="s">
        <v>183</v>
      </c>
      <c r="E18" s="452"/>
      <c r="F18" s="453"/>
      <c r="G18" s="454"/>
      <c r="H18" s="454"/>
      <c r="I18" s="454"/>
      <c r="J18" s="454"/>
      <c r="K18" s="454"/>
      <c r="L18" s="454"/>
      <c r="M18" s="455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448"/>
      <c r="B19" s="449"/>
      <c r="C19" s="450"/>
      <c r="D19" s="451" t="s">
        <v>184</v>
      </c>
      <c r="E19" s="452"/>
      <c r="F19" s="453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D12" sqref="D12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935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78" t="s">
        <v>705</v>
      </c>
      <c r="D6" s="39" t="s">
        <v>486</v>
      </c>
      <c r="E6" s="39" t="s">
        <v>270</v>
      </c>
      <c r="F6" s="39">
        <v>1.3</v>
      </c>
      <c r="G6" s="79" t="s">
        <v>706</v>
      </c>
      <c r="H6" s="51" t="s">
        <v>707</v>
      </c>
      <c r="I6" s="49" t="s">
        <v>708</v>
      </c>
      <c r="J6" s="39">
        <v>2</v>
      </c>
      <c r="K6" s="39">
        <v>3</v>
      </c>
      <c r="L6" s="39">
        <f t="shared" ref="L6:L21" si="0">J6*K6</f>
        <v>6</v>
      </c>
      <c r="M6" s="80" t="s">
        <v>709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3" t="s">
        <v>17</v>
      </c>
      <c r="C7" s="78" t="s">
        <v>710</v>
      </c>
      <c r="D7" s="39" t="s">
        <v>711</v>
      </c>
      <c r="E7" s="39" t="s">
        <v>270</v>
      </c>
      <c r="F7" s="39">
        <v>1.3</v>
      </c>
      <c r="G7" s="80" t="s">
        <v>706</v>
      </c>
      <c r="H7" s="94" t="s">
        <v>712</v>
      </c>
      <c r="I7" s="49" t="s">
        <v>708</v>
      </c>
      <c r="J7" s="39">
        <v>2</v>
      </c>
      <c r="K7" s="39">
        <v>3</v>
      </c>
      <c r="L7" s="39">
        <f t="shared" si="0"/>
        <v>6</v>
      </c>
      <c r="M7" s="80" t="s">
        <v>713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5" customHeight="1" x14ac:dyDescent="0.4">
      <c r="A8" s="2">
        <v>3</v>
      </c>
      <c r="B8" s="73" t="s">
        <v>17</v>
      </c>
      <c r="C8" s="78" t="s">
        <v>714</v>
      </c>
      <c r="D8" s="39" t="s">
        <v>270</v>
      </c>
      <c r="E8" s="39" t="s">
        <v>270</v>
      </c>
      <c r="F8" s="39">
        <v>4.0999999999999996</v>
      </c>
      <c r="G8" s="80" t="s">
        <v>715</v>
      </c>
      <c r="H8" s="94" t="s">
        <v>716</v>
      </c>
      <c r="I8" s="49" t="s">
        <v>717</v>
      </c>
      <c r="J8" s="39">
        <v>2</v>
      </c>
      <c r="K8" s="39">
        <v>2</v>
      </c>
      <c r="L8" s="39">
        <f t="shared" si="0"/>
        <v>4</v>
      </c>
      <c r="M8" s="80" t="s">
        <v>718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2">
        <v>4</v>
      </c>
      <c r="B9" s="73" t="s">
        <v>17</v>
      </c>
      <c r="C9" s="78" t="s">
        <v>719</v>
      </c>
      <c r="D9" s="39" t="s">
        <v>270</v>
      </c>
      <c r="E9" s="39" t="s">
        <v>270</v>
      </c>
      <c r="F9" s="39">
        <v>4.2</v>
      </c>
      <c r="G9" s="80" t="s">
        <v>715</v>
      </c>
      <c r="H9" s="94" t="s">
        <v>720</v>
      </c>
      <c r="I9" s="49" t="s">
        <v>717</v>
      </c>
      <c r="J9" s="39">
        <v>2</v>
      </c>
      <c r="K9" s="39">
        <v>2</v>
      </c>
      <c r="L9" s="39">
        <f t="shared" si="0"/>
        <v>4</v>
      </c>
      <c r="M9" s="80" t="s">
        <v>721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722</v>
      </c>
      <c r="D10" s="39" t="s">
        <v>560</v>
      </c>
      <c r="E10" s="39" t="s">
        <v>270</v>
      </c>
      <c r="F10" s="39">
        <v>3.4</v>
      </c>
      <c r="G10" s="80" t="s">
        <v>723</v>
      </c>
      <c r="H10" s="94" t="s">
        <v>724</v>
      </c>
      <c r="I10" s="49" t="s">
        <v>725</v>
      </c>
      <c r="J10" s="39">
        <v>3</v>
      </c>
      <c r="K10" s="39">
        <v>1</v>
      </c>
      <c r="L10" s="39">
        <f t="shared" si="0"/>
        <v>3</v>
      </c>
      <c r="M10" s="80" t="s">
        <v>726</v>
      </c>
      <c r="N10" s="69">
        <v>1</v>
      </c>
      <c r="O10" s="69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727</v>
      </c>
      <c r="D11" s="39" t="s">
        <v>728</v>
      </c>
      <c r="E11" s="39" t="s">
        <v>270</v>
      </c>
      <c r="F11" s="39">
        <v>1.3</v>
      </c>
      <c r="G11" s="80" t="s">
        <v>706</v>
      </c>
      <c r="H11" s="94" t="s">
        <v>729</v>
      </c>
      <c r="I11" s="49" t="s">
        <v>725</v>
      </c>
      <c r="J11" s="39">
        <v>2</v>
      </c>
      <c r="K11" s="39">
        <v>3</v>
      </c>
      <c r="L11" s="39">
        <f t="shared" si="0"/>
        <v>6</v>
      </c>
      <c r="M11" s="80" t="s">
        <v>730</v>
      </c>
      <c r="N11" s="69">
        <v>2</v>
      </c>
      <c r="O11" s="69">
        <v>1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731</v>
      </c>
      <c r="D12" s="39" t="s">
        <v>560</v>
      </c>
      <c r="E12" s="39" t="s">
        <v>270</v>
      </c>
      <c r="F12" s="39">
        <v>7.3</v>
      </c>
      <c r="G12" s="80" t="s">
        <v>732</v>
      </c>
      <c r="H12" s="94" t="s">
        <v>733</v>
      </c>
      <c r="I12" s="49" t="s">
        <v>725</v>
      </c>
      <c r="J12" s="39">
        <v>3</v>
      </c>
      <c r="K12" s="39">
        <v>1</v>
      </c>
      <c r="L12" s="39">
        <f t="shared" si="0"/>
        <v>3</v>
      </c>
      <c r="M12" s="80" t="s">
        <v>734</v>
      </c>
      <c r="N12" s="69">
        <v>2</v>
      </c>
      <c r="O12" s="69">
        <v>1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735</v>
      </c>
      <c r="D13" s="39" t="s">
        <v>560</v>
      </c>
      <c r="E13" s="39" t="s">
        <v>270</v>
      </c>
      <c r="F13" s="39">
        <v>3.4</v>
      </c>
      <c r="G13" s="80" t="s">
        <v>723</v>
      </c>
      <c r="H13" s="94" t="s">
        <v>736</v>
      </c>
      <c r="I13" s="49" t="s">
        <v>725</v>
      </c>
      <c r="J13" s="39">
        <v>2</v>
      </c>
      <c r="K13" s="39">
        <v>2</v>
      </c>
      <c r="L13" s="39">
        <f t="shared" si="0"/>
        <v>4</v>
      </c>
      <c r="M13" s="80" t="s">
        <v>737</v>
      </c>
      <c r="N13" s="69">
        <v>1</v>
      </c>
      <c r="O13" s="69">
        <v>2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738</v>
      </c>
      <c r="D14" s="39" t="s">
        <v>739</v>
      </c>
      <c r="E14" s="39" t="s">
        <v>270</v>
      </c>
      <c r="F14" s="39">
        <v>1.3</v>
      </c>
      <c r="G14" s="80" t="s">
        <v>706</v>
      </c>
      <c r="H14" s="94" t="s">
        <v>740</v>
      </c>
      <c r="I14" s="49" t="s">
        <v>741</v>
      </c>
      <c r="J14" s="39">
        <v>2</v>
      </c>
      <c r="K14" s="39">
        <v>2</v>
      </c>
      <c r="L14" s="39">
        <f t="shared" si="0"/>
        <v>4</v>
      </c>
      <c r="M14" s="80" t="s">
        <v>742</v>
      </c>
      <c r="N14" s="75">
        <v>1</v>
      </c>
      <c r="O14" s="75">
        <v>3</v>
      </c>
      <c r="P14" s="39">
        <f t="shared" si="1"/>
        <v>3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743</v>
      </c>
      <c r="D15" s="39" t="s">
        <v>744</v>
      </c>
      <c r="E15" s="39" t="s">
        <v>270</v>
      </c>
      <c r="F15" s="39">
        <v>1.1000000000000001</v>
      </c>
      <c r="G15" s="80" t="s">
        <v>706</v>
      </c>
      <c r="H15" s="94" t="s">
        <v>745</v>
      </c>
      <c r="I15" s="49" t="s">
        <v>725</v>
      </c>
      <c r="J15" s="39">
        <v>3</v>
      </c>
      <c r="K15" s="39">
        <v>1</v>
      </c>
      <c r="L15" s="39">
        <f t="shared" si="0"/>
        <v>3</v>
      </c>
      <c r="M15" s="80" t="s">
        <v>746</v>
      </c>
      <c r="N15" s="69">
        <v>2</v>
      </c>
      <c r="O15" s="69">
        <v>1</v>
      </c>
      <c r="P15" s="39">
        <f t="shared" si="1"/>
        <v>2</v>
      </c>
      <c r="Q15" s="72"/>
      <c r="R15" s="72"/>
      <c r="S15" s="72"/>
    </row>
    <row r="16" spans="1:19" ht="52.95" customHeight="1" x14ac:dyDescent="0.4">
      <c r="A16" s="2">
        <v>11</v>
      </c>
      <c r="B16" s="73" t="s">
        <v>221</v>
      </c>
      <c r="C16" s="78" t="s">
        <v>747</v>
      </c>
      <c r="D16" s="39" t="s">
        <v>744</v>
      </c>
      <c r="E16" s="39" t="s">
        <v>270</v>
      </c>
      <c r="F16" s="39">
        <v>5.5</v>
      </c>
      <c r="G16" s="80" t="s">
        <v>748</v>
      </c>
      <c r="H16" s="94" t="s">
        <v>749</v>
      </c>
      <c r="I16" s="49" t="s">
        <v>750</v>
      </c>
      <c r="J16" s="39">
        <v>3</v>
      </c>
      <c r="K16" s="39">
        <v>1</v>
      </c>
      <c r="L16" s="39">
        <f t="shared" si="0"/>
        <v>3</v>
      </c>
      <c r="M16" s="80" t="s">
        <v>751</v>
      </c>
      <c r="N16" s="75">
        <v>2</v>
      </c>
      <c r="O16" s="75">
        <v>1</v>
      </c>
      <c r="P16" s="39">
        <f t="shared" si="1"/>
        <v>2</v>
      </c>
      <c r="Q16" s="72"/>
      <c r="R16" s="72"/>
      <c r="S16" s="72"/>
    </row>
    <row r="17" spans="1:19" ht="52.95" customHeight="1" x14ac:dyDescent="0.4">
      <c r="A17" s="2">
        <v>12</v>
      </c>
      <c r="B17" s="73" t="s">
        <v>221</v>
      </c>
      <c r="C17" s="78" t="s">
        <v>752</v>
      </c>
      <c r="D17" s="39" t="s">
        <v>739</v>
      </c>
      <c r="E17" s="39" t="s">
        <v>270</v>
      </c>
      <c r="F17" s="39">
        <v>1.3</v>
      </c>
      <c r="G17" s="80" t="s">
        <v>706</v>
      </c>
      <c r="H17" s="94" t="s">
        <v>740</v>
      </c>
      <c r="I17" s="49" t="s">
        <v>741</v>
      </c>
      <c r="J17" s="39">
        <v>2</v>
      </c>
      <c r="K17" s="39">
        <v>2</v>
      </c>
      <c r="L17" s="39">
        <f t="shared" si="0"/>
        <v>4</v>
      </c>
      <c r="M17" s="80" t="s">
        <v>742</v>
      </c>
      <c r="N17" s="75">
        <v>1</v>
      </c>
      <c r="O17" s="75">
        <v>2</v>
      </c>
      <c r="P17" s="39">
        <f t="shared" si="1"/>
        <v>2</v>
      </c>
      <c r="Q17" s="72"/>
      <c r="R17" s="72"/>
      <c r="S17" s="72"/>
    </row>
    <row r="18" spans="1:19" ht="52.95" customHeight="1" x14ac:dyDescent="0.4">
      <c r="A18" s="2">
        <v>13</v>
      </c>
      <c r="B18" s="73" t="s">
        <v>221</v>
      </c>
      <c r="C18" s="78" t="s">
        <v>753</v>
      </c>
      <c r="D18" s="39" t="s">
        <v>560</v>
      </c>
      <c r="E18" s="39" t="s">
        <v>270</v>
      </c>
      <c r="F18" s="39">
        <v>7.2</v>
      </c>
      <c r="G18" s="79" t="s">
        <v>732</v>
      </c>
      <c r="H18" s="94" t="s">
        <v>754</v>
      </c>
      <c r="I18" s="49" t="s">
        <v>755</v>
      </c>
      <c r="J18" s="39">
        <v>3</v>
      </c>
      <c r="K18" s="39">
        <v>1</v>
      </c>
      <c r="L18" s="39">
        <f t="shared" si="0"/>
        <v>3</v>
      </c>
      <c r="M18" s="79" t="s">
        <v>756</v>
      </c>
      <c r="N18" s="75">
        <v>2</v>
      </c>
      <c r="O18" s="75">
        <v>1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2">
        <v>14</v>
      </c>
      <c r="B19" s="73" t="s">
        <v>221</v>
      </c>
      <c r="C19" s="78" t="s">
        <v>757</v>
      </c>
      <c r="D19" s="39" t="s">
        <v>560</v>
      </c>
      <c r="E19" s="39" t="s">
        <v>270</v>
      </c>
      <c r="F19" s="2">
        <v>3.4</v>
      </c>
      <c r="G19" s="90" t="s">
        <v>723</v>
      </c>
      <c r="H19" s="94" t="s">
        <v>758</v>
      </c>
      <c r="I19" s="91" t="s">
        <v>725</v>
      </c>
      <c r="J19" s="2">
        <v>3</v>
      </c>
      <c r="K19" s="39">
        <v>1</v>
      </c>
      <c r="L19" s="39">
        <f t="shared" si="0"/>
        <v>3</v>
      </c>
      <c r="M19" s="79" t="s">
        <v>759</v>
      </c>
      <c r="N19" s="75">
        <v>2</v>
      </c>
      <c r="O19" s="75">
        <v>1</v>
      </c>
      <c r="P19" s="39">
        <f t="shared" si="1"/>
        <v>2</v>
      </c>
      <c r="Q19" s="72"/>
      <c r="R19" s="72"/>
      <c r="S19" s="72"/>
    </row>
    <row r="20" spans="1:19" ht="52.95" customHeight="1" x14ac:dyDescent="0.4">
      <c r="A20" s="2">
        <v>15</v>
      </c>
      <c r="B20" s="73" t="s">
        <v>221</v>
      </c>
      <c r="C20" s="78" t="s">
        <v>760</v>
      </c>
      <c r="D20" s="39" t="s">
        <v>560</v>
      </c>
      <c r="E20" s="39" t="s">
        <v>270</v>
      </c>
      <c r="F20" s="39">
        <v>3.2</v>
      </c>
      <c r="G20" s="79" t="s">
        <v>723</v>
      </c>
      <c r="H20" s="94" t="s">
        <v>761</v>
      </c>
      <c r="I20" s="49" t="s">
        <v>725</v>
      </c>
      <c r="J20" s="39">
        <v>3</v>
      </c>
      <c r="K20" s="39">
        <v>1</v>
      </c>
      <c r="L20" s="39">
        <f t="shared" si="0"/>
        <v>3</v>
      </c>
      <c r="M20" s="79" t="s">
        <v>762</v>
      </c>
      <c r="N20" s="75">
        <v>2</v>
      </c>
      <c r="O20" s="75">
        <v>1</v>
      </c>
      <c r="P20" s="39">
        <f t="shared" si="1"/>
        <v>2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221</v>
      </c>
      <c r="C21" s="78" t="s">
        <v>1070</v>
      </c>
      <c r="D21" s="39" t="s">
        <v>270</v>
      </c>
      <c r="E21" s="39" t="s">
        <v>270</v>
      </c>
      <c r="F21" s="39">
        <v>3.3</v>
      </c>
      <c r="G21" s="80" t="s">
        <v>723</v>
      </c>
      <c r="H21" s="94" t="s">
        <v>764</v>
      </c>
      <c r="I21" s="49" t="s">
        <v>765</v>
      </c>
      <c r="J21" s="39">
        <v>3</v>
      </c>
      <c r="K21" s="39">
        <v>1</v>
      </c>
      <c r="L21" s="39">
        <f t="shared" si="0"/>
        <v>3</v>
      </c>
      <c r="M21" s="80" t="s">
        <v>766</v>
      </c>
      <c r="N21" s="75">
        <v>2</v>
      </c>
      <c r="O21" s="75">
        <v>1</v>
      </c>
      <c r="P21" s="39">
        <f t="shared" si="1"/>
        <v>2</v>
      </c>
      <c r="Q21" s="72"/>
      <c r="R21" s="72"/>
      <c r="S21" s="72"/>
    </row>
    <row r="22" spans="1:19" ht="52.95" customHeight="1" x14ac:dyDescent="0.4">
      <c r="A22" s="97">
        <v>17</v>
      </c>
      <c r="B22" s="73" t="s">
        <v>221</v>
      </c>
      <c r="C22" s="78" t="s">
        <v>767</v>
      </c>
      <c r="D22" s="39" t="s">
        <v>270</v>
      </c>
      <c r="E22" s="39" t="s">
        <v>270</v>
      </c>
      <c r="F22" s="39">
        <v>1.5</v>
      </c>
      <c r="G22" s="79" t="s">
        <v>706</v>
      </c>
      <c r="H22" s="51" t="s">
        <v>768</v>
      </c>
      <c r="I22" s="49" t="s">
        <v>725</v>
      </c>
      <c r="J22" s="39">
        <v>2</v>
      </c>
      <c r="K22" s="39">
        <v>2</v>
      </c>
      <c r="L22" s="39">
        <f>J22*K22</f>
        <v>4</v>
      </c>
      <c r="M22" s="79" t="s">
        <v>769</v>
      </c>
      <c r="N22" s="55">
        <v>2</v>
      </c>
      <c r="O22" s="55">
        <v>1</v>
      </c>
      <c r="P22" s="39">
        <f>N22*O22</f>
        <v>2</v>
      </c>
      <c r="Q22" s="81"/>
      <c r="R22" s="72"/>
      <c r="S22" s="72"/>
    </row>
    <row r="23" spans="1:19" ht="52.95" customHeight="1" x14ac:dyDescent="0.4">
      <c r="A23" s="97">
        <v>18</v>
      </c>
      <c r="B23" s="73" t="s">
        <v>553</v>
      </c>
      <c r="C23" s="106" t="s">
        <v>1055</v>
      </c>
      <c r="D23" s="106" t="s">
        <v>560</v>
      </c>
      <c r="E23" s="106" t="s">
        <v>1023</v>
      </c>
      <c r="F23" s="106">
        <v>3.4</v>
      </c>
      <c r="G23" s="106" t="s">
        <v>367</v>
      </c>
      <c r="H23" s="106" t="s">
        <v>1033</v>
      </c>
      <c r="I23" s="105" t="s">
        <v>1071</v>
      </c>
      <c r="J23" s="2">
        <v>2</v>
      </c>
      <c r="K23" s="2">
        <v>1</v>
      </c>
      <c r="L23" s="103">
        <f t="shared" ref="L23:L27" si="2">J23*K23</f>
        <v>2</v>
      </c>
      <c r="M23" s="67" t="s">
        <v>1073</v>
      </c>
      <c r="N23" s="2">
        <v>2</v>
      </c>
      <c r="O23" s="2">
        <v>1</v>
      </c>
      <c r="P23" s="103">
        <f t="shared" ref="P23:P27" si="3">N23*O23</f>
        <v>2</v>
      </c>
      <c r="Q23" s="39"/>
      <c r="R23" s="39"/>
      <c r="S23" s="39"/>
    </row>
    <row r="24" spans="1:19" ht="52.95" customHeight="1" x14ac:dyDescent="0.4">
      <c r="A24" s="97">
        <v>19</v>
      </c>
      <c r="B24" s="73"/>
      <c r="C24" s="106" t="s">
        <v>1056</v>
      </c>
      <c r="D24" s="106" t="s">
        <v>560</v>
      </c>
      <c r="E24" s="106" t="s">
        <v>1023</v>
      </c>
      <c r="F24" s="106">
        <v>3.4</v>
      </c>
      <c r="G24" s="106" t="s">
        <v>367</v>
      </c>
      <c r="H24" s="106" t="s">
        <v>1033</v>
      </c>
      <c r="I24" s="105" t="s">
        <v>1071</v>
      </c>
      <c r="J24" s="2">
        <v>2</v>
      </c>
      <c r="K24" s="2">
        <v>1</v>
      </c>
      <c r="L24" s="103">
        <f t="shared" si="2"/>
        <v>2</v>
      </c>
      <c r="M24" s="67" t="s">
        <v>1073</v>
      </c>
      <c r="N24" s="2">
        <v>2</v>
      </c>
      <c r="O24" s="2">
        <v>1</v>
      </c>
      <c r="P24" s="103">
        <f t="shared" si="3"/>
        <v>2</v>
      </c>
      <c r="Q24" s="39"/>
      <c r="R24" s="39"/>
      <c r="S24" s="39"/>
    </row>
    <row r="25" spans="1:19" ht="52.95" customHeight="1" x14ac:dyDescent="0.4">
      <c r="A25" s="97">
        <v>20</v>
      </c>
      <c r="B25" s="73"/>
      <c r="C25" s="106" t="s">
        <v>1057</v>
      </c>
      <c r="D25" s="106" t="s">
        <v>560</v>
      </c>
      <c r="E25" s="106" t="s">
        <v>1023</v>
      </c>
      <c r="F25" s="106">
        <v>2.1</v>
      </c>
      <c r="G25" s="106" t="s">
        <v>691</v>
      </c>
      <c r="H25" s="106" t="s">
        <v>1048</v>
      </c>
      <c r="I25" s="105" t="s">
        <v>1058</v>
      </c>
      <c r="J25" s="2">
        <v>2</v>
      </c>
      <c r="K25" s="2">
        <v>1</v>
      </c>
      <c r="L25" s="103">
        <f t="shared" si="2"/>
        <v>2</v>
      </c>
      <c r="M25" s="105" t="s">
        <v>1072</v>
      </c>
      <c r="N25" s="2">
        <v>2</v>
      </c>
      <c r="O25" s="2">
        <v>1</v>
      </c>
      <c r="P25" s="103">
        <f t="shared" si="3"/>
        <v>2</v>
      </c>
      <c r="Q25" s="39"/>
      <c r="R25" s="39"/>
      <c r="S25" s="39"/>
    </row>
    <row r="26" spans="1:19" ht="52.95" customHeight="1" x14ac:dyDescent="0.4">
      <c r="A26" s="97">
        <v>21</v>
      </c>
      <c r="B26" s="73" t="s">
        <v>197</v>
      </c>
      <c r="C26" s="106" t="s">
        <v>1059</v>
      </c>
      <c r="D26" s="106" t="s">
        <v>560</v>
      </c>
      <c r="E26" s="106" t="s">
        <v>1023</v>
      </c>
      <c r="F26" s="106">
        <v>1.4</v>
      </c>
      <c r="G26" s="106" t="s">
        <v>672</v>
      </c>
      <c r="H26" s="106" t="s">
        <v>1051</v>
      </c>
      <c r="I26" s="105" t="s">
        <v>1075</v>
      </c>
      <c r="J26" s="2">
        <v>2</v>
      </c>
      <c r="K26" s="2">
        <v>1</v>
      </c>
      <c r="L26" s="103">
        <f t="shared" si="2"/>
        <v>2</v>
      </c>
      <c r="M26" s="67" t="s">
        <v>1076</v>
      </c>
      <c r="N26" s="2">
        <v>1</v>
      </c>
      <c r="O26" s="2">
        <v>1</v>
      </c>
      <c r="P26" s="103">
        <f t="shared" si="3"/>
        <v>1</v>
      </c>
      <c r="Q26" s="39"/>
      <c r="R26" s="39"/>
      <c r="S26" s="39"/>
    </row>
    <row r="27" spans="1:19" ht="52.95" customHeight="1" x14ac:dyDescent="0.4">
      <c r="A27" s="97">
        <v>22</v>
      </c>
      <c r="B27" s="73"/>
      <c r="C27" s="106" t="s">
        <v>1052</v>
      </c>
      <c r="D27" s="106" t="s">
        <v>1053</v>
      </c>
      <c r="E27" s="106" t="s">
        <v>1023</v>
      </c>
      <c r="F27" s="106">
        <v>1.4</v>
      </c>
      <c r="G27" s="106" t="s">
        <v>672</v>
      </c>
      <c r="H27" s="106" t="s">
        <v>1054</v>
      </c>
      <c r="I27" s="105" t="s">
        <v>1075</v>
      </c>
      <c r="J27" s="2">
        <v>2</v>
      </c>
      <c r="K27" s="2">
        <v>1</v>
      </c>
      <c r="L27" s="103">
        <f t="shared" si="2"/>
        <v>2</v>
      </c>
      <c r="M27" s="67" t="s">
        <v>1076</v>
      </c>
      <c r="N27" s="2">
        <v>1</v>
      </c>
      <c r="O27" s="2">
        <v>1</v>
      </c>
      <c r="P27" s="103">
        <f t="shared" si="3"/>
        <v>1</v>
      </c>
      <c r="Q27" s="39"/>
      <c r="R27" s="39"/>
      <c r="S27" s="39"/>
    </row>
    <row r="28" spans="1:19" ht="52.95" customHeight="1" x14ac:dyDescent="0.4">
      <c r="A28" s="2">
        <v>23</v>
      </c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42" t="s">
        <v>179</v>
      </c>
      <c r="B29" s="443"/>
      <c r="C29" s="444"/>
      <c r="D29" s="451" t="s">
        <v>180</v>
      </c>
      <c r="E29" s="452"/>
      <c r="F29" s="453"/>
      <c r="G29" s="454"/>
      <c r="H29" s="454"/>
      <c r="I29" s="454"/>
      <c r="J29" s="454"/>
      <c r="K29" s="454"/>
      <c r="L29" s="454"/>
      <c r="M29" s="455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45"/>
      <c r="B30" s="446"/>
      <c r="C30" s="447"/>
      <c r="D30" s="451" t="s">
        <v>182</v>
      </c>
      <c r="E30" s="452"/>
      <c r="F30" s="453"/>
      <c r="G30" s="454"/>
      <c r="H30" s="454"/>
      <c r="I30" s="454"/>
      <c r="J30" s="454"/>
      <c r="K30" s="454"/>
      <c r="L30" s="454"/>
      <c r="M30" s="455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445"/>
      <c r="B31" s="446"/>
      <c r="C31" s="447"/>
      <c r="D31" s="451" t="s">
        <v>124</v>
      </c>
      <c r="E31" s="452"/>
      <c r="F31" s="453"/>
      <c r="G31" s="454"/>
      <c r="H31" s="454"/>
      <c r="I31" s="454"/>
      <c r="J31" s="454"/>
      <c r="K31" s="454"/>
      <c r="L31" s="454"/>
      <c r="M31" s="455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445"/>
      <c r="B32" s="446"/>
      <c r="C32" s="447"/>
      <c r="D32" s="451" t="s">
        <v>183</v>
      </c>
      <c r="E32" s="452"/>
      <c r="F32" s="453"/>
      <c r="G32" s="454"/>
      <c r="H32" s="454"/>
      <c r="I32" s="454"/>
      <c r="J32" s="454"/>
      <c r="K32" s="454"/>
      <c r="L32" s="454"/>
      <c r="M32" s="455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448"/>
      <c r="B33" s="449"/>
      <c r="C33" s="450"/>
      <c r="D33" s="451" t="s">
        <v>184</v>
      </c>
      <c r="E33" s="452"/>
      <c r="F33" s="453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E33" sqref="E3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936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78" t="s">
        <v>916</v>
      </c>
      <c r="D6" s="39" t="s">
        <v>486</v>
      </c>
      <c r="E6" s="39" t="s">
        <v>448</v>
      </c>
      <c r="F6" s="39">
        <v>1.3</v>
      </c>
      <c r="G6" s="79" t="s">
        <v>706</v>
      </c>
      <c r="H6" s="94" t="s">
        <v>707</v>
      </c>
      <c r="I6" s="49" t="s">
        <v>708</v>
      </c>
      <c r="J6" s="71">
        <v>2</v>
      </c>
      <c r="K6" s="71">
        <v>3</v>
      </c>
      <c r="L6" s="39">
        <f t="shared" ref="L6:L21" si="0">J6*K6</f>
        <v>6</v>
      </c>
      <c r="M6" s="80" t="s">
        <v>709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3" t="s">
        <v>17</v>
      </c>
      <c r="C7" s="78" t="s">
        <v>917</v>
      </c>
      <c r="D7" s="39" t="s">
        <v>711</v>
      </c>
      <c r="E7" s="39" t="s">
        <v>448</v>
      </c>
      <c r="F7" s="39">
        <v>1.3</v>
      </c>
      <c r="G7" s="80" t="s">
        <v>706</v>
      </c>
      <c r="H7" s="94" t="s">
        <v>712</v>
      </c>
      <c r="I7" s="49" t="s">
        <v>708</v>
      </c>
      <c r="J7" s="71">
        <v>2</v>
      </c>
      <c r="K7" s="71">
        <v>3</v>
      </c>
      <c r="L7" s="39">
        <f t="shared" si="0"/>
        <v>6</v>
      </c>
      <c r="M7" s="80" t="s">
        <v>713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5" customHeight="1" x14ac:dyDescent="0.4">
      <c r="A8" s="2">
        <v>3</v>
      </c>
      <c r="B8" s="73" t="s">
        <v>17</v>
      </c>
      <c r="C8" s="78" t="s">
        <v>918</v>
      </c>
      <c r="D8" s="39" t="s">
        <v>448</v>
      </c>
      <c r="E8" s="39" t="s">
        <v>448</v>
      </c>
      <c r="F8" s="39">
        <v>4.0999999999999996</v>
      </c>
      <c r="G8" s="80" t="s">
        <v>715</v>
      </c>
      <c r="H8" s="94" t="s">
        <v>716</v>
      </c>
      <c r="I8" s="49" t="s">
        <v>717</v>
      </c>
      <c r="J8" s="74">
        <v>2</v>
      </c>
      <c r="K8" s="74">
        <v>2</v>
      </c>
      <c r="L8" s="39">
        <f t="shared" si="0"/>
        <v>4</v>
      </c>
      <c r="M8" s="80" t="s">
        <v>718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2">
        <v>4</v>
      </c>
      <c r="B9" s="73" t="s">
        <v>17</v>
      </c>
      <c r="C9" s="78" t="s">
        <v>919</v>
      </c>
      <c r="D9" s="39" t="s">
        <v>448</v>
      </c>
      <c r="E9" s="39" t="s">
        <v>448</v>
      </c>
      <c r="F9" s="39">
        <v>4.2</v>
      </c>
      <c r="G9" s="80" t="s">
        <v>715</v>
      </c>
      <c r="H9" s="94" t="s">
        <v>720</v>
      </c>
      <c r="I9" s="49" t="s">
        <v>717</v>
      </c>
      <c r="J9" s="74">
        <v>2</v>
      </c>
      <c r="K9" s="74">
        <v>2</v>
      </c>
      <c r="L9" s="39">
        <f t="shared" si="0"/>
        <v>4</v>
      </c>
      <c r="M9" s="80" t="s">
        <v>721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920</v>
      </c>
      <c r="D10" s="39" t="s">
        <v>448</v>
      </c>
      <c r="E10" s="39" t="s">
        <v>448</v>
      </c>
      <c r="F10" s="39">
        <v>1.4</v>
      </c>
      <c r="G10" s="80" t="s">
        <v>706</v>
      </c>
      <c r="H10" s="94" t="s">
        <v>921</v>
      </c>
      <c r="I10" s="49" t="s">
        <v>725</v>
      </c>
      <c r="J10" s="74">
        <v>2</v>
      </c>
      <c r="K10" s="74">
        <v>2</v>
      </c>
      <c r="L10" s="39">
        <f t="shared" si="0"/>
        <v>4</v>
      </c>
      <c r="M10" s="80" t="s">
        <v>922</v>
      </c>
      <c r="N10" s="69">
        <v>2</v>
      </c>
      <c r="O10" s="69">
        <v>1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923</v>
      </c>
      <c r="D11" s="39" t="s">
        <v>560</v>
      </c>
      <c r="E11" s="39" t="s">
        <v>448</v>
      </c>
      <c r="F11" s="39">
        <v>3.4</v>
      </c>
      <c r="G11" s="80" t="s">
        <v>723</v>
      </c>
      <c r="H11" s="94" t="s">
        <v>724</v>
      </c>
      <c r="I11" s="49" t="s">
        <v>725</v>
      </c>
      <c r="J11" s="74">
        <v>3</v>
      </c>
      <c r="K11" s="74">
        <v>1</v>
      </c>
      <c r="L11" s="39">
        <f t="shared" si="0"/>
        <v>3</v>
      </c>
      <c r="M11" s="80" t="s">
        <v>726</v>
      </c>
      <c r="N11" s="69">
        <v>1</v>
      </c>
      <c r="O11" s="69">
        <v>2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924</v>
      </c>
      <c r="D12" s="39" t="s">
        <v>728</v>
      </c>
      <c r="E12" s="39" t="s">
        <v>448</v>
      </c>
      <c r="F12" s="39">
        <v>1.3</v>
      </c>
      <c r="G12" s="80" t="s">
        <v>706</v>
      </c>
      <c r="H12" s="94" t="s">
        <v>729</v>
      </c>
      <c r="I12" s="49" t="s">
        <v>725</v>
      </c>
      <c r="J12" s="74">
        <v>2</v>
      </c>
      <c r="K12" s="74">
        <v>3</v>
      </c>
      <c r="L12" s="39">
        <f t="shared" si="0"/>
        <v>6</v>
      </c>
      <c r="M12" s="80" t="s">
        <v>730</v>
      </c>
      <c r="N12" s="69">
        <v>2</v>
      </c>
      <c r="O12" s="69">
        <v>1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925</v>
      </c>
      <c r="D13" s="39" t="s">
        <v>560</v>
      </c>
      <c r="E13" s="39" t="s">
        <v>448</v>
      </c>
      <c r="F13" s="39">
        <v>7.3</v>
      </c>
      <c r="G13" s="80" t="s">
        <v>732</v>
      </c>
      <c r="H13" s="94" t="s">
        <v>733</v>
      </c>
      <c r="I13" s="49" t="s">
        <v>725</v>
      </c>
      <c r="J13" s="74">
        <v>3</v>
      </c>
      <c r="K13" s="74">
        <v>1</v>
      </c>
      <c r="L13" s="39">
        <f t="shared" si="0"/>
        <v>3</v>
      </c>
      <c r="M13" s="80" t="s">
        <v>734</v>
      </c>
      <c r="N13" s="69">
        <v>2</v>
      </c>
      <c r="O13" s="69">
        <v>1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926</v>
      </c>
      <c r="D14" s="39" t="s">
        <v>744</v>
      </c>
      <c r="E14" s="39" t="s">
        <v>448</v>
      </c>
      <c r="F14" s="39">
        <v>1.1000000000000001</v>
      </c>
      <c r="G14" s="80" t="s">
        <v>706</v>
      </c>
      <c r="H14" s="94" t="s">
        <v>927</v>
      </c>
      <c r="I14" s="49" t="s">
        <v>725</v>
      </c>
      <c r="J14" s="74">
        <v>3</v>
      </c>
      <c r="K14" s="74">
        <v>1</v>
      </c>
      <c r="L14" s="39">
        <f t="shared" si="0"/>
        <v>3</v>
      </c>
      <c r="M14" s="80" t="s">
        <v>746</v>
      </c>
      <c r="N14" s="69">
        <v>2</v>
      </c>
      <c r="O14" s="69">
        <v>1</v>
      </c>
      <c r="P14" s="39">
        <f t="shared" si="1"/>
        <v>2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928</v>
      </c>
      <c r="D15" s="39" t="s">
        <v>744</v>
      </c>
      <c r="E15" s="39" t="s">
        <v>448</v>
      </c>
      <c r="F15" s="39">
        <v>5.5</v>
      </c>
      <c r="G15" s="80" t="s">
        <v>748</v>
      </c>
      <c r="H15" s="94" t="s">
        <v>749</v>
      </c>
      <c r="I15" s="49" t="s">
        <v>750</v>
      </c>
      <c r="J15" s="76">
        <v>3</v>
      </c>
      <c r="K15" s="76">
        <v>1</v>
      </c>
      <c r="L15" s="39">
        <f t="shared" si="0"/>
        <v>3</v>
      </c>
      <c r="M15" s="80" t="s">
        <v>751</v>
      </c>
      <c r="N15" s="75">
        <v>2</v>
      </c>
      <c r="O15" s="75">
        <v>1</v>
      </c>
      <c r="P15" s="39">
        <f t="shared" si="1"/>
        <v>2</v>
      </c>
      <c r="Q15" s="72"/>
      <c r="R15" s="72"/>
      <c r="S15" s="72"/>
    </row>
    <row r="16" spans="1:19" ht="52.95" customHeight="1" x14ac:dyDescent="0.4">
      <c r="A16" s="2">
        <v>11</v>
      </c>
      <c r="B16" s="73" t="s">
        <v>221</v>
      </c>
      <c r="C16" s="78" t="s">
        <v>929</v>
      </c>
      <c r="D16" s="39" t="s">
        <v>739</v>
      </c>
      <c r="E16" s="39" t="s">
        <v>448</v>
      </c>
      <c r="F16" s="39">
        <v>1.3</v>
      </c>
      <c r="G16" s="80" t="s">
        <v>706</v>
      </c>
      <c r="H16" s="94" t="s">
        <v>740</v>
      </c>
      <c r="I16" s="49" t="s">
        <v>741</v>
      </c>
      <c r="J16" s="76">
        <v>2</v>
      </c>
      <c r="K16" s="76">
        <v>2</v>
      </c>
      <c r="L16" s="39">
        <f t="shared" si="0"/>
        <v>4</v>
      </c>
      <c r="M16" s="80" t="s">
        <v>742</v>
      </c>
      <c r="N16" s="75">
        <v>1</v>
      </c>
      <c r="O16" s="75">
        <v>2</v>
      </c>
      <c r="P16" s="39">
        <f t="shared" si="1"/>
        <v>2</v>
      </c>
      <c r="Q16" s="72"/>
      <c r="R16" s="72"/>
      <c r="S16" s="72"/>
    </row>
    <row r="17" spans="1:19" ht="52.95" customHeight="1" x14ac:dyDescent="0.4">
      <c r="A17" s="2">
        <v>12</v>
      </c>
      <c r="B17" s="73" t="s">
        <v>221</v>
      </c>
      <c r="C17" s="78" t="s">
        <v>930</v>
      </c>
      <c r="D17" s="39" t="s">
        <v>560</v>
      </c>
      <c r="E17" s="39" t="s">
        <v>931</v>
      </c>
      <c r="F17" s="39">
        <v>5.4</v>
      </c>
      <c r="G17" s="80" t="s">
        <v>748</v>
      </c>
      <c r="H17" s="94" t="s">
        <v>932</v>
      </c>
      <c r="I17" s="49" t="s">
        <v>933</v>
      </c>
      <c r="J17" s="76">
        <v>3</v>
      </c>
      <c r="K17" s="76">
        <v>1</v>
      </c>
      <c r="L17" s="39">
        <f t="shared" si="0"/>
        <v>3</v>
      </c>
      <c r="M17" s="80" t="s">
        <v>934</v>
      </c>
      <c r="N17" s="75">
        <v>2</v>
      </c>
      <c r="O17" s="75">
        <v>1</v>
      </c>
      <c r="P17" s="39">
        <f t="shared" si="1"/>
        <v>2</v>
      </c>
      <c r="Q17" s="72"/>
      <c r="R17" s="72"/>
      <c r="S17" s="72"/>
    </row>
    <row r="18" spans="1:19" ht="52.95" customHeight="1" x14ac:dyDescent="0.4">
      <c r="A18" s="2">
        <v>13</v>
      </c>
      <c r="B18" s="73" t="s">
        <v>221</v>
      </c>
      <c r="C18" s="78" t="s">
        <v>757</v>
      </c>
      <c r="D18" s="39" t="s">
        <v>560</v>
      </c>
      <c r="E18" s="39" t="s">
        <v>448</v>
      </c>
      <c r="F18" s="39">
        <v>3.4</v>
      </c>
      <c r="G18" s="79" t="s">
        <v>723</v>
      </c>
      <c r="H18" s="94" t="s">
        <v>758</v>
      </c>
      <c r="I18" s="49" t="s">
        <v>725</v>
      </c>
      <c r="J18" s="76">
        <v>3</v>
      </c>
      <c r="K18" s="76">
        <v>1</v>
      </c>
      <c r="L18" s="39">
        <f t="shared" si="0"/>
        <v>3</v>
      </c>
      <c r="M18" s="79" t="s">
        <v>759</v>
      </c>
      <c r="N18" s="75">
        <v>2</v>
      </c>
      <c r="O18" s="75">
        <v>1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2">
        <v>14</v>
      </c>
      <c r="B19" s="73" t="s">
        <v>221</v>
      </c>
      <c r="C19" s="78" t="s">
        <v>760</v>
      </c>
      <c r="D19" s="39" t="s">
        <v>560</v>
      </c>
      <c r="E19" s="39" t="s">
        <v>448</v>
      </c>
      <c r="F19" s="2">
        <v>3.2</v>
      </c>
      <c r="G19" s="90" t="s">
        <v>723</v>
      </c>
      <c r="H19" s="94" t="s">
        <v>761</v>
      </c>
      <c r="I19" s="91" t="s">
        <v>725</v>
      </c>
      <c r="J19" s="76">
        <v>3</v>
      </c>
      <c r="K19" s="76">
        <v>1</v>
      </c>
      <c r="L19" s="39">
        <f t="shared" si="0"/>
        <v>3</v>
      </c>
      <c r="M19" s="79" t="s">
        <v>762</v>
      </c>
      <c r="N19" s="75">
        <v>2</v>
      </c>
      <c r="O19" s="75">
        <v>1</v>
      </c>
      <c r="P19" s="39">
        <f t="shared" si="1"/>
        <v>2</v>
      </c>
      <c r="Q19" s="72"/>
      <c r="R19" s="72"/>
      <c r="S19" s="72"/>
    </row>
    <row r="20" spans="1:19" ht="52.95" customHeight="1" x14ac:dyDescent="0.4">
      <c r="A20" s="2">
        <v>15</v>
      </c>
      <c r="B20" s="73" t="s">
        <v>221</v>
      </c>
      <c r="C20" s="78" t="s">
        <v>763</v>
      </c>
      <c r="D20" s="39" t="s">
        <v>448</v>
      </c>
      <c r="E20" s="39" t="s">
        <v>915</v>
      </c>
      <c r="F20" s="39">
        <v>3.3</v>
      </c>
      <c r="G20" s="79" t="s">
        <v>723</v>
      </c>
      <c r="H20" s="94" t="s">
        <v>764</v>
      </c>
      <c r="I20" s="49" t="s">
        <v>765</v>
      </c>
      <c r="J20" s="76">
        <v>3</v>
      </c>
      <c r="K20" s="76">
        <v>1</v>
      </c>
      <c r="L20" s="39">
        <f t="shared" si="0"/>
        <v>3</v>
      </c>
      <c r="M20" s="79" t="s">
        <v>766</v>
      </c>
      <c r="N20" s="75">
        <v>2</v>
      </c>
      <c r="O20" s="75">
        <v>1</v>
      </c>
      <c r="P20" s="39">
        <f t="shared" si="1"/>
        <v>2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221</v>
      </c>
      <c r="C21" s="78" t="s">
        <v>767</v>
      </c>
      <c r="D21" s="39" t="s">
        <v>448</v>
      </c>
      <c r="E21" s="39" t="s">
        <v>448</v>
      </c>
      <c r="F21" s="39">
        <v>1.5</v>
      </c>
      <c r="G21" s="80" t="s">
        <v>706</v>
      </c>
      <c r="H21" s="94" t="s">
        <v>768</v>
      </c>
      <c r="I21" s="49" t="s">
        <v>725</v>
      </c>
      <c r="J21" s="76">
        <v>2</v>
      </c>
      <c r="K21" s="76">
        <v>2</v>
      </c>
      <c r="L21" s="39">
        <f t="shared" si="0"/>
        <v>4</v>
      </c>
      <c r="M21" s="80" t="s">
        <v>769</v>
      </c>
      <c r="N21" s="75">
        <v>2</v>
      </c>
      <c r="O21" s="75">
        <v>1</v>
      </c>
      <c r="P21" s="39">
        <f t="shared" si="1"/>
        <v>2</v>
      </c>
      <c r="Q21" s="72"/>
      <c r="R21" s="72"/>
      <c r="S21" s="72"/>
    </row>
    <row r="22" spans="1:19" ht="52.95" customHeight="1" x14ac:dyDescent="0.4">
      <c r="A22" s="2">
        <v>17</v>
      </c>
      <c r="B22" s="73" t="s">
        <v>222</v>
      </c>
      <c r="C22" s="78" t="s">
        <v>1671</v>
      </c>
      <c r="D22" s="39" t="s">
        <v>187</v>
      </c>
      <c r="E22" s="39" t="s">
        <v>270</v>
      </c>
      <c r="F22" s="39">
        <v>1.3</v>
      </c>
      <c r="G22" s="79" t="s">
        <v>48</v>
      </c>
      <c r="H22" s="56" t="s">
        <v>1672</v>
      </c>
      <c r="I22" s="49" t="s">
        <v>1673</v>
      </c>
      <c r="J22" s="39">
        <v>4</v>
      </c>
      <c r="K22" s="39">
        <v>4</v>
      </c>
      <c r="L22" s="39">
        <v>16</v>
      </c>
      <c r="M22" s="49" t="s">
        <v>1674</v>
      </c>
      <c r="N22" s="39">
        <v>2</v>
      </c>
      <c r="O22" s="39">
        <v>2</v>
      </c>
      <c r="P22" s="39">
        <v>4</v>
      </c>
      <c r="Q22" s="72" t="s">
        <v>174</v>
      </c>
      <c r="R22" s="72" t="s">
        <v>1675</v>
      </c>
      <c r="S22" s="72" t="s">
        <v>272</v>
      </c>
    </row>
    <row r="23" spans="1:19" ht="52.95" customHeight="1" x14ac:dyDescent="0.4">
      <c r="A23" s="2">
        <v>18</v>
      </c>
      <c r="B23" s="73" t="s">
        <v>222</v>
      </c>
      <c r="C23" s="78" t="s">
        <v>1647</v>
      </c>
      <c r="D23" s="39" t="s">
        <v>366</v>
      </c>
      <c r="E23" s="39" t="s">
        <v>270</v>
      </c>
      <c r="F23" s="39">
        <v>3.4</v>
      </c>
      <c r="G23" s="79" t="s">
        <v>367</v>
      </c>
      <c r="H23" s="56" t="s">
        <v>368</v>
      </c>
      <c r="I23" s="49" t="s">
        <v>1676</v>
      </c>
      <c r="J23" s="39">
        <v>2</v>
      </c>
      <c r="K23" s="39">
        <v>2</v>
      </c>
      <c r="L23" s="39">
        <v>4</v>
      </c>
      <c r="M23" s="49" t="s">
        <v>1677</v>
      </c>
      <c r="N23" s="39">
        <v>1</v>
      </c>
      <c r="O23" s="39">
        <v>1</v>
      </c>
      <c r="P23" s="39">
        <v>1</v>
      </c>
      <c r="Q23" s="72"/>
      <c r="R23" s="72"/>
      <c r="S23" s="72"/>
    </row>
    <row r="24" spans="1:19" ht="52.95" customHeight="1" x14ac:dyDescent="0.4">
      <c r="A24" s="2">
        <v>19</v>
      </c>
      <c r="B24" s="73" t="s">
        <v>197</v>
      </c>
      <c r="C24" s="78" t="s">
        <v>1678</v>
      </c>
      <c r="D24" s="39" t="s">
        <v>187</v>
      </c>
      <c r="E24" s="39" t="s">
        <v>270</v>
      </c>
      <c r="F24" s="39">
        <v>1.4</v>
      </c>
      <c r="G24" s="79" t="s">
        <v>49</v>
      </c>
      <c r="H24" s="56" t="s">
        <v>372</v>
      </c>
      <c r="I24" s="80" t="s">
        <v>373</v>
      </c>
      <c r="J24" s="39">
        <v>2</v>
      </c>
      <c r="K24" s="39">
        <v>2</v>
      </c>
      <c r="L24" s="39">
        <v>4</v>
      </c>
      <c r="M24" s="80" t="s">
        <v>374</v>
      </c>
      <c r="N24" s="39">
        <v>1</v>
      </c>
      <c r="O24" s="39">
        <v>1</v>
      </c>
      <c r="P24" s="39">
        <v>1</v>
      </c>
      <c r="Q24" s="72"/>
      <c r="R24" s="72"/>
      <c r="S24" s="72"/>
    </row>
    <row r="25" spans="1:19" ht="52.95" customHeight="1" x14ac:dyDescent="0.4">
      <c r="A25" s="2">
        <v>20</v>
      </c>
      <c r="B25" s="73" t="s">
        <v>197</v>
      </c>
      <c r="C25" s="78" t="s">
        <v>375</v>
      </c>
      <c r="D25" s="39" t="s">
        <v>376</v>
      </c>
      <c r="E25" s="39" t="s">
        <v>270</v>
      </c>
      <c r="F25" s="39">
        <v>1.4</v>
      </c>
      <c r="G25" s="79" t="s">
        <v>49</v>
      </c>
      <c r="H25" s="56" t="s">
        <v>377</v>
      </c>
      <c r="I25" s="49" t="s">
        <v>378</v>
      </c>
      <c r="J25" s="39">
        <v>2</v>
      </c>
      <c r="K25" s="39">
        <v>2</v>
      </c>
      <c r="L25" s="39">
        <v>4</v>
      </c>
      <c r="M25" s="80" t="s">
        <v>1679</v>
      </c>
      <c r="N25" s="39">
        <v>1</v>
      </c>
      <c r="O25" s="39">
        <v>1</v>
      </c>
      <c r="P25" s="39">
        <v>1</v>
      </c>
      <c r="Q25" s="72"/>
      <c r="R25" s="72"/>
      <c r="S25" s="72"/>
    </row>
    <row r="26" spans="1:19" ht="25.2" customHeight="1" x14ac:dyDescent="0.4">
      <c r="A26" s="442" t="s">
        <v>179</v>
      </c>
      <c r="B26" s="443"/>
      <c r="C26" s="444"/>
      <c r="D26" s="451" t="s">
        <v>180</v>
      </c>
      <c r="E26" s="452"/>
      <c r="F26" s="453"/>
      <c r="G26" s="454"/>
      <c r="H26" s="454"/>
      <c r="I26" s="454"/>
      <c r="J26" s="454"/>
      <c r="K26" s="454"/>
      <c r="L26" s="454"/>
      <c r="M26" s="455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445"/>
      <c r="B27" s="446"/>
      <c r="C27" s="447"/>
      <c r="D27" s="451" t="s">
        <v>182</v>
      </c>
      <c r="E27" s="452"/>
      <c r="F27" s="453"/>
      <c r="G27" s="454"/>
      <c r="H27" s="454"/>
      <c r="I27" s="454"/>
      <c r="J27" s="454"/>
      <c r="K27" s="454"/>
      <c r="L27" s="454"/>
      <c r="M27" s="455"/>
      <c r="N27" s="46" t="s">
        <v>181</v>
      </c>
      <c r="O27" s="47"/>
      <c r="P27" s="47"/>
      <c r="Q27" s="47"/>
      <c r="R27" s="47"/>
      <c r="S27" s="48"/>
    </row>
    <row r="28" spans="1:19" ht="25.2" customHeight="1" x14ac:dyDescent="0.4">
      <c r="A28" s="445"/>
      <c r="B28" s="446"/>
      <c r="C28" s="447"/>
      <c r="D28" s="451" t="s">
        <v>124</v>
      </c>
      <c r="E28" s="452"/>
      <c r="F28" s="453"/>
      <c r="G28" s="454"/>
      <c r="H28" s="454"/>
      <c r="I28" s="454"/>
      <c r="J28" s="454"/>
      <c r="K28" s="454"/>
      <c r="L28" s="454"/>
      <c r="M28" s="455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445"/>
      <c r="B29" s="446"/>
      <c r="C29" s="447"/>
      <c r="D29" s="451" t="s">
        <v>183</v>
      </c>
      <c r="E29" s="452"/>
      <c r="F29" s="453"/>
      <c r="G29" s="454"/>
      <c r="H29" s="454"/>
      <c r="I29" s="454"/>
      <c r="J29" s="454"/>
      <c r="K29" s="454"/>
      <c r="L29" s="454"/>
      <c r="M29" s="455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48"/>
      <c r="B30" s="449"/>
      <c r="C30" s="450"/>
      <c r="D30" s="451" t="s">
        <v>184</v>
      </c>
      <c r="E30" s="452"/>
      <c r="F30" s="453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F24" sqref="F24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937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78" t="s">
        <v>770</v>
      </c>
      <c r="D6" s="39" t="s">
        <v>486</v>
      </c>
      <c r="E6" s="39" t="s">
        <v>448</v>
      </c>
      <c r="F6" s="39">
        <v>1.3</v>
      </c>
      <c r="G6" s="79" t="s">
        <v>706</v>
      </c>
      <c r="H6" s="94" t="s">
        <v>771</v>
      </c>
      <c r="I6" s="70" t="s">
        <v>170</v>
      </c>
      <c r="J6" s="74">
        <v>2</v>
      </c>
      <c r="K6" s="74">
        <v>3</v>
      </c>
      <c r="L6" s="39">
        <f t="shared" ref="L6:L21" si="0">J6*K6</f>
        <v>6</v>
      </c>
      <c r="M6" s="70" t="s">
        <v>171</v>
      </c>
      <c r="N6" s="92">
        <v>1</v>
      </c>
      <c r="O6" s="92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3" t="s">
        <v>17</v>
      </c>
      <c r="C7" s="78" t="s">
        <v>772</v>
      </c>
      <c r="D7" s="39" t="s">
        <v>711</v>
      </c>
      <c r="E7" s="39" t="s">
        <v>448</v>
      </c>
      <c r="F7" s="39">
        <v>1.3</v>
      </c>
      <c r="G7" s="80" t="s">
        <v>706</v>
      </c>
      <c r="H7" s="94" t="s">
        <v>773</v>
      </c>
      <c r="I7" s="70" t="s">
        <v>170</v>
      </c>
      <c r="J7" s="74">
        <v>2</v>
      </c>
      <c r="K7" s="74">
        <v>3</v>
      </c>
      <c r="L7" s="39">
        <f t="shared" si="0"/>
        <v>6</v>
      </c>
      <c r="M7" s="70" t="s">
        <v>774</v>
      </c>
      <c r="N7" s="92">
        <v>2</v>
      </c>
      <c r="O7" s="92">
        <v>2</v>
      </c>
      <c r="P7" s="39">
        <f t="shared" si="1"/>
        <v>4</v>
      </c>
      <c r="Q7" s="72"/>
      <c r="R7" s="72"/>
      <c r="S7" s="72"/>
    </row>
    <row r="8" spans="1:19" ht="52.95" customHeight="1" x14ac:dyDescent="0.4">
      <c r="A8" s="2">
        <v>3</v>
      </c>
      <c r="B8" s="73" t="s">
        <v>17</v>
      </c>
      <c r="C8" s="78" t="s">
        <v>775</v>
      </c>
      <c r="D8" s="39" t="s">
        <v>448</v>
      </c>
      <c r="E8" s="39" t="s">
        <v>448</v>
      </c>
      <c r="F8" s="39">
        <v>4.0999999999999996</v>
      </c>
      <c r="G8" s="80" t="s">
        <v>715</v>
      </c>
      <c r="H8" s="94" t="s">
        <v>776</v>
      </c>
      <c r="I8" s="70" t="s">
        <v>777</v>
      </c>
      <c r="J8" s="74">
        <v>2</v>
      </c>
      <c r="K8" s="74">
        <v>2</v>
      </c>
      <c r="L8" s="39">
        <f t="shared" si="0"/>
        <v>4</v>
      </c>
      <c r="M8" s="70" t="s">
        <v>778</v>
      </c>
      <c r="N8" s="92">
        <v>2</v>
      </c>
      <c r="O8" s="92">
        <v>1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2">
        <v>4</v>
      </c>
      <c r="B9" s="73" t="s">
        <v>17</v>
      </c>
      <c r="C9" s="78" t="s">
        <v>779</v>
      </c>
      <c r="D9" s="39" t="s">
        <v>448</v>
      </c>
      <c r="E9" s="39" t="s">
        <v>448</v>
      </c>
      <c r="F9" s="39">
        <v>4.2</v>
      </c>
      <c r="G9" s="80" t="s">
        <v>715</v>
      </c>
      <c r="H9" s="94" t="s">
        <v>780</v>
      </c>
      <c r="I9" s="70" t="s">
        <v>777</v>
      </c>
      <c r="J9" s="74">
        <v>2</v>
      </c>
      <c r="K9" s="74">
        <v>2</v>
      </c>
      <c r="L9" s="39">
        <f t="shared" si="0"/>
        <v>4</v>
      </c>
      <c r="M9" s="70" t="s">
        <v>781</v>
      </c>
      <c r="N9" s="92">
        <v>2</v>
      </c>
      <c r="O9" s="92">
        <v>1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782</v>
      </c>
      <c r="D10" s="39" t="s">
        <v>560</v>
      </c>
      <c r="E10" s="39" t="s">
        <v>783</v>
      </c>
      <c r="F10" s="39">
        <v>5.4</v>
      </c>
      <c r="G10" s="80" t="s">
        <v>748</v>
      </c>
      <c r="H10" s="94" t="s">
        <v>784</v>
      </c>
      <c r="I10" s="70" t="s">
        <v>785</v>
      </c>
      <c r="J10" s="74">
        <v>2</v>
      </c>
      <c r="K10" s="74">
        <v>2</v>
      </c>
      <c r="L10" s="39">
        <f t="shared" si="0"/>
        <v>4</v>
      </c>
      <c r="M10" s="70" t="s">
        <v>786</v>
      </c>
      <c r="N10" s="92">
        <v>1</v>
      </c>
      <c r="O10" s="92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787</v>
      </c>
      <c r="D11" s="39" t="s">
        <v>560</v>
      </c>
      <c r="E11" s="39" t="s">
        <v>783</v>
      </c>
      <c r="F11" s="39">
        <v>5.5</v>
      </c>
      <c r="G11" s="80" t="s">
        <v>748</v>
      </c>
      <c r="H11" s="94" t="s">
        <v>788</v>
      </c>
      <c r="I11" s="70" t="s">
        <v>785</v>
      </c>
      <c r="J11" s="74">
        <v>2</v>
      </c>
      <c r="K11" s="74">
        <v>2</v>
      </c>
      <c r="L11" s="39">
        <f t="shared" si="0"/>
        <v>4</v>
      </c>
      <c r="M11" s="70" t="s">
        <v>786</v>
      </c>
      <c r="N11" s="92">
        <v>1</v>
      </c>
      <c r="O11" s="92">
        <v>2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789</v>
      </c>
      <c r="D12" s="39" t="s">
        <v>790</v>
      </c>
      <c r="E12" s="39" t="s">
        <v>448</v>
      </c>
      <c r="F12" s="39">
        <v>3.4</v>
      </c>
      <c r="G12" s="80" t="s">
        <v>723</v>
      </c>
      <c r="H12" s="94" t="s">
        <v>791</v>
      </c>
      <c r="I12" s="70" t="s">
        <v>792</v>
      </c>
      <c r="J12" s="74">
        <v>3</v>
      </c>
      <c r="K12" s="74">
        <v>2</v>
      </c>
      <c r="L12" s="39">
        <f t="shared" si="0"/>
        <v>6</v>
      </c>
      <c r="M12" s="70" t="s">
        <v>793</v>
      </c>
      <c r="N12" s="92">
        <v>2</v>
      </c>
      <c r="O12" s="92">
        <v>1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794</v>
      </c>
      <c r="D13" s="39" t="s">
        <v>560</v>
      </c>
      <c r="E13" s="39" t="s">
        <v>448</v>
      </c>
      <c r="F13" s="39">
        <v>7.1</v>
      </c>
      <c r="G13" s="80" t="s">
        <v>732</v>
      </c>
      <c r="H13" s="94" t="s">
        <v>795</v>
      </c>
      <c r="I13" s="70" t="s">
        <v>170</v>
      </c>
      <c r="J13" s="74">
        <v>3</v>
      </c>
      <c r="K13" s="74">
        <v>2</v>
      </c>
      <c r="L13" s="39">
        <f t="shared" si="0"/>
        <v>6</v>
      </c>
      <c r="M13" s="70" t="s">
        <v>796</v>
      </c>
      <c r="N13" s="92">
        <v>2</v>
      </c>
      <c r="O13" s="92">
        <v>1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797</v>
      </c>
      <c r="D14" s="39" t="s">
        <v>798</v>
      </c>
      <c r="E14" s="39" t="s">
        <v>448</v>
      </c>
      <c r="F14" s="39">
        <v>1.3</v>
      </c>
      <c r="G14" s="80" t="s">
        <v>706</v>
      </c>
      <c r="H14" s="94" t="s">
        <v>799</v>
      </c>
      <c r="I14" s="70" t="s">
        <v>800</v>
      </c>
      <c r="J14" s="74">
        <v>2</v>
      </c>
      <c r="K14" s="74">
        <v>3</v>
      </c>
      <c r="L14" s="39">
        <f t="shared" si="0"/>
        <v>6</v>
      </c>
      <c r="M14" s="70" t="s">
        <v>801</v>
      </c>
      <c r="N14" s="92">
        <v>1</v>
      </c>
      <c r="O14" s="92">
        <v>3</v>
      </c>
      <c r="P14" s="39">
        <f t="shared" si="1"/>
        <v>3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802</v>
      </c>
      <c r="D15" s="39" t="s">
        <v>560</v>
      </c>
      <c r="E15" s="39" t="s">
        <v>448</v>
      </c>
      <c r="F15" s="39">
        <v>3.4</v>
      </c>
      <c r="G15" s="80" t="s">
        <v>723</v>
      </c>
      <c r="H15" s="94" t="s">
        <v>803</v>
      </c>
      <c r="I15" s="70" t="s">
        <v>800</v>
      </c>
      <c r="J15" s="74">
        <v>2</v>
      </c>
      <c r="K15" s="74">
        <v>3</v>
      </c>
      <c r="L15" s="39">
        <f t="shared" si="0"/>
        <v>6</v>
      </c>
      <c r="M15" s="70" t="s">
        <v>804</v>
      </c>
      <c r="N15" s="92">
        <v>1</v>
      </c>
      <c r="O15" s="92">
        <v>2</v>
      </c>
      <c r="P15" s="39">
        <f t="shared" si="1"/>
        <v>2</v>
      </c>
      <c r="Q15" s="72"/>
      <c r="R15" s="72"/>
      <c r="S15" s="72"/>
    </row>
    <row r="16" spans="1:19" ht="52.95" customHeight="1" x14ac:dyDescent="0.4">
      <c r="A16" s="2">
        <v>11</v>
      </c>
      <c r="B16" s="73" t="s">
        <v>221</v>
      </c>
      <c r="C16" s="78" t="s">
        <v>805</v>
      </c>
      <c r="D16" s="39" t="s">
        <v>798</v>
      </c>
      <c r="E16" s="39" t="s">
        <v>448</v>
      </c>
      <c r="F16" s="39">
        <v>1.1000000000000001</v>
      </c>
      <c r="G16" s="80" t="s">
        <v>706</v>
      </c>
      <c r="H16" s="94" t="s">
        <v>806</v>
      </c>
      <c r="I16" s="70" t="s">
        <v>800</v>
      </c>
      <c r="J16" s="74">
        <v>2</v>
      </c>
      <c r="K16" s="74">
        <v>3</v>
      </c>
      <c r="L16" s="39">
        <f t="shared" si="0"/>
        <v>6</v>
      </c>
      <c r="M16" s="70" t="s">
        <v>807</v>
      </c>
      <c r="N16" s="92">
        <v>1</v>
      </c>
      <c r="O16" s="92">
        <v>3</v>
      </c>
      <c r="P16" s="39">
        <f t="shared" si="1"/>
        <v>3</v>
      </c>
      <c r="Q16" s="72"/>
      <c r="R16" s="72"/>
      <c r="S16" s="72"/>
    </row>
    <row r="17" spans="1:19" ht="52.95" customHeight="1" x14ac:dyDescent="0.4">
      <c r="A17" s="2">
        <v>12</v>
      </c>
      <c r="B17" s="73" t="s">
        <v>221</v>
      </c>
      <c r="C17" s="78" t="s">
        <v>808</v>
      </c>
      <c r="D17" s="39" t="s">
        <v>798</v>
      </c>
      <c r="E17" s="39" t="s">
        <v>448</v>
      </c>
      <c r="F17" s="39">
        <v>1.5</v>
      </c>
      <c r="G17" s="80" t="s">
        <v>706</v>
      </c>
      <c r="H17" s="94" t="s">
        <v>809</v>
      </c>
      <c r="I17" s="70" t="s">
        <v>800</v>
      </c>
      <c r="J17" s="74">
        <v>2</v>
      </c>
      <c r="K17" s="74">
        <v>3</v>
      </c>
      <c r="L17" s="39">
        <f t="shared" si="0"/>
        <v>6</v>
      </c>
      <c r="M17" s="70" t="s">
        <v>810</v>
      </c>
      <c r="N17" s="92">
        <v>1</v>
      </c>
      <c r="O17" s="92">
        <v>3</v>
      </c>
      <c r="P17" s="39">
        <f t="shared" si="1"/>
        <v>3</v>
      </c>
      <c r="Q17" s="72"/>
      <c r="R17" s="72"/>
      <c r="S17" s="72"/>
    </row>
    <row r="18" spans="1:19" ht="52.95" customHeight="1" x14ac:dyDescent="0.4">
      <c r="A18" s="2">
        <v>13</v>
      </c>
      <c r="B18" s="73" t="s">
        <v>221</v>
      </c>
      <c r="C18" s="78" t="s">
        <v>811</v>
      </c>
      <c r="D18" s="39" t="s">
        <v>798</v>
      </c>
      <c r="E18" s="39" t="s">
        <v>448</v>
      </c>
      <c r="F18" s="39">
        <v>1.2</v>
      </c>
      <c r="G18" s="79" t="s">
        <v>706</v>
      </c>
      <c r="H18" s="94" t="s">
        <v>812</v>
      </c>
      <c r="I18" s="70" t="s">
        <v>800</v>
      </c>
      <c r="J18" s="74">
        <v>2</v>
      </c>
      <c r="K18" s="74">
        <v>3</v>
      </c>
      <c r="L18" s="39">
        <f t="shared" si="0"/>
        <v>6</v>
      </c>
      <c r="M18" s="70" t="s">
        <v>813</v>
      </c>
      <c r="N18" s="92">
        <v>1</v>
      </c>
      <c r="O18" s="92">
        <v>2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2">
        <v>14</v>
      </c>
      <c r="B19" s="73" t="s">
        <v>221</v>
      </c>
      <c r="C19" s="78" t="s">
        <v>814</v>
      </c>
      <c r="D19" s="39" t="s">
        <v>798</v>
      </c>
      <c r="E19" s="39" t="s">
        <v>448</v>
      </c>
      <c r="F19" s="2">
        <v>1.3</v>
      </c>
      <c r="G19" s="90" t="s">
        <v>706</v>
      </c>
      <c r="H19" s="94" t="s">
        <v>815</v>
      </c>
      <c r="I19" s="70" t="s">
        <v>800</v>
      </c>
      <c r="J19" s="74">
        <v>2</v>
      </c>
      <c r="K19" s="74">
        <v>3</v>
      </c>
      <c r="L19" s="39">
        <f t="shared" si="0"/>
        <v>6</v>
      </c>
      <c r="M19" s="70" t="s">
        <v>816</v>
      </c>
      <c r="N19" s="92">
        <v>2</v>
      </c>
      <c r="O19" s="92">
        <v>2</v>
      </c>
      <c r="P19" s="39">
        <f t="shared" si="1"/>
        <v>4</v>
      </c>
      <c r="Q19" s="72"/>
      <c r="R19" s="72"/>
      <c r="S19" s="72"/>
    </row>
    <row r="20" spans="1:19" ht="52.95" customHeight="1" x14ac:dyDescent="0.4">
      <c r="A20" s="2">
        <v>15</v>
      </c>
      <c r="B20" s="73" t="s">
        <v>221</v>
      </c>
      <c r="C20" s="78" t="s">
        <v>817</v>
      </c>
      <c r="D20" s="39" t="s">
        <v>798</v>
      </c>
      <c r="E20" s="39" t="s">
        <v>448</v>
      </c>
      <c r="F20" s="39">
        <v>1.4</v>
      </c>
      <c r="G20" s="79" t="s">
        <v>715</v>
      </c>
      <c r="H20" s="94" t="s">
        <v>818</v>
      </c>
      <c r="I20" s="93" t="s">
        <v>800</v>
      </c>
      <c r="J20" s="74">
        <v>2</v>
      </c>
      <c r="K20" s="74">
        <v>3</v>
      </c>
      <c r="L20" s="39">
        <f t="shared" si="0"/>
        <v>6</v>
      </c>
      <c r="M20" s="70" t="s">
        <v>819</v>
      </c>
      <c r="N20" s="92">
        <v>2</v>
      </c>
      <c r="O20" s="92">
        <v>2</v>
      </c>
      <c r="P20" s="39">
        <f t="shared" si="1"/>
        <v>4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221</v>
      </c>
      <c r="C21" s="78" t="s">
        <v>820</v>
      </c>
      <c r="D21" s="39" t="s">
        <v>560</v>
      </c>
      <c r="E21" s="39" t="s">
        <v>448</v>
      </c>
      <c r="F21" s="39">
        <v>7.2</v>
      </c>
      <c r="G21" s="80" t="s">
        <v>732</v>
      </c>
      <c r="H21" s="94" t="s">
        <v>821</v>
      </c>
      <c r="I21" s="70" t="s">
        <v>822</v>
      </c>
      <c r="J21" s="74">
        <v>3</v>
      </c>
      <c r="K21" s="74">
        <v>1</v>
      </c>
      <c r="L21" s="39">
        <f t="shared" si="0"/>
        <v>3</v>
      </c>
      <c r="M21" s="70" t="s">
        <v>823</v>
      </c>
      <c r="N21" s="92">
        <v>2</v>
      </c>
      <c r="O21" s="92">
        <v>1</v>
      </c>
      <c r="P21" s="39">
        <f t="shared" si="1"/>
        <v>2</v>
      </c>
      <c r="Q21" s="72"/>
      <c r="R21" s="72"/>
      <c r="S21" s="72"/>
    </row>
    <row r="22" spans="1:19" ht="52.95" customHeight="1" x14ac:dyDescent="0.4">
      <c r="A22" s="2">
        <v>17</v>
      </c>
      <c r="B22" s="73" t="s">
        <v>221</v>
      </c>
      <c r="C22" s="78" t="s">
        <v>824</v>
      </c>
      <c r="D22" s="39" t="s">
        <v>560</v>
      </c>
      <c r="E22" s="39" t="s">
        <v>448</v>
      </c>
      <c r="F22" s="39">
        <v>3.4</v>
      </c>
      <c r="G22" s="79" t="s">
        <v>723</v>
      </c>
      <c r="H22" s="94" t="s">
        <v>803</v>
      </c>
      <c r="I22" s="70" t="s">
        <v>800</v>
      </c>
      <c r="J22" s="74">
        <v>2</v>
      </c>
      <c r="K22" s="74">
        <v>3</v>
      </c>
      <c r="L22" s="39">
        <f>J22*K22</f>
        <v>6</v>
      </c>
      <c r="M22" s="70" t="s">
        <v>804</v>
      </c>
      <c r="N22" s="92">
        <v>1</v>
      </c>
      <c r="O22" s="92">
        <v>2</v>
      </c>
      <c r="P22" s="39">
        <f>N22*O22</f>
        <v>2</v>
      </c>
      <c r="Q22" s="81"/>
      <c r="R22" s="72"/>
      <c r="S22" s="72"/>
    </row>
    <row r="23" spans="1:19" ht="52.95" customHeight="1" x14ac:dyDescent="0.4">
      <c r="A23" s="2">
        <v>18</v>
      </c>
      <c r="B23" s="73" t="s">
        <v>221</v>
      </c>
      <c r="C23" s="78" t="s">
        <v>825</v>
      </c>
      <c r="D23" s="39" t="s">
        <v>798</v>
      </c>
      <c r="E23" s="39" t="s">
        <v>448</v>
      </c>
      <c r="F23" s="39">
        <v>1.5</v>
      </c>
      <c r="G23" s="79" t="s">
        <v>706</v>
      </c>
      <c r="H23" s="94" t="s">
        <v>826</v>
      </c>
      <c r="I23" s="70" t="s">
        <v>800</v>
      </c>
      <c r="J23" s="74">
        <v>2</v>
      </c>
      <c r="K23" s="74">
        <v>3</v>
      </c>
      <c r="L23" s="39">
        <f t="shared" ref="L23:L29" si="2">J23*K23</f>
        <v>6</v>
      </c>
      <c r="M23" s="70" t="s">
        <v>810</v>
      </c>
      <c r="N23" s="92">
        <v>1</v>
      </c>
      <c r="O23" s="92">
        <v>3</v>
      </c>
      <c r="P23" s="39"/>
      <c r="Q23" s="81"/>
      <c r="R23" s="72"/>
      <c r="S23" s="72"/>
    </row>
    <row r="24" spans="1:19" ht="52.95" customHeight="1" x14ac:dyDescent="0.4">
      <c r="A24" s="2">
        <v>19</v>
      </c>
      <c r="B24" s="73" t="s">
        <v>221</v>
      </c>
      <c r="C24" s="78" t="s">
        <v>827</v>
      </c>
      <c r="D24" s="39" t="s">
        <v>828</v>
      </c>
      <c r="E24" s="39" t="s">
        <v>448</v>
      </c>
      <c r="F24" s="39">
        <v>1.3</v>
      </c>
      <c r="G24" s="79" t="s">
        <v>706</v>
      </c>
      <c r="H24" s="94" t="s">
        <v>799</v>
      </c>
      <c r="I24" s="70" t="s">
        <v>829</v>
      </c>
      <c r="J24" s="74">
        <v>2</v>
      </c>
      <c r="K24" s="74">
        <v>3</v>
      </c>
      <c r="L24" s="39">
        <f t="shared" si="2"/>
        <v>6</v>
      </c>
      <c r="M24" s="70" t="s">
        <v>830</v>
      </c>
      <c r="N24" s="92">
        <v>1</v>
      </c>
      <c r="O24" s="92">
        <v>3</v>
      </c>
      <c r="P24" s="39"/>
      <c r="Q24" s="81"/>
      <c r="R24" s="72"/>
      <c r="S24" s="72"/>
    </row>
    <row r="25" spans="1:19" ht="52.95" customHeight="1" x14ac:dyDescent="0.4">
      <c r="A25" s="2">
        <v>20</v>
      </c>
      <c r="B25" s="73" t="s">
        <v>221</v>
      </c>
      <c r="C25" s="78" t="s">
        <v>831</v>
      </c>
      <c r="D25" s="39" t="s">
        <v>828</v>
      </c>
      <c r="E25" s="39" t="s">
        <v>448</v>
      </c>
      <c r="F25" s="39">
        <v>1.2</v>
      </c>
      <c r="G25" s="79" t="s">
        <v>706</v>
      </c>
      <c r="H25" s="94" t="s">
        <v>832</v>
      </c>
      <c r="I25" s="70" t="s">
        <v>800</v>
      </c>
      <c r="J25" s="74">
        <v>2</v>
      </c>
      <c r="K25" s="74">
        <v>3</v>
      </c>
      <c r="L25" s="39">
        <f t="shared" si="2"/>
        <v>6</v>
      </c>
      <c r="M25" s="70" t="s">
        <v>813</v>
      </c>
      <c r="N25" s="92">
        <v>1</v>
      </c>
      <c r="O25" s="92">
        <v>3</v>
      </c>
      <c r="P25" s="39"/>
      <c r="Q25" s="81"/>
      <c r="R25" s="72"/>
      <c r="S25" s="72"/>
    </row>
    <row r="26" spans="1:19" ht="52.95" customHeight="1" x14ac:dyDescent="0.4">
      <c r="A26" s="2">
        <v>21</v>
      </c>
      <c r="B26" s="73" t="s">
        <v>221</v>
      </c>
      <c r="C26" s="78" t="s">
        <v>833</v>
      </c>
      <c r="D26" s="39" t="s">
        <v>560</v>
      </c>
      <c r="E26" s="39" t="s">
        <v>448</v>
      </c>
      <c r="F26" s="39">
        <v>7.5</v>
      </c>
      <c r="G26" s="79" t="s">
        <v>732</v>
      </c>
      <c r="H26" s="94" t="s">
        <v>834</v>
      </c>
      <c r="I26" s="70" t="s">
        <v>170</v>
      </c>
      <c r="J26" s="74">
        <v>2</v>
      </c>
      <c r="K26" s="74">
        <v>2</v>
      </c>
      <c r="L26" s="39">
        <f t="shared" si="2"/>
        <v>4</v>
      </c>
      <c r="M26" s="70" t="s">
        <v>796</v>
      </c>
      <c r="N26" s="92">
        <v>1</v>
      </c>
      <c r="O26" s="92">
        <v>2</v>
      </c>
      <c r="P26" s="39"/>
      <c r="Q26" s="81"/>
      <c r="R26" s="72"/>
      <c r="S26" s="72"/>
    </row>
    <row r="27" spans="1:19" ht="52.95" customHeight="1" x14ac:dyDescent="0.4">
      <c r="A27" s="2">
        <v>22</v>
      </c>
      <c r="B27" s="73" t="s">
        <v>221</v>
      </c>
      <c r="C27" s="78" t="s">
        <v>835</v>
      </c>
      <c r="D27" s="39" t="s">
        <v>836</v>
      </c>
      <c r="E27" s="39" t="s">
        <v>448</v>
      </c>
      <c r="F27" s="39">
        <v>1.4</v>
      </c>
      <c r="G27" s="79" t="s">
        <v>706</v>
      </c>
      <c r="H27" s="94" t="s">
        <v>837</v>
      </c>
      <c r="I27" s="70" t="s">
        <v>777</v>
      </c>
      <c r="J27" s="74">
        <v>2</v>
      </c>
      <c r="K27" s="74">
        <v>2</v>
      </c>
      <c r="L27" s="39">
        <f t="shared" si="2"/>
        <v>4</v>
      </c>
      <c r="M27" s="70" t="s">
        <v>774</v>
      </c>
      <c r="N27" s="92">
        <v>1</v>
      </c>
      <c r="O27" s="92">
        <v>2</v>
      </c>
      <c r="P27" s="39"/>
      <c r="Q27" s="81"/>
      <c r="R27" s="72"/>
      <c r="S27" s="72"/>
    </row>
    <row r="28" spans="1:19" ht="52.95" customHeight="1" x14ac:dyDescent="0.4">
      <c r="A28" s="2">
        <v>23</v>
      </c>
      <c r="B28" s="73" t="s">
        <v>221</v>
      </c>
      <c r="C28" s="78" t="s">
        <v>838</v>
      </c>
      <c r="D28" s="39" t="s">
        <v>836</v>
      </c>
      <c r="E28" s="39" t="s">
        <v>448</v>
      </c>
      <c r="F28" s="39">
        <v>1.3</v>
      </c>
      <c r="G28" s="79" t="s">
        <v>706</v>
      </c>
      <c r="H28" s="94" t="s">
        <v>839</v>
      </c>
      <c r="I28" s="70" t="s">
        <v>840</v>
      </c>
      <c r="J28" s="74">
        <v>2</v>
      </c>
      <c r="K28" s="74">
        <v>3</v>
      </c>
      <c r="L28" s="39">
        <f t="shared" si="2"/>
        <v>6</v>
      </c>
      <c r="M28" s="70" t="s">
        <v>841</v>
      </c>
      <c r="N28" s="92">
        <v>1</v>
      </c>
      <c r="O28" s="92">
        <v>3</v>
      </c>
      <c r="P28" s="39"/>
      <c r="Q28" s="81"/>
      <c r="R28" s="72"/>
      <c r="S28" s="72"/>
    </row>
    <row r="29" spans="1:19" ht="52.95" customHeight="1" x14ac:dyDescent="0.4">
      <c r="A29" s="2">
        <v>24</v>
      </c>
      <c r="B29" s="73" t="s">
        <v>221</v>
      </c>
      <c r="C29" s="78" t="s">
        <v>842</v>
      </c>
      <c r="D29" s="39" t="s">
        <v>836</v>
      </c>
      <c r="E29" s="39" t="s">
        <v>448</v>
      </c>
      <c r="F29" s="39">
        <v>3.4</v>
      </c>
      <c r="G29" s="79" t="s">
        <v>723</v>
      </c>
      <c r="H29" s="94" t="s">
        <v>843</v>
      </c>
      <c r="I29" s="70" t="s">
        <v>774</v>
      </c>
      <c r="J29" s="74">
        <v>3</v>
      </c>
      <c r="K29" s="74">
        <v>1</v>
      </c>
      <c r="L29" s="39">
        <f t="shared" si="2"/>
        <v>3</v>
      </c>
      <c r="M29" s="70" t="s">
        <v>804</v>
      </c>
      <c r="N29" s="92">
        <v>2</v>
      </c>
      <c r="O29" s="92">
        <v>1</v>
      </c>
      <c r="P29" s="39"/>
      <c r="Q29" s="81"/>
      <c r="R29" s="72"/>
      <c r="S29" s="72"/>
    </row>
    <row r="30" spans="1:19" ht="52.95" customHeight="1" x14ac:dyDescent="0.4">
      <c r="A30" s="2">
        <v>25</v>
      </c>
      <c r="B30" s="73" t="s">
        <v>222</v>
      </c>
      <c r="C30" s="78" t="s">
        <v>1680</v>
      </c>
      <c r="D30" s="39" t="s">
        <v>187</v>
      </c>
      <c r="E30" s="39" t="s">
        <v>270</v>
      </c>
      <c r="F30" s="39">
        <v>1.3</v>
      </c>
      <c r="G30" s="79" t="s">
        <v>48</v>
      </c>
      <c r="H30" s="56" t="s">
        <v>1681</v>
      </c>
      <c r="I30" s="49" t="s">
        <v>1682</v>
      </c>
      <c r="J30" s="39">
        <v>4</v>
      </c>
      <c r="K30" s="39">
        <v>4</v>
      </c>
      <c r="L30" s="39">
        <v>16</v>
      </c>
      <c r="M30" s="49" t="s">
        <v>1683</v>
      </c>
      <c r="N30" s="39">
        <v>2</v>
      </c>
      <c r="O30" s="39">
        <v>2</v>
      </c>
      <c r="P30" s="39">
        <v>4</v>
      </c>
      <c r="Q30" s="72" t="s">
        <v>174</v>
      </c>
      <c r="R30" s="72" t="s">
        <v>1675</v>
      </c>
      <c r="S30" s="72" t="s">
        <v>272</v>
      </c>
    </row>
    <row r="31" spans="1:19" ht="52.95" customHeight="1" x14ac:dyDescent="0.4">
      <c r="A31" s="2">
        <v>26</v>
      </c>
      <c r="B31" s="73" t="s">
        <v>222</v>
      </c>
      <c r="C31" s="78" t="s">
        <v>1647</v>
      </c>
      <c r="D31" s="39" t="s">
        <v>366</v>
      </c>
      <c r="E31" s="39" t="s">
        <v>270</v>
      </c>
      <c r="F31" s="39">
        <v>3.4</v>
      </c>
      <c r="G31" s="79" t="s">
        <v>367</v>
      </c>
      <c r="H31" s="56" t="s">
        <v>368</v>
      </c>
      <c r="I31" s="49" t="s">
        <v>1676</v>
      </c>
      <c r="J31" s="39">
        <v>2</v>
      </c>
      <c r="K31" s="39">
        <v>2</v>
      </c>
      <c r="L31" s="39">
        <v>4</v>
      </c>
      <c r="M31" s="49" t="s">
        <v>1677</v>
      </c>
      <c r="N31" s="39">
        <v>1</v>
      </c>
      <c r="O31" s="39">
        <v>1</v>
      </c>
      <c r="P31" s="39">
        <v>1</v>
      </c>
      <c r="Q31" s="72"/>
      <c r="R31" s="72"/>
      <c r="S31" s="72"/>
    </row>
    <row r="32" spans="1:19" ht="52.95" customHeight="1" x14ac:dyDescent="0.4">
      <c r="A32" s="2">
        <v>27</v>
      </c>
      <c r="B32" s="73" t="s">
        <v>197</v>
      </c>
      <c r="C32" s="78" t="s">
        <v>1684</v>
      </c>
      <c r="D32" s="39" t="s">
        <v>187</v>
      </c>
      <c r="E32" s="39" t="s">
        <v>270</v>
      </c>
      <c r="F32" s="39">
        <v>1.4</v>
      </c>
      <c r="G32" s="79" t="s">
        <v>49</v>
      </c>
      <c r="H32" s="56" t="s">
        <v>372</v>
      </c>
      <c r="I32" s="80" t="s">
        <v>373</v>
      </c>
      <c r="J32" s="39">
        <v>2</v>
      </c>
      <c r="K32" s="39">
        <v>2</v>
      </c>
      <c r="L32" s="39">
        <v>4</v>
      </c>
      <c r="M32" s="80" t="s">
        <v>374</v>
      </c>
      <c r="N32" s="39">
        <v>1</v>
      </c>
      <c r="O32" s="39">
        <v>1</v>
      </c>
      <c r="P32" s="39">
        <v>1</v>
      </c>
      <c r="Q32" s="72"/>
      <c r="R32" s="72"/>
      <c r="S32" s="72"/>
    </row>
    <row r="33" spans="1:19" ht="52.95" customHeight="1" x14ac:dyDescent="0.4">
      <c r="A33" s="2">
        <v>28</v>
      </c>
      <c r="B33" s="73" t="s">
        <v>197</v>
      </c>
      <c r="C33" s="78" t="s">
        <v>375</v>
      </c>
      <c r="D33" s="39" t="s">
        <v>376</v>
      </c>
      <c r="E33" s="39" t="s">
        <v>270</v>
      </c>
      <c r="F33" s="39">
        <v>1.4</v>
      </c>
      <c r="G33" s="79" t="s">
        <v>49</v>
      </c>
      <c r="H33" s="56" t="s">
        <v>377</v>
      </c>
      <c r="I33" s="49" t="s">
        <v>378</v>
      </c>
      <c r="J33" s="39">
        <v>2</v>
      </c>
      <c r="K33" s="39">
        <v>2</v>
      </c>
      <c r="L33" s="39">
        <v>4</v>
      </c>
      <c r="M33" s="80" t="s">
        <v>1679</v>
      </c>
      <c r="N33" s="39">
        <v>1</v>
      </c>
      <c r="O33" s="39">
        <v>1</v>
      </c>
      <c r="P33" s="39">
        <v>1</v>
      </c>
      <c r="Q33" s="72"/>
      <c r="R33" s="72"/>
      <c r="S33" s="72"/>
    </row>
    <row r="34" spans="1:19" ht="25.2" customHeight="1" x14ac:dyDescent="0.4">
      <c r="A34" s="442" t="s">
        <v>179</v>
      </c>
      <c r="B34" s="443"/>
      <c r="C34" s="444"/>
      <c r="D34" s="451" t="s">
        <v>180</v>
      </c>
      <c r="E34" s="452"/>
      <c r="F34" s="453"/>
      <c r="G34" s="454"/>
      <c r="H34" s="454"/>
      <c r="I34" s="454"/>
      <c r="J34" s="454"/>
      <c r="K34" s="454"/>
      <c r="L34" s="454"/>
      <c r="M34" s="455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445"/>
      <c r="B35" s="446"/>
      <c r="C35" s="447"/>
      <c r="D35" s="451" t="s">
        <v>182</v>
      </c>
      <c r="E35" s="452"/>
      <c r="F35" s="453"/>
      <c r="G35" s="454"/>
      <c r="H35" s="454"/>
      <c r="I35" s="454"/>
      <c r="J35" s="454"/>
      <c r="K35" s="454"/>
      <c r="L35" s="454"/>
      <c r="M35" s="455"/>
      <c r="N35" s="46" t="s">
        <v>181</v>
      </c>
      <c r="O35" s="47"/>
      <c r="P35" s="47"/>
      <c r="Q35" s="47"/>
      <c r="R35" s="47"/>
      <c r="S35" s="48"/>
    </row>
    <row r="36" spans="1:19" ht="25.2" customHeight="1" x14ac:dyDescent="0.4">
      <c r="A36" s="445"/>
      <c r="B36" s="446"/>
      <c r="C36" s="447"/>
      <c r="D36" s="451" t="s">
        <v>124</v>
      </c>
      <c r="E36" s="452"/>
      <c r="F36" s="453"/>
      <c r="G36" s="454"/>
      <c r="H36" s="454"/>
      <c r="I36" s="454"/>
      <c r="J36" s="454"/>
      <c r="K36" s="454"/>
      <c r="L36" s="454"/>
      <c r="M36" s="455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445"/>
      <c r="B37" s="446"/>
      <c r="C37" s="447"/>
      <c r="D37" s="451" t="s">
        <v>183</v>
      </c>
      <c r="E37" s="452"/>
      <c r="F37" s="453"/>
      <c r="G37" s="454"/>
      <c r="H37" s="454"/>
      <c r="I37" s="454"/>
      <c r="J37" s="454"/>
      <c r="K37" s="454"/>
      <c r="L37" s="454"/>
      <c r="M37" s="455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448"/>
      <c r="B38" s="449"/>
      <c r="C38" s="450"/>
      <c r="D38" s="451" t="s">
        <v>184</v>
      </c>
      <c r="E38" s="452"/>
      <c r="F38" s="453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activeCell="G14" sqref="G1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939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78" t="s">
        <v>844</v>
      </c>
      <c r="D6" s="39" t="s">
        <v>486</v>
      </c>
      <c r="E6" s="39" t="s">
        <v>270</v>
      </c>
      <c r="F6" s="39">
        <v>1.3</v>
      </c>
      <c r="G6" s="79" t="s">
        <v>706</v>
      </c>
      <c r="H6" s="95" t="s">
        <v>845</v>
      </c>
      <c r="I6" s="49" t="s">
        <v>708</v>
      </c>
      <c r="J6" s="71">
        <v>2</v>
      </c>
      <c r="K6" s="71">
        <v>3</v>
      </c>
      <c r="L6" s="39">
        <f t="shared" ref="L6:L21" si="0">J6*K6</f>
        <v>6</v>
      </c>
      <c r="M6" s="80" t="s">
        <v>709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938</v>
      </c>
      <c r="S6" s="39" t="s">
        <v>263</v>
      </c>
    </row>
    <row r="7" spans="1:19" ht="52.95" customHeight="1" x14ac:dyDescent="0.4">
      <c r="A7" s="2">
        <v>2</v>
      </c>
      <c r="B7" s="73" t="s">
        <v>17</v>
      </c>
      <c r="C7" s="78" t="s">
        <v>846</v>
      </c>
      <c r="D7" s="39" t="s">
        <v>711</v>
      </c>
      <c r="E7" s="39" t="s">
        <v>270</v>
      </c>
      <c r="F7" s="39">
        <v>1.3</v>
      </c>
      <c r="G7" s="80" t="s">
        <v>706</v>
      </c>
      <c r="H7" s="95" t="s">
        <v>845</v>
      </c>
      <c r="I7" s="49" t="s">
        <v>708</v>
      </c>
      <c r="J7" s="71">
        <v>2</v>
      </c>
      <c r="K7" s="71">
        <v>3</v>
      </c>
      <c r="L7" s="39">
        <f t="shared" si="0"/>
        <v>6</v>
      </c>
      <c r="M7" s="80" t="s">
        <v>713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5" customHeight="1" x14ac:dyDescent="0.4">
      <c r="A8" s="2">
        <v>3</v>
      </c>
      <c r="B8" s="73" t="s">
        <v>17</v>
      </c>
      <c r="C8" s="78" t="s">
        <v>847</v>
      </c>
      <c r="D8" s="39" t="s">
        <v>270</v>
      </c>
      <c r="E8" s="39" t="s">
        <v>270</v>
      </c>
      <c r="F8" s="39">
        <v>4.0999999999999996</v>
      </c>
      <c r="G8" s="80" t="s">
        <v>715</v>
      </c>
      <c r="H8" s="95" t="s">
        <v>848</v>
      </c>
      <c r="I8" s="49" t="s">
        <v>717</v>
      </c>
      <c r="J8" s="74">
        <v>2</v>
      </c>
      <c r="K8" s="74">
        <v>2</v>
      </c>
      <c r="L8" s="39">
        <f t="shared" si="0"/>
        <v>4</v>
      </c>
      <c r="M8" s="80" t="s">
        <v>718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2">
        <v>4</v>
      </c>
      <c r="B9" s="73" t="s">
        <v>17</v>
      </c>
      <c r="C9" s="78" t="s">
        <v>849</v>
      </c>
      <c r="D9" s="39" t="s">
        <v>270</v>
      </c>
      <c r="E9" s="39" t="s">
        <v>270</v>
      </c>
      <c r="F9" s="39">
        <v>4.2</v>
      </c>
      <c r="G9" s="80" t="s">
        <v>715</v>
      </c>
      <c r="H9" s="95" t="s">
        <v>850</v>
      </c>
      <c r="I9" s="49" t="s">
        <v>717</v>
      </c>
      <c r="J9" s="74">
        <v>2</v>
      </c>
      <c r="K9" s="74">
        <v>2</v>
      </c>
      <c r="L9" s="39">
        <f t="shared" si="0"/>
        <v>4</v>
      </c>
      <c r="M9" s="80" t="s">
        <v>721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851</v>
      </c>
      <c r="D10" s="39" t="s">
        <v>836</v>
      </c>
      <c r="E10" s="39" t="s">
        <v>852</v>
      </c>
      <c r="F10" s="39">
        <v>3.4</v>
      </c>
      <c r="G10" s="80" t="s">
        <v>706</v>
      </c>
      <c r="H10" s="95" t="s">
        <v>853</v>
      </c>
      <c r="I10" s="49" t="s">
        <v>717</v>
      </c>
      <c r="J10" s="74">
        <v>2</v>
      </c>
      <c r="K10" s="74">
        <v>2</v>
      </c>
      <c r="L10" s="39">
        <f t="shared" si="0"/>
        <v>4</v>
      </c>
      <c r="M10" s="80" t="s">
        <v>854</v>
      </c>
      <c r="N10" s="69">
        <v>1</v>
      </c>
      <c r="O10" s="69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855</v>
      </c>
      <c r="D11" s="39" t="s">
        <v>836</v>
      </c>
      <c r="E11" s="39" t="s">
        <v>852</v>
      </c>
      <c r="F11" s="39">
        <v>1.3</v>
      </c>
      <c r="G11" s="80" t="s">
        <v>706</v>
      </c>
      <c r="H11" s="95" t="s">
        <v>856</v>
      </c>
      <c r="I11" s="49" t="s">
        <v>857</v>
      </c>
      <c r="J11" s="74">
        <v>2</v>
      </c>
      <c r="K11" s="74">
        <v>3</v>
      </c>
      <c r="L11" s="39">
        <f t="shared" si="0"/>
        <v>6</v>
      </c>
      <c r="M11" s="80" t="s">
        <v>858</v>
      </c>
      <c r="N11" s="69">
        <v>2</v>
      </c>
      <c r="O11" s="69">
        <v>1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859</v>
      </c>
      <c r="D12" s="39" t="s">
        <v>836</v>
      </c>
      <c r="E12" s="39" t="s">
        <v>852</v>
      </c>
      <c r="F12" s="39">
        <v>7.3</v>
      </c>
      <c r="G12" s="80" t="s">
        <v>706</v>
      </c>
      <c r="H12" s="95" t="s">
        <v>853</v>
      </c>
      <c r="I12" s="49" t="s">
        <v>717</v>
      </c>
      <c r="J12" s="74">
        <v>2</v>
      </c>
      <c r="K12" s="74">
        <v>2</v>
      </c>
      <c r="L12" s="39">
        <f t="shared" si="0"/>
        <v>4</v>
      </c>
      <c r="M12" s="80" t="s">
        <v>854</v>
      </c>
      <c r="N12" s="69">
        <v>1</v>
      </c>
      <c r="O12" s="69">
        <v>2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860</v>
      </c>
      <c r="D13" s="39" t="s">
        <v>836</v>
      </c>
      <c r="E13" s="39" t="s">
        <v>852</v>
      </c>
      <c r="F13" s="39">
        <v>3.4</v>
      </c>
      <c r="G13" s="80" t="s">
        <v>706</v>
      </c>
      <c r="H13" s="95" t="s">
        <v>856</v>
      </c>
      <c r="I13" s="49" t="s">
        <v>861</v>
      </c>
      <c r="J13" s="76">
        <v>2</v>
      </c>
      <c r="K13" s="76">
        <v>3</v>
      </c>
      <c r="L13" s="39">
        <f t="shared" si="0"/>
        <v>6</v>
      </c>
      <c r="M13" s="80" t="s">
        <v>862</v>
      </c>
      <c r="N13" s="75">
        <v>1</v>
      </c>
      <c r="O13" s="75">
        <v>3</v>
      </c>
      <c r="P13" s="39">
        <f t="shared" si="1"/>
        <v>3</v>
      </c>
      <c r="Q13" s="72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863</v>
      </c>
      <c r="D14" s="39" t="s">
        <v>560</v>
      </c>
      <c r="E14" s="39" t="s">
        <v>852</v>
      </c>
      <c r="F14" s="39">
        <v>1.3</v>
      </c>
      <c r="G14" s="80" t="s">
        <v>723</v>
      </c>
      <c r="H14" s="95" t="s">
        <v>864</v>
      </c>
      <c r="I14" s="49" t="s">
        <v>865</v>
      </c>
      <c r="J14" s="74">
        <v>3</v>
      </c>
      <c r="K14" s="74">
        <v>1</v>
      </c>
      <c r="L14" s="39">
        <f t="shared" si="0"/>
        <v>3</v>
      </c>
      <c r="M14" s="80" t="s">
        <v>866</v>
      </c>
      <c r="N14" s="69">
        <v>2</v>
      </c>
      <c r="O14" s="69">
        <v>1</v>
      </c>
      <c r="P14" s="39">
        <f t="shared" si="1"/>
        <v>2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867</v>
      </c>
      <c r="D15" s="39" t="s">
        <v>560</v>
      </c>
      <c r="E15" s="39" t="s">
        <v>852</v>
      </c>
      <c r="F15" s="39">
        <v>1.1000000000000001</v>
      </c>
      <c r="G15" s="80" t="s">
        <v>732</v>
      </c>
      <c r="H15" s="95" t="s">
        <v>868</v>
      </c>
      <c r="I15" s="49" t="s">
        <v>869</v>
      </c>
      <c r="J15" s="76">
        <v>3</v>
      </c>
      <c r="K15" s="76">
        <v>1</v>
      </c>
      <c r="L15" s="39">
        <f t="shared" si="0"/>
        <v>3</v>
      </c>
      <c r="M15" s="80" t="s">
        <v>870</v>
      </c>
      <c r="N15" s="75">
        <v>2</v>
      </c>
      <c r="O15" s="75">
        <v>1</v>
      </c>
      <c r="P15" s="39">
        <f t="shared" si="1"/>
        <v>2</v>
      </c>
      <c r="Q15" s="72"/>
      <c r="R15" s="72"/>
      <c r="S15" s="72"/>
    </row>
    <row r="16" spans="1:19" ht="52.95" customHeight="1" x14ac:dyDescent="0.4">
      <c r="A16" s="2">
        <v>11</v>
      </c>
      <c r="B16" s="73" t="s">
        <v>221</v>
      </c>
      <c r="C16" s="78" t="s">
        <v>871</v>
      </c>
      <c r="D16" s="39" t="s">
        <v>560</v>
      </c>
      <c r="E16" s="39" t="s">
        <v>852</v>
      </c>
      <c r="F16" s="39">
        <v>5.5</v>
      </c>
      <c r="G16" s="80" t="s">
        <v>732</v>
      </c>
      <c r="H16" s="95" t="s">
        <v>154</v>
      </c>
      <c r="I16" s="49" t="s">
        <v>725</v>
      </c>
      <c r="J16" s="74">
        <v>3</v>
      </c>
      <c r="K16" s="74">
        <v>1</v>
      </c>
      <c r="L16" s="39">
        <f t="shared" si="0"/>
        <v>3</v>
      </c>
      <c r="M16" s="80" t="s">
        <v>734</v>
      </c>
      <c r="N16" s="69">
        <v>2</v>
      </c>
      <c r="O16" s="69">
        <v>1</v>
      </c>
      <c r="P16" s="39">
        <f t="shared" si="1"/>
        <v>2</v>
      </c>
      <c r="Q16" s="72"/>
      <c r="R16" s="72"/>
      <c r="S16" s="72"/>
    </row>
    <row r="17" spans="1:19" ht="52.95" customHeight="1" x14ac:dyDescent="0.4">
      <c r="A17" s="2">
        <v>12</v>
      </c>
      <c r="B17" s="73" t="s">
        <v>221</v>
      </c>
      <c r="C17" s="78" t="s">
        <v>872</v>
      </c>
      <c r="D17" s="39" t="s">
        <v>873</v>
      </c>
      <c r="E17" s="39" t="s">
        <v>852</v>
      </c>
      <c r="F17" s="39">
        <v>1.3</v>
      </c>
      <c r="G17" s="80" t="s">
        <v>706</v>
      </c>
      <c r="H17" s="95" t="s">
        <v>853</v>
      </c>
      <c r="I17" s="49" t="s">
        <v>717</v>
      </c>
      <c r="J17" s="76">
        <v>2</v>
      </c>
      <c r="K17" s="76">
        <v>3</v>
      </c>
      <c r="L17" s="39">
        <f t="shared" si="0"/>
        <v>6</v>
      </c>
      <c r="M17" s="80" t="s">
        <v>713</v>
      </c>
      <c r="N17" s="75">
        <v>1</v>
      </c>
      <c r="O17" s="75">
        <v>3</v>
      </c>
      <c r="P17" s="39">
        <f t="shared" si="1"/>
        <v>3</v>
      </c>
      <c r="Q17" s="72"/>
      <c r="R17" s="72"/>
      <c r="S17" s="72"/>
    </row>
    <row r="18" spans="1:19" ht="52.95" customHeight="1" x14ac:dyDescent="0.4">
      <c r="A18" s="2">
        <v>13</v>
      </c>
      <c r="B18" s="73" t="s">
        <v>221</v>
      </c>
      <c r="C18" s="78" t="s">
        <v>874</v>
      </c>
      <c r="D18" s="39" t="s">
        <v>873</v>
      </c>
      <c r="E18" s="39" t="s">
        <v>852</v>
      </c>
      <c r="F18" s="39">
        <v>7.2</v>
      </c>
      <c r="G18" s="79" t="s">
        <v>706</v>
      </c>
      <c r="H18" s="95" t="s">
        <v>856</v>
      </c>
      <c r="I18" s="49" t="s">
        <v>708</v>
      </c>
      <c r="J18" s="76">
        <v>2</v>
      </c>
      <c r="K18" s="76">
        <v>3</v>
      </c>
      <c r="L18" s="39">
        <f t="shared" si="0"/>
        <v>6</v>
      </c>
      <c r="M18" s="79" t="s">
        <v>709</v>
      </c>
      <c r="N18" s="75">
        <v>1</v>
      </c>
      <c r="O18" s="75">
        <v>3</v>
      </c>
      <c r="P18" s="39">
        <f t="shared" si="1"/>
        <v>3</v>
      </c>
      <c r="Q18" s="72"/>
      <c r="R18" s="72"/>
      <c r="S18" s="72"/>
    </row>
    <row r="19" spans="1:19" ht="52.95" customHeight="1" x14ac:dyDescent="0.4">
      <c r="A19" s="2">
        <v>14</v>
      </c>
      <c r="B19" s="73" t="s">
        <v>221</v>
      </c>
      <c r="C19" s="78" t="s">
        <v>875</v>
      </c>
      <c r="D19" s="39" t="s">
        <v>873</v>
      </c>
      <c r="E19" s="39" t="s">
        <v>852</v>
      </c>
      <c r="F19" s="2">
        <v>3.4</v>
      </c>
      <c r="G19" s="90" t="s">
        <v>723</v>
      </c>
      <c r="H19" s="95" t="s">
        <v>876</v>
      </c>
      <c r="I19" s="91" t="s">
        <v>708</v>
      </c>
      <c r="J19" s="76">
        <v>2</v>
      </c>
      <c r="K19" s="76">
        <v>3</v>
      </c>
      <c r="L19" s="39">
        <f t="shared" si="0"/>
        <v>6</v>
      </c>
      <c r="M19" s="79" t="s">
        <v>877</v>
      </c>
      <c r="N19" s="75">
        <v>1</v>
      </c>
      <c r="O19" s="75">
        <v>3</v>
      </c>
      <c r="P19" s="39">
        <f t="shared" si="1"/>
        <v>3</v>
      </c>
      <c r="Q19" s="72"/>
      <c r="R19" s="72"/>
      <c r="S19" s="72"/>
    </row>
    <row r="20" spans="1:19" ht="52.95" customHeight="1" x14ac:dyDescent="0.4">
      <c r="A20" s="2">
        <v>15</v>
      </c>
      <c r="B20" s="73" t="s">
        <v>221</v>
      </c>
      <c r="C20" s="78" t="s">
        <v>878</v>
      </c>
      <c r="D20" s="39" t="s">
        <v>836</v>
      </c>
      <c r="E20" s="39" t="s">
        <v>852</v>
      </c>
      <c r="F20" s="39">
        <v>3.2</v>
      </c>
      <c r="G20" s="79" t="s">
        <v>706</v>
      </c>
      <c r="H20" s="95" t="s">
        <v>879</v>
      </c>
      <c r="I20" s="49" t="s">
        <v>880</v>
      </c>
      <c r="J20" s="76">
        <v>3</v>
      </c>
      <c r="K20" s="76">
        <v>2</v>
      </c>
      <c r="L20" s="39">
        <f t="shared" si="0"/>
        <v>6</v>
      </c>
      <c r="M20" s="79" t="s">
        <v>881</v>
      </c>
      <c r="N20" s="75">
        <v>2</v>
      </c>
      <c r="O20" s="75">
        <v>2</v>
      </c>
      <c r="P20" s="39">
        <f t="shared" si="1"/>
        <v>4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221</v>
      </c>
      <c r="C21" s="78" t="s">
        <v>882</v>
      </c>
      <c r="D21" s="39" t="s">
        <v>883</v>
      </c>
      <c r="E21" s="39" t="s">
        <v>852</v>
      </c>
      <c r="F21" s="39">
        <v>3.3</v>
      </c>
      <c r="G21" s="80" t="s">
        <v>706</v>
      </c>
      <c r="H21" s="95" t="s">
        <v>856</v>
      </c>
      <c r="I21" s="49" t="s">
        <v>708</v>
      </c>
      <c r="J21" s="76">
        <v>2</v>
      </c>
      <c r="K21" s="76">
        <v>3</v>
      </c>
      <c r="L21" s="39">
        <f t="shared" si="0"/>
        <v>6</v>
      </c>
      <c r="M21" s="80" t="s">
        <v>713</v>
      </c>
      <c r="N21" s="75">
        <v>1</v>
      </c>
      <c r="O21" s="75">
        <v>3</v>
      </c>
      <c r="P21" s="39">
        <f t="shared" si="1"/>
        <v>3</v>
      </c>
      <c r="Q21" s="72"/>
      <c r="R21" s="72"/>
      <c r="S21" s="72"/>
    </row>
    <row r="22" spans="1:19" ht="52.95" customHeight="1" x14ac:dyDescent="0.4">
      <c r="A22" s="2">
        <v>17</v>
      </c>
      <c r="B22" s="73" t="s">
        <v>221</v>
      </c>
      <c r="C22" s="78" t="s">
        <v>884</v>
      </c>
      <c r="D22" s="39" t="s">
        <v>885</v>
      </c>
      <c r="E22" s="39" t="s">
        <v>852</v>
      </c>
      <c r="F22" s="39">
        <v>1.5</v>
      </c>
      <c r="G22" s="79" t="s">
        <v>706</v>
      </c>
      <c r="H22" s="95" t="s">
        <v>845</v>
      </c>
      <c r="I22" s="49" t="s">
        <v>708</v>
      </c>
      <c r="J22" s="76">
        <v>2</v>
      </c>
      <c r="K22" s="76">
        <v>3</v>
      </c>
      <c r="L22" s="39">
        <f>J22*K22</f>
        <v>6</v>
      </c>
      <c r="M22" s="79" t="s">
        <v>713</v>
      </c>
      <c r="N22" s="75">
        <v>1</v>
      </c>
      <c r="O22" s="75">
        <v>3</v>
      </c>
      <c r="P22" s="39">
        <f>N22*O22</f>
        <v>3</v>
      </c>
      <c r="Q22" s="81"/>
      <c r="R22" s="72"/>
      <c r="S22" s="72"/>
    </row>
    <row r="23" spans="1:19" ht="52.95" customHeight="1" x14ac:dyDescent="0.4">
      <c r="A23" s="2">
        <v>18</v>
      </c>
      <c r="B23" s="73" t="s">
        <v>221</v>
      </c>
      <c r="C23" s="78" t="s">
        <v>886</v>
      </c>
      <c r="D23" s="39" t="s">
        <v>836</v>
      </c>
      <c r="E23" s="39" t="s">
        <v>852</v>
      </c>
      <c r="F23" s="39"/>
      <c r="G23" s="79" t="s">
        <v>723</v>
      </c>
      <c r="H23" s="95" t="s">
        <v>864</v>
      </c>
      <c r="I23" s="49" t="s">
        <v>857</v>
      </c>
      <c r="J23" s="76">
        <v>2</v>
      </c>
      <c r="K23" s="76">
        <v>3</v>
      </c>
      <c r="L23" s="39">
        <f t="shared" ref="L23:L40" si="2">J23*K23</f>
        <v>6</v>
      </c>
      <c r="M23" s="79" t="s">
        <v>858</v>
      </c>
      <c r="N23" s="75">
        <v>1</v>
      </c>
      <c r="O23" s="75">
        <v>3</v>
      </c>
      <c r="P23" s="39">
        <f t="shared" ref="P23:P40" si="3">N23*O23</f>
        <v>3</v>
      </c>
      <c r="Q23" s="81"/>
      <c r="R23" s="72"/>
      <c r="S23" s="72"/>
    </row>
    <row r="24" spans="1:19" ht="52.95" customHeight="1" x14ac:dyDescent="0.4">
      <c r="A24" s="2">
        <v>19</v>
      </c>
      <c r="B24" s="73" t="s">
        <v>221</v>
      </c>
      <c r="C24" s="78" t="s">
        <v>887</v>
      </c>
      <c r="D24" s="39" t="s">
        <v>873</v>
      </c>
      <c r="E24" s="39" t="s">
        <v>852</v>
      </c>
      <c r="F24" s="39"/>
      <c r="G24" s="79" t="s">
        <v>706</v>
      </c>
      <c r="H24" s="95" t="s">
        <v>853</v>
      </c>
      <c r="I24" s="49" t="s">
        <v>717</v>
      </c>
      <c r="J24" s="76">
        <v>3</v>
      </c>
      <c r="K24" s="76">
        <v>2</v>
      </c>
      <c r="L24" s="39">
        <f t="shared" si="2"/>
        <v>6</v>
      </c>
      <c r="M24" s="79" t="s">
        <v>713</v>
      </c>
      <c r="N24" s="75">
        <v>1</v>
      </c>
      <c r="O24" s="75">
        <v>2</v>
      </c>
      <c r="P24" s="39">
        <f t="shared" si="3"/>
        <v>2</v>
      </c>
      <c r="Q24" s="81"/>
      <c r="R24" s="72"/>
      <c r="S24" s="72"/>
    </row>
    <row r="25" spans="1:19" ht="52.95" customHeight="1" x14ac:dyDescent="0.4">
      <c r="A25" s="2">
        <v>20</v>
      </c>
      <c r="B25" s="73" t="s">
        <v>221</v>
      </c>
      <c r="C25" s="78" t="s">
        <v>888</v>
      </c>
      <c r="D25" s="39" t="s">
        <v>873</v>
      </c>
      <c r="E25" s="39" t="s">
        <v>852</v>
      </c>
      <c r="F25" s="39"/>
      <c r="G25" s="79" t="s">
        <v>706</v>
      </c>
      <c r="H25" s="95" t="s">
        <v>856</v>
      </c>
      <c r="I25" s="49" t="s">
        <v>708</v>
      </c>
      <c r="J25" s="76">
        <v>2</v>
      </c>
      <c r="K25" s="76">
        <v>3</v>
      </c>
      <c r="L25" s="39">
        <f t="shared" si="2"/>
        <v>6</v>
      </c>
      <c r="M25" s="79" t="s">
        <v>709</v>
      </c>
      <c r="N25" s="75">
        <v>1</v>
      </c>
      <c r="O25" s="75">
        <v>3</v>
      </c>
      <c r="P25" s="39">
        <f t="shared" si="3"/>
        <v>3</v>
      </c>
      <c r="Q25" s="81"/>
      <c r="R25" s="72"/>
      <c r="S25" s="72"/>
    </row>
    <row r="26" spans="1:19" ht="52.95" customHeight="1" x14ac:dyDescent="0.4">
      <c r="A26" s="2">
        <v>21</v>
      </c>
      <c r="B26" s="73" t="s">
        <v>221</v>
      </c>
      <c r="C26" s="78" t="s">
        <v>889</v>
      </c>
      <c r="D26" s="39" t="s">
        <v>836</v>
      </c>
      <c r="E26" s="39" t="s">
        <v>852</v>
      </c>
      <c r="F26" s="39"/>
      <c r="G26" s="79" t="s">
        <v>723</v>
      </c>
      <c r="H26" s="95" t="s">
        <v>864</v>
      </c>
      <c r="I26" s="49" t="s">
        <v>857</v>
      </c>
      <c r="J26" s="76">
        <v>3</v>
      </c>
      <c r="K26" s="76">
        <v>2</v>
      </c>
      <c r="L26" s="39">
        <f t="shared" si="2"/>
        <v>6</v>
      </c>
      <c r="M26" s="79" t="s">
        <v>858</v>
      </c>
      <c r="N26" s="75">
        <v>1</v>
      </c>
      <c r="O26" s="75">
        <v>2</v>
      </c>
      <c r="P26" s="39">
        <f t="shared" si="3"/>
        <v>2</v>
      </c>
      <c r="Q26" s="81"/>
      <c r="R26" s="72"/>
      <c r="S26" s="72"/>
    </row>
    <row r="27" spans="1:19" ht="52.95" customHeight="1" x14ac:dyDescent="0.4">
      <c r="A27" s="2">
        <v>22</v>
      </c>
      <c r="B27" s="73" t="s">
        <v>221</v>
      </c>
      <c r="C27" s="78" t="s">
        <v>890</v>
      </c>
      <c r="D27" s="39" t="s">
        <v>560</v>
      </c>
      <c r="E27" s="39" t="s">
        <v>852</v>
      </c>
      <c r="F27" s="39"/>
      <c r="G27" s="79" t="s">
        <v>723</v>
      </c>
      <c r="H27" s="95" t="s">
        <v>864</v>
      </c>
      <c r="I27" s="49" t="s">
        <v>865</v>
      </c>
      <c r="J27" s="76">
        <v>3</v>
      </c>
      <c r="K27" s="76">
        <v>2</v>
      </c>
      <c r="L27" s="39">
        <f t="shared" si="2"/>
        <v>6</v>
      </c>
      <c r="M27" s="79" t="s">
        <v>866</v>
      </c>
      <c r="N27" s="75">
        <v>2</v>
      </c>
      <c r="O27" s="75">
        <v>1</v>
      </c>
      <c r="P27" s="39">
        <f t="shared" si="3"/>
        <v>2</v>
      </c>
      <c r="Q27" s="81"/>
      <c r="R27" s="72"/>
      <c r="S27" s="72"/>
    </row>
    <row r="28" spans="1:19" ht="52.95" customHeight="1" x14ac:dyDescent="0.4">
      <c r="A28" s="2">
        <v>23</v>
      </c>
      <c r="B28" s="73" t="s">
        <v>221</v>
      </c>
      <c r="C28" s="78" t="s">
        <v>891</v>
      </c>
      <c r="D28" s="39" t="s">
        <v>892</v>
      </c>
      <c r="E28" s="39" t="s">
        <v>852</v>
      </c>
      <c r="F28" s="39"/>
      <c r="G28" s="79" t="s">
        <v>706</v>
      </c>
      <c r="H28" s="95" t="s">
        <v>856</v>
      </c>
      <c r="I28" s="49" t="s">
        <v>893</v>
      </c>
      <c r="J28" s="76">
        <v>2</v>
      </c>
      <c r="K28" s="76">
        <v>3</v>
      </c>
      <c r="L28" s="39">
        <f t="shared" si="2"/>
        <v>6</v>
      </c>
      <c r="M28" s="79" t="s">
        <v>713</v>
      </c>
      <c r="N28" s="75">
        <v>1</v>
      </c>
      <c r="O28" s="75">
        <v>3</v>
      </c>
      <c r="P28" s="39">
        <f t="shared" si="3"/>
        <v>3</v>
      </c>
      <c r="Q28" s="81"/>
      <c r="R28" s="72"/>
      <c r="S28" s="72"/>
    </row>
    <row r="29" spans="1:19" ht="52.95" customHeight="1" x14ac:dyDescent="0.4">
      <c r="A29" s="2">
        <v>24</v>
      </c>
      <c r="B29" s="73" t="s">
        <v>221</v>
      </c>
      <c r="C29" s="78" t="s">
        <v>894</v>
      </c>
      <c r="D29" s="39" t="s">
        <v>892</v>
      </c>
      <c r="E29" s="39" t="s">
        <v>852</v>
      </c>
      <c r="F29" s="39"/>
      <c r="G29" s="79" t="s">
        <v>706</v>
      </c>
      <c r="H29" s="95" t="s">
        <v>895</v>
      </c>
      <c r="I29" s="49" t="s">
        <v>880</v>
      </c>
      <c r="J29" s="76">
        <v>2</v>
      </c>
      <c r="K29" s="76">
        <v>3</v>
      </c>
      <c r="L29" s="39">
        <f t="shared" si="2"/>
        <v>6</v>
      </c>
      <c r="M29" s="79" t="s">
        <v>896</v>
      </c>
      <c r="N29" s="75">
        <v>2</v>
      </c>
      <c r="O29" s="75">
        <v>2</v>
      </c>
      <c r="P29" s="39">
        <f t="shared" si="3"/>
        <v>4</v>
      </c>
      <c r="Q29" s="81"/>
      <c r="R29" s="72"/>
      <c r="S29" s="72"/>
    </row>
    <row r="30" spans="1:19" ht="52.95" customHeight="1" x14ac:dyDescent="0.4">
      <c r="A30" s="2">
        <v>25</v>
      </c>
      <c r="B30" s="73" t="s">
        <v>221</v>
      </c>
      <c r="C30" s="78" t="s">
        <v>897</v>
      </c>
      <c r="D30" s="39" t="s">
        <v>790</v>
      </c>
      <c r="E30" s="39" t="s">
        <v>852</v>
      </c>
      <c r="F30" s="39"/>
      <c r="G30" s="79" t="s">
        <v>723</v>
      </c>
      <c r="H30" s="95" t="s">
        <v>864</v>
      </c>
      <c r="I30" s="49" t="s">
        <v>898</v>
      </c>
      <c r="J30" s="76">
        <v>3</v>
      </c>
      <c r="K30" s="76">
        <v>2</v>
      </c>
      <c r="L30" s="39">
        <f t="shared" si="2"/>
        <v>6</v>
      </c>
      <c r="M30" s="79" t="s">
        <v>866</v>
      </c>
      <c r="N30" s="75">
        <v>2</v>
      </c>
      <c r="O30" s="75">
        <v>1</v>
      </c>
      <c r="P30" s="39">
        <f t="shared" si="3"/>
        <v>2</v>
      </c>
      <c r="Q30" s="81"/>
      <c r="R30" s="72"/>
      <c r="S30" s="72"/>
    </row>
    <row r="31" spans="1:19" ht="52.95" customHeight="1" x14ac:dyDescent="0.4">
      <c r="A31" s="2">
        <v>26</v>
      </c>
      <c r="B31" s="73" t="s">
        <v>221</v>
      </c>
      <c r="C31" s="78" t="s">
        <v>899</v>
      </c>
      <c r="D31" s="39" t="s">
        <v>836</v>
      </c>
      <c r="E31" s="39" t="s">
        <v>852</v>
      </c>
      <c r="F31" s="39"/>
      <c r="G31" s="79" t="s">
        <v>723</v>
      </c>
      <c r="H31" s="95" t="s">
        <v>900</v>
      </c>
      <c r="I31" s="49" t="s">
        <v>857</v>
      </c>
      <c r="J31" s="76">
        <v>2</v>
      </c>
      <c r="K31" s="76">
        <v>3</v>
      </c>
      <c r="L31" s="39">
        <f t="shared" si="2"/>
        <v>6</v>
      </c>
      <c r="M31" s="79" t="s">
        <v>858</v>
      </c>
      <c r="N31" s="75">
        <v>2</v>
      </c>
      <c r="O31" s="75">
        <v>1</v>
      </c>
      <c r="P31" s="39">
        <f t="shared" si="3"/>
        <v>2</v>
      </c>
      <c r="Q31" s="81"/>
      <c r="R31" s="72"/>
      <c r="S31" s="72"/>
    </row>
    <row r="32" spans="1:19" ht="52.95" customHeight="1" x14ac:dyDescent="0.4">
      <c r="A32" s="2">
        <v>27</v>
      </c>
      <c r="B32" s="73" t="s">
        <v>221</v>
      </c>
      <c r="C32" s="78" t="s">
        <v>901</v>
      </c>
      <c r="D32" s="39" t="s">
        <v>836</v>
      </c>
      <c r="E32" s="39" t="s">
        <v>852</v>
      </c>
      <c r="F32" s="39"/>
      <c r="G32" s="79" t="s">
        <v>723</v>
      </c>
      <c r="H32" s="95" t="s">
        <v>864</v>
      </c>
      <c r="I32" s="49" t="s">
        <v>857</v>
      </c>
      <c r="J32" s="76">
        <v>3</v>
      </c>
      <c r="K32" s="76">
        <v>2</v>
      </c>
      <c r="L32" s="39">
        <f t="shared" si="2"/>
        <v>6</v>
      </c>
      <c r="M32" s="79" t="s">
        <v>858</v>
      </c>
      <c r="N32" s="75">
        <v>2</v>
      </c>
      <c r="O32" s="75">
        <v>1</v>
      </c>
      <c r="P32" s="39">
        <f t="shared" si="3"/>
        <v>2</v>
      </c>
      <c r="Q32" s="81"/>
      <c r="R32" s="72"/>
      <c r="S32" s="72"/>
    </row>
    <row r="33" spans="1:19" ht="52.95" customHeight="1" x14ac:dyDescent="0.4">
      <c r="A33" s="2">
        <v>28</v>
      </c>
      <c r="B33" s="73" t="s">
        <v>221</v>
      </c>
      <c r="C33" s="78" t="s">
        <v>902</v>
      </c>
      <c r="D33" s="39" t="s">
        <v>836</v>
      </c>
      <c r="E33" s="39" t="s">
        <v>852</v>
      </c>
      <c r="F33" s="39"/>
      <c r="G33" s="79" t="s">
        <v>706</v>
      </c>
      <c r="H33" s="95" t="s">
        <v>853</v>
      </c>
      <c r="I33" s="49" t="s">
        <v>717</v>
      </c>
      <c r="J33" s="76">
        <v>3</v>
      </c>
      <c r="K33" s="76">
        <v>2</v>
      </c>
      <c r="L33" s="39">
        <f t="shared" si="2"/>
        <v>6</v>
      </c>
      <c r="M33" s="79" t="s">
        <v>713</v>
      </c>
      <c r="N33" s="75">
        <v>1</v>
      </c>
      <c r="O33" s="75">
        <v>3</v>
      </c>
      <c r="P33" s="39">
        <f t="shared" si="3"/>
        <v>3</v>
      </c>
      <c r="Q33" s="81"/>
      <c r="R33" s="72"/>
      <c r="S33" s="72"/>
    </row>
    <row r="34" spans="1:19" ht="52.95" customHeight="1" x14ac:dyDescent="0.4">
      <c r="A34" s="2">
        <v>29</v>
      </c>
      <c r="B34" s="73" t="s">
        <v>221</v>
      </c>
      <c r="C34" s="78" t="s">
        <v>903</v>
      </c>
      <c r="D34" s="39" t="s">
        <v>836</v>
      </c>
      <c r="E34" s="39" t="s">
        <v>852</v>
      </c>
      <c r="F34" s="39"/>
      <c r="G34" s="79" t="s">
        <v>723</v>
      </c>
      <c r="H34" s="95" t="s">
        <v>864</v>
      </c>
      <c r="I34" s="49" t="s">
        <v>857</v>
      </c>
      <c r="J34" s="76">
        <v>3</v>
      </c>
      <c r="K34" s="76">
        <v>2</v>
      </c>
      <c r="L34" s="39">
        <f t="shared" si="2"/>
        <v>6</v>
      </c>
      <c r="M34" s="79" t="s">
        <v>904</v>
      </c>
      <c r="N34" s="75">
        <v>1</v>
      </c>
      <c r="O34" s="75">
        <v>2</v>
      </c>
      <c r="P34" s="39">
        <f t="shared" si="3"/>
        <v>2</v>
      </c>
      <c r="Q34" s="81"/>
      <c r="R34" s="72"/>
      <c r="S34" s="72"/>
    </row>
    <row r="35" spans="1:19" ht="52.95" customHeight="1" x14ac:dyDescent="0.4">
      <c r="A35" s="2">
        <v>30</v>
      </c>
      <c r="B35" s="73" t="s">
        <v>221</v>
      </c>
      <c r="C35" s="78" t="s">
        <v>905</v>
      </c>
      <c r="D35" s="39" t="s">
        <v>836</v>
      </c>
      <c r="E35" s="39" t="s">
        <v>852</v>
      </c>
      <c r="F35" s="39"/>
      <c r="G35" s="79" t="s">
        <v>723</v>
      </c>
      <c r="H35" s="95" t="s">
        <v>864</v>
      </c>
      <c r="I35" s="49" t="s">
        <v>857</v>
      </c>
      <c r="J35" s="76">
        <v>2</v>
      </c>
      <c r="K35" s="76">
        <v>3</v>
      </c>
      <c r="L35" s="39">
        <f t="shared" si="2"/>
        <v>6</v>
      </c>
      <c r="M35" s="79" t="s">
        <v>858</v>
      </c>
      <c r="N35" s="75">
        <v>2</v>
      </c>
      <c r="O35" s="75">
        <v>2</v>
      </c>
      <c r="P35" s="39">
        <f t="shared" si="3"/>
        <v>4</v>
      </c>
      <c r="Q35" s="81"/>
      <c r="R35" s="72"/>
      <c r="S35" s="72"/>
    </row>
    <row r="36" spans="1:19" ht="52.95" customHeight="1" x14ac:dyDescent="0.4">
      <c r="A36" s="2">
        <v>31</v>
      </c>
      <c r="B36" s="73" t="s">
        <v>221</v>
      </c>
      <c r="C36" s="78" t="s">
        <v>906</v>
      </c>
      <c r="D36" s="39" t="s">
        <v>836</v>
      </c>
      <c r="E36" s="39" t="s">
        <v>852</v>
      </c>
      <c r="F36" s="39"/>
      <c r="G36" s="79" t="s">
        <v>723</v>
      </c>
      <c r="H36" s="95" t="s">
        <v>864</v>
      </c>
      <c r="I36" s="49" t="s">
        <v>857</v>
      </c>
      <c r="J36" s="76">
        <v>2</v>
      </c>
      <c r="K36" s="76">
        <v>3</v>
      </c>
      <c r="L36" s="39">
        <f t="shared" si="2"/>
        <v>6</v>
      </c>
      <c r="M36" s="79" t="s">
        <v>907</v>
      </c>
      <c r="N36" s="75">
        <v>1</v>
      </c>
      <c r="O36" s="75">
        <v>2</v>
      </c>
      <c r="P36" s="39">
        <f t="shared" si="3"/>
        <v>2</v>
      </c>
      <c r="Q36" s="81"/>
      <c r="R36" s="72"/>
      <c r="S36" s="72"/>
    </row>
    <row r="37" spans="1:19" ht="52.95" customHeight="1" x14ac:dyDescent="0.4">
      <c r="A37" s="2">
        <v>32</v>
      </c>
      <c r="B37" s="73" t="s">
        <v>221</v>
      </c>
      <c r="C37" s="78" t="s">
        <v>908</v>
      </c>
      <c r="D37" s="39" t="s">
        <v>560</v>
      </c>
      <c r="E37" s="39" t="s">
        <v>852</v>
      </c>
      <c r="F37" s="39"/>
      <c r="G37" s="79" t="s">
        <v>732</v>
      </c>
      <c r="H37" s="95" t="s">
        <v>909</v>
      </c>
      <c r="I37" s="49" t="s">
        <v>755</v>
      </c>
      <c r="J37" s="76">
        <v>3</v>
      </c>
      <c r="K37" s="76">
        <v>1</v>
      </c>
      <c r="L37" s="39">
        <f t="shared" si="2"/>
        <v>3</v>
      </c>
      <c r="M37" s="79" t="s">
        <v>756</v>
      </c>
      <c r="N37" s="75">
        <v>2</v>
      </c>
      <c r="O37" s="75">
        <v>1</v>
      </c>
      <c r="P37" s="39">
        <f t="shared" si="3"/>
        <v>2</v>
      </c>
      <c r="Q37" s="81"/>
      <c r="R37" s="72"/>
      <c r="S37" s="72"/>
    </row>
    <row r="38" spans="1:19" ht="52.95" customHeight="1" x14ac:dyDescent="0.4">
      <c r="A38" s="2">
        <v>33</v>
      </c>
      <c r="B38" s="73" t="s">
        <v>221</v>
      </c>
      <c r="C38" s="78" t="s">
        <v>910</v>
      </c>
      <c r="D38" s="39" t="s">
        <v>560</v>
      </c>
      <c r="E38" s="39" t="s">
        <v>852</v>
      </c>
      <c r="F38" s="39"/>
      <c r="G38" s="79" t="s">
        <v>723</v>
      </c>
      <c r="H38" s="95" t="s">
        <v>911</v>
      </c>
      <c r="I38" s="49" t="s">
        <v>725</v>
      </c>
      <c r="J38" s="76">
        <v>3</v>
      </c>
      <c r="K38" s="76">
        <v>1</v>
      </c>
      <c r="L38" s="39">
        <f t="shared" si="2"/>
        <v>3</v>
      </c>
      <c r="M38" s="79" t="s">
        <v>759</v>
      </c>
      <c r="N38" s="75">
        <v>2</v>
      </c>
      <c r="O38" s="75">
        <v>1</v>
      </c>
      <c r="P38" s="39">
        <f t="shared" si="3"/>
        <v>2</v>
      </c>
      <c r="Q38" s="81"/>
      <c r="R38" s="72"/>
      <c r="S38" s="72"/>
    </row>
    <row r="39" spans="1:19" ht="52.95" customHeight="1" x14ac:dyDescent="0.4">
      <c r="A39" s="2">
        <v>34</v>
      </c>
      <c r="B39" s="73" t="s">
        <v>221</v>
      </c>
      <c r="C39" s="78" t="s">
        <v>912</v>
      </c>
      <c r="D39" s="39" t="s">
        <v>560</v>
      </c>
      <c r="E39" s="39" t="s">
        <v>852</v>
      </c>
      <c r="F39" s="39"/>
      <c r="G39" s="79" t="s">
        <v>723</v>
      </c>
      <c r="H39" s="95" t="s">
        <v>913</v>
      </c>
      <c r="I39" s="49" t="s">
        <v>725</v>
      </c>
      <c r="J39" s="76">
        <v>3</v>
      </c>
      <c r="K39" s="76">
        <v>1</v>
      </c>
      <c r="L39" s="39">
        <f t="shared" si="2"/>
        <v>3</v>
      </c>
      <c r="M39" s="79" t="s">
        <v>762</v>
      </c>
      <c r="N39" s="75">
        <v>2</v>
      </c>
      <c r="O39" s="75">
        <v>1</v>
      </c>
      <c r="P39" s="39">
        <f t="shared" si="3"/>
        <v>2</v>
      </c>
      <c r="Q39" s="81"/>
      <c r="R39" s="72"/>
      <c r="S39" s="72"/>
    </row>
    <row r="40" spans="1:19" ht="52.95" customHeight="1" x14ac:dyDescent="0.4">
      <c r="A40" s="2">
        <v>35</v>
      </c>
      <c r="B40" s="73" t="s">
        <v>221</v>
      </c>
      <c r="C40" s="78" t="s">
        <v>914</v>
      </c>
      <c r="D40" s="39" t="s">
        <v>852</v>
      </c>
      <c r="E40" s="39" t="s">
        <v>915</v>
      </c>
      <c r="F40" s="39"/>
      <c r="G40" s="79" t="s">
        <v>723</v>
      </c>
      <c r="H40" s="95" t="s">
        <v>136</v>
      </c>
      <c r="I40" s="49" t="s">
        <v>765</v>
      </c>
      <c r="J40" s="76">
        <v>3</v>
      </c>
      <c r="K40" s="76">
        <v>1</v>
      </c>
      <c r="L40" s="39">
        <f t="shared" si="2"/>
        <v>3</v>
      </c>
      <c r="M40" s="79" t="s">
        <v>766</v>
      </c>
      <c r="N40" s="75">
        <v>2</v>
      </c>
      <c r="O40" s="75">
        <v>1</v>
      </c>
      <c r="P40" s="39">
        <f t="shared" si="3"/>
        <v>2</v>
      </c>
      <c r="Q40" s="81"/>
      <c r="R40" s="72"/>
      <c r="S40" s="72"/>
    </row>
    <row r="41" spans="1:19" ht="52.95" customHeight="1" x14ac:dyDescent="0.4">
      <c r="A41" s="2">
        <v>36</v>
      </c>
      <c r="B41" s="73" t="s">
        <v>222</v>
      </c>
      <c r="C41" s="78" t="s">
        <v>1685</v>
      </c>
      <c r="D41" s="39" t="s">
        <v>187</v>
      </c>
      <c r="E41" s="39" t="s">
        <v>270</v>
      </c>
      <c r="F41" s="39">
        <v>1.3</v>
      </c>
      <c r="G41" s="79" t="s">
        <v>48</v>
      </c>
      <c r="H41" s="56" t="s">
        <v>1681</v>
      </c>
      <c r="I41" s="49" t="s">
        <v>1682</v>
      </c>
      <c r="J41" s="39">
        <v>4</v>
      </c>
      <c r="K41" s="39">
        <v>4</v>
      </c>
      <c r="L41" s="39">
        <v>16</v>
      </c>
      <c r="M41" s="49" t="s">
        <v>1683</v>
      </c>
      <c r="N41" s="39">
        <v>2</v>
      </c>
      <c r="O41" s="39">
        <v>2</v>
      </c>
      <c r="P41" s="39">
        <v>4</v>
      </c>
      <c r="Q41" s="72" t="s">
        <v>174</v>
      </c>
      <c r="R41" s="72" t="s">
        <v>1675</v>
      </c>
      <c r="S41" s="72" t="s">
        <v>272</v>
      </c>
    </row>
    <row r="42" spans="1:19" ht="52.95" customHeight="1" x14ac:dyDescent="0.4">
      <c r="A42" s="2">
        <v>37</v>
      </c>
      <c r="B42" s="73" t="s">
        <v>222</v>
      </c>
      <c r="C42" s="78" t="s">
        <v>1647</v>
      </c>
      <c r="D42" s="39" t="s">
        <v>366</v>
      </c>
      <c r="E42" s="39" t="s">
        <v>270</v>
      </c>
      <c r="F42" s="39">
        <v>3.4</v>
      </c>
      <c r="G42" s="79" t="s">
        <v>367</v>
      </c>
      <c r="H42" s="56" t="s">
        <v>368</v>
      </c>
      <c r="I42" s="49" t="s">
        <v>1676</v>
      </c>
      <c r="J42" s="39">
        <v>2</v>
      </c>
      <c r="K42" s="39">
        <v>2</v>
      </c>
      <c r="L42" s="39">
        <v>4</v>
      </c>
      <c r="M42" s="49" t="s">
        <v>1677</v>
      </c>
      <c r="N42" s="39">
        <v>1</v>
      </c>
      <c r="O42" s="39">
        <v>1</v>
      </c>
      <c r="P42" s="39">
        <v>1</v>
      </c>
      <c r="Q42" s="72"/>
      <c r="R42" s="72"/>
      <c r="S42" s="72"/>
    </row>
    <row r="43" spans="1:19" ht="52.95" customHeight="1" x14ac:dyDescent="0.4">
      <c r="A43" s="2">
        <v>38</v>
      </c>
      <c r="B43" s="73" t="s">
        <v>197</v>
      </c>
      <c r="C43" s="78" t="s">
        <v>1686</v>
      </c>
      <c r="D43" s="39" t="s">
        <v>187</v>
      </c>
      <c r="E43" s="39" t="s">
        <v>270</v>
      </c>
      <c r="F43" s="39">
        <v>1.4</v>
      </c>
      <c r="G43" s="79" t="s">
        <v>49</v>
      </c>
      <c r="H43" s="56" t="s">
        <v>372</v>
      </c>
      <c r="I43" s="80" t="s">
        <v>373</v>
      </c>
      <c r="J43" s="39">
        <v>2</v>
      </c>
      <c r="K43" s="39">
        <v>2</v>
      </c>
      <c r="L43" s="39">
        <v>4</v>
      </c>
      <c r="M43" s="80" t="s">
        <v>374</v>
      </c>
      <c r="N43" s="39">
        <v>1</v>
      </c>
      <c r="O43" s="39">
        <v>1</v>
      </c>
      <c r="P43" s="39">
        <v>1</v>
      </c>
      <c r="Q43" s="72"/>
      <c r="R43" s="72"/>
      <c r="S43" s="72"/>
    </row>
    <row r="44" spans="1:19" ht="52.95" customHeight="1" x14ac:dyDescent="0.4">
      <c r="A44" s="2">
        <v>39</v>
      </c>
      <c r="B44" s="73" t="s">
        <v>197</v>
      </c>
      <c r="C44" s="78" t="s">
        <v>375</v>
      </c>
      <c r="D44" s="39" t="s">
        <v>376</v>
      </c>
      <c r="E44" s="39" t="s">
        <v>270</v>
      </c>
      <c r="F44" s="39">
        <v>1.4</v>
      </c>
      <c r="G44" s="79" t="s">
        <v>49</v>
      </c>
      <c r="H44" s="56" t="s">
        <v>377</v>
      </c>
      <c r="I44" s="49" t="s">
        <v>378</v>
      </c>
      <c r="J44" s="39">
        <v>2</v>
      </c>
      <c r="K44" s="39">
        <v>2</v>
      </c>
      <c r="L44" s="39">
        <v>4</v>
      </c>
      <c r="M44" s="80" t="s">
        <v>1679</v>
      </c>
      <c r="N44" s="39">
        <v>1</v>
      </c>
      <c r="O44" s="39">
        <v>1</v>
      </c>
      <c r="P44" s="39">
        <v>1</v>
      </c>
      <c r="Q44" s="72"/>
      <c r="R44" s="72"/>
      <c r="S44" s="72"/>
    </row>
    <row r="45" spans="1:19" ht="25.2" customHeight="1" x14ac:dyDescent="0.4">
      <c r="A45" s="442" t="s">
        <v>179</v>
      </c>
      <c r="B45" s="443"/>
      <c r="C45" s="444"/>
      <c r="D45" s="451" t="s">
        <v>180</v>
      </c>
      <c r="E45" s="452"/>
      <c r="F45" s="453"/>
      <c r="G45" s="454"/>
      <c r="H45" s="454"/>
      <c r="I45" s="454"/>
      <c r="J45" s="454"/>
      <c r="K45" s="454"/>
      <c r="L45" s="454"/>
      <c r="M45" s="455"/>
      <c r="N45" s="46" t="s">
        <v>181</v>
      </c>
      <c r="O45" s="47"/>
      <c r="P45" s="47"/>
      <c r="Q45" s="47"/>
      <c r="R45" s="47"/>
      <c r="S45" s="48"/>
    </row>
    <row r="46" spans="1:19" ht="25.2" customHeight="1" x14ac:dyDescent="0.4">
      <c r="A46" s="445"/>
      <c r="B46" s="446"/>
      <c r="C46" s="447"/>
      <c r="D46" s="451" t="s">
        <v>182</v>
      </c>
      <c r="E46" s="452"/>
      <c r="F46" s="453"/>
      <c r="G46" s="454"/>
      <c r="H46" s="454"/>
      <c r="I46" s="454"/>
      <c r="J46" s="454"/>
      <c r="K46" s="454"/>
      <c r="L46" s="454"/>
      <c r="M46" s="455"/>
      <c r="N46" s="46" t="s">
        <v>181</v>
      </c>
      <c r="O46" s="47"/>
      <c r="P46" s="47"/>
      <c r="Q46" s="47"/>
      <c r="R46" s="47"/>
      <c r="S46" s="48"/>
    </row>
    <row r="47" spans="1:19" ht="25.2" customHeight="1" x14ac:dyDescent="0.4">
      <c r="A47" s="445"/>
      <c r="B47" s="446"/>
      <c r="C47" s="447"/>
      <c r="D47" s="451" t="s">
        <v>124</v>
      </c>
      <c r="E47" s="452"/>
      <c r="F47" s="453"/>
      <c r="G47" s="454"/>
      <c r="H47" s="454"/>
      <c r="I47" s="454"/>
      <c r="J47" s="454"/>
      <c r="K47" s="454"/>
      <c r="L47" s="454"/>
      <c r="M47" s="455"/>
      <c r="N47" s="46" t="s">
        <v>181</v>
      </c>
      <c r="O47" s="47"/>
      <c r="P47" s="47"/>
      <c r="Q47" s="47"/>
      <c r="R47" s="47"/>
      <c r="S47" s="48"/>
    </row>
    <row r="48" spans="1:19" ht="25.2" customHeight="1" x14ac:dyDescent="0.4">
      <c r="A48" s="445"/>
      <c r="B48" s="446"/>
      <c r="C48" s="447"/>
      <c r="D48" s="451" t="s">
        <v>183</v>
      </c>
      <c r="E48" s="452"/>
      <c r="F48" s="453"/>
      <c r="G48" s="454"/>
      <c r="H48" s="454"/>
      <c r="I48" s="454"/>
      <c r="J48" s="454"/>
      <c r="K48" s="454"/>
      <c r="L48" s="454"/>
      <c r="M48" s="455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448"/>
      <c r="B49" s="449"/>
      <c r="C49" s="450"/>
      <c r="D49" s="451" t="s">
        <v>184</v>
      </c>
      <c r="E49" s="452"/>
      <c r="F49" s="453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2"/>
  <sheetViews>
    <sheetView showGridLines="0" view="pageBreakPreview" zoomScale="85" zoomScaleNormal="70" zoomScaleSheetLayoutView="85" workbookViewId="0">
      <selection activeCell="G12" sqref="G12:H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7" width="12.8984375" style="1" bestFit="1" customWidth="1"/>
    <col min="18" max="18" width="8.59765625" style="1" customWidth="1"/>
    <col min="19" max="19" width="12.8984375" style="1" bestFit="1" customWidth="1"/>
    <col min="20" max="16384" width="9" style="1"/>
  </cols>
  <sheetData>
    <row r="1" spans="1:19" ht="33" customHeight="1" x14ac:dyDescent="0.4">
      <c r="A1" s="433" t="s">
        <v>979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1812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221</v>
      </c>
      <c r="C6" s="78" t="s">
        <v>940</v>
      </c>
      <c r="D6" s="39" t="s">
        <v>245</v>
      </c>
      <c r="E6" s="39"/>
      <c r="F6" s="39">
        <v>1.6</v>
      </c>
      <c r="G6" s="79" t="s">
        <v>941</v>
      </c>
      <c r="H6" s="99" t="s">
        <v>942</v>
      </c>
      <c r="I6" s="99" t="s">
        <v>943</v>
      </c>
      <c r="J6" s="39">
        <v>2</v>
      </c>
      <c r="K6" s="39">
        <v>3</v>
      </c>
      <c r="L6" s="39">
        <f t="shared" ref="L6:L15" si="0">K6*J6</f>
        <v>6</v>
      </c>
      <c r="M6" s="99" t="s">
        <v>944</v>
      </c>
      <c r="N6" s="39">
        <v>1</v>
      </c>
      <c r="O6" s="39">
        <v>3</v>
      </c>
      <c r="P6" s="39">
        <f>O6*N6</f>
        <v>3</v>
      </c>
      <c r="Q6" s="148" t="s">
        <v>1813</v>
      </c>
      <c r="R6" s="39"/>
      <c r="S6" s="148" t="s">
        <v>1813</v>
      </c>
    </row>
    <row r="7" spans="1:19" ht="52.95" customHeight="1" x14ac:dyDescent="0.4">
      <c r="A7" s="2">
        <v>2</v>
      </c>
      <c r="B7" s="73" t="s">
        <v>221</v>
      </c>
      <c r="C7" s="78" t="s">
        <v>940</v>
      </c>
      <c r="D7" s="39" t="s">
        <v>245</v>
      </c>
      <c r="E7" s="39"/>
      <c r="F7" s="39">
        <v>7.1</v>
      </c>
      <c r="G7" s="80" t="s">
        <v>945</v>
      </c>
      <c r="H7" s="100" t="s">
        <v>946</v>
      </c>
      <c r="I7" s="100" t="s">
        <v>947</v>
      </c>
      <c r="J7" s="39">
        <v>2</v>
      </c>
      <c r="K7" s="39">
        <v>3</v>
      </c>
      <c r="L7" s="39">
        <f t="shared" si="0"/>
        <v>6</v>
      </c>
      <c r="M7" s="100" t="s">
        <v>948</v>
      </c>
      <c r="N7" s="39">
        <v>1</v>
      </c>
      <c r="O7" s="39">
        <v>3</v>
      </c>
      <c r="P7" s="39">
        <f t="shared" ref="P7:P15" si="1">O7*N7</f>
        <v>3</v>
      </c>
      <c r="Q7" s="148" t="s">
        <v>1813</v>
      </c>
      <c r="R7" s="72"/>
      <c r="S7" s="148" t="s">
        <v>1813</v>
      </c>
    </row>
    <row r="8" spans="1:19" ht="52.95" customHeight="1" x14ac:dyDescent="0.4">
      <c r="A8" s="2">
        <v>3</v>
      </c>
      <c r="B8" s="73" t="s">
        <v>221</v>
      </c>
      <c r="C8" s="78" t="s">
        <v>940</v>
      </c>
      <c r="D8" s="39" t="s">
        <v>245</v>
      </c>
      <c r="E8" s="39"/>
      <c r="F8" s="39">
        <v>7.1</v>
      </c>
      <c r="G8" s="80" t="s">
        <v>945</v>
      </c>
      <c r="H8" s="100" t="s">
        <v>949</v>
      </c>
      <c r="I8" s="100" t="s">
        <v>950</v>
      </c>
      <c r="J8" s="39">
        <v>2</v>
      </c>
      <c r="K8" s="39">
        <v>3</v>
      </c>
      <c r="L8" s="39">
        <f t="shared" si="0"/>
        <v>6</v>
      </c>
      <c r="M8" s="100" t="s">
        <v>951</v>
      </c>
      <c r="N8" s="39">
        <v>1</v>
      </c>
      <c r="O8" s="39">
        <v>3</v>
      </c>
      <c r="P8" s="39">
        <f t="shared" si="1"/>
        <v>3</v>
      </c>
      <c r="Q8" s="148" t="s">
        <v>1813</v>
      </c>
      <c r="R8" s="72"/>
      <c r="S8" s="148" t="s">
        <v>1813</v>
      </c>
    </row>
    <row r="9" spans="1:19" ht="52.95" customHeight="1" x14ac:dyDescent="0.4">
      <c r="A9" s="2">
        <v>4</v>
      </c>
      <c r="B9" s="73" t="s">
        <v>221</v>
      </c>
      <c r="C9" s="78" t="s">
        <v>940</v>
      </c>
      <c r="D9" s="39" t="s">
        <v>952</v>
      </c>
      <c r="E9" s="39"/>
      <c r="F9" s="39">
        <v>3.2</v>
      </c>
      <c r="G9" s="80" t="s">
        <v>953</v>
      </c>
      <c r="H9" s="100" t="s">
        <v>954</v>
      </c>
      <c r="I9" s="100" t="s">
        <v>955</v>
      </c>
      <c r="J9" s="39">
        <v>2</v>
      </c>
      <c r="K9" s="39">
        <v>3</v>
      </c>
      <c r="L9" s="39">
        <f t="shared" si="0"/>
        <v>6</v>
      </c>
      <c r="M9" s="100" t="s">
        <v>956</v>
      </c>
      <c r="N9" s="39">
        <v>1</v>
      </c>
      <c r="O9" s="39">
        <v>3</v>
      </c>
      <c r="P9" s="39">
        <f t="shared" si="1"/>
        <v>3</v>
      </c>
      <c r="Q9" s="148" t="s">
        <v>1813</v>
      </c>
      <c r="R9" s="72"/>
      <c r="S9" s="148" t="s">
        <v>1813</v>
      </c>
    </row>
    <row r="10" spans="1:19" ht="52.95" customHeight="1" x14ac:dyDescent="0.4">
      <c r="A10" s="2">
        <v>5</v>
      </c>
      <c r="B10" s="73" t="s">
        <v>221</v>
      </c>
      <c r="C10" s="78" t="s">
        <v>940</v>
      </c>
      <c r="D10" s="39" t="s">
        <v>957</v>
      </c>
      <c r="E10" s="39"/>
      <c r="F10" s="39">
        <v>4.2</v>
      </c>
      <c r="G10" s="80" t="s">
        <v>958</v>
      </c>
      <c r="H10" s="100" t="s">
        <v>959</v>
      </c>
      <c r="I10" s="100" t="s">
        <v>960</v>
      </c>
      <c r="J10" s="39">
        <v>3</v>
      </c>
      <c r="K10" s="39">
        <v>2</v>
      </c>
      <c r="L10" s="39">
        <f t="shared" si="0"/>
        <v>6</v>
      </c>
      <c r="M10" s="100" t="s">
        <v>961</v>
      </c>
      <c r="N10" s="39">
        <v>2</v>
      </c>
      <c r="O10" s="39">
        <v>2</v>
      </c>
      <c r="P10" s="39">
        <f t="shared" si="1"/>
        <v>4</v>
      </c>
      <c r="Q10" s="148" t="s">
        <v>1813</v>
      </c>
      <c r="R10" s="72"/>
      <c r="S10" s="148" t="s">
        <v>1813</v>
      </c>
    </row>
    <row r="11" spans="1:19" ht="52.95" customHeight="1" x14ac:dyDescent="0.4">
      <c r="A11" s="2">
        <v>6</v>
      </c>
      <c r="B11" s="73" t="s">
        <v>221</v>
      </c>
      <c r="C11" s="78" t="s">
        <v>962</v>
      </c>
      <c r="D11" s="39"/>
      <c r="E11" s="39"/>
      <c r="F11" s="39">
        <v>7.4</v>
      </c>
      <c r="G11" s="79" t="s">
        <v>963</v>
      </c>
      <c r="H11" s="100" t="s">
        <v>964</v>
      </c>
      <c r="I11" s="100" t="s">
        <v>965</v>
      </c>
      <c r="J11" s="39">
        <v>3</v>
      </c>
      <c r="K11" s="39">
        <v>3</v>
      </c>
      <c r="L11" s="39">
        <f t="shared" si="0"/>
        <v>9</v>
      </c>
      <c r="M11" s="100" t="s">
        <v>966</v>
      </c>
      <c r="N11" s="39">
        <v>2</v>
      </c>
      <c r="O11" s="39">
        <v>3</v>
      </c>
      <c r="P11" s="39">
        <f t="shared" si="1"/>
        <v>6</v>
      </c>
      <c r="Q11" s="148" t="s">
        <v>1813</v>
      </c>
      <c r="R11" s="72"/>
      <c r="S11" s="148" t="s">
        <v>1813</v>
      </c>
    </row>
    <row r="12" spans="1:19" ht="52.95" customHeight="1" x14ac:dyDescent="0.4">
      <c r="A12" s="2">
        <v>7</v>
      </c>
      <c r="B12" s="73" t="s">
        <v>221</v>
      </c>
      <c r="C12" s="78" t="s">
        <v>962</v>
      </c>
      <c r="D12" s="39" t="s">
        <v>967</v>
      </c>
      <c r="E12" s="39"/>
      <c r="F12" s="2">
        <v>3.4</v>
      </c>
      <c r="G12" s="90" t="s">
        <v>968</v>
      </c>
      <c r="H12" s="100" t="s">
        <v>969</v>
      </c>
      <c r="I12" s="101" t="s">
        <v>270</v>
      </c>
      <c r="J12" s="2">
        <v>2</v>
      </c>
      <c r="K12" s="39">
        <v>3</v>
      </c>
      <c r="L12" s="39">
        <f t="shared" si="0"/>
        <v>6</v>
      </c>
      <c r="M12" s="100" t="s">
        <v>970</v>
      </c>
      <c r="N12" s="39">
        <v>1</v>
      </c>
      <c r="O12" s="39">
        <v>3</v>
      </c>
      <c r="P12" s="39">
        <f t="shared" si="1"/>
        <v>3</v>
      </c>
      <c r="Q12" s="148" t="s">
        <v>1813</v>
      </c>
      <c r="R12" s="72"/>
      <c r="S12" s="148" t="s">
        <v>1813</v>
      </c>
    </row>
    <row r="13" spans="1:19" ht="52.95" customHeight="1" x14ac:dyDescent="0.4">
      <c r="A13" s="2">
        <v>8</v>
      </c>
      <c r="B13" s="73" t="s">
        <v>221</v>
      </c>
      <c r="C13" s="78" t="s">
        <v>962</v>
      </c>
      <c r="D13" s="39"/>
      <c r="E13" s="39"/>
      <c r="F13" s="2">
        <v>3.4</v>
      </c>
      <c r="G13" s="90" t="s">
        <v>968</v>
      </c>
      <c r="H13" s="100" t="s">
        <v>971</v>
      </c>
      <c r="I13" s="101" t="s">
        <v>270</v>
      </c>
      <c r="J13" s="39">
        <v>2</v>
      </c>
      <c r="K13" s="39">
        <v>3</v>
      </c>
      <c r="L13" s="39">
        <f t="shared" si="0"/>
        <v>6</v>
      </c>
      <c r="M13" s="100" t="s">
        <v>972</v>
      </c>
      <c r="N13" s="39">
        <v>1</v>
      </c>
      <c r="O13" s="39">
        <v>3</v>
      </c>
      <c r="P13" s="39">
        <f t="shared" si="1"/>
        <v>3</v>
      </c>
      <c r="Q13" s="148" t="s">
        <v>1813</v>
      </c>
      <c r="R13" s="72"/>
      <c r="S13" s="148" t="s">
        <v>1813</v>
      </c>
    </row>
    <row r="14" spans="1:19" ht="52.95" customHeight="1" x14ac:dyDescent="0.4">
      <c r="A14" s="2">
        <v>9</v>
      </c>
      <c r="B14" s="73" t="s">
        <v>221</v>
      </c>
      <c r="C14" s="78" t="s">
        <v>962</v>
      </c>
      <c r="D14" s="39"/>
      <c r="E14" s="39"/>
      <c r="F14" s="39">
        <v>1.6</v>
      </c>
      <c r="G14" s="80" t="s">
        <v>941</v>
      </c>
      <c r="H14" s="100" t="s">
        <v>973</v>
      </c>
      <c r="I14" s="101" t="s">
        <v>270</v>
      </c>
      <c r="J14" s="39">
        <v>2</v>
      </c>
      <c r="K14" s="39">
        <v>4</v>
      </c>
      <c r="L14" s="39">
        <f t="shared" si="0"/>
        <v>8</v>
      </c>
      <c r="M14" s="100" t="s">
        <v>974</v>
      </c>
      <c r="N14" s="39">
        <v>1</v>
      </c>
      <c r="O14" s="39">
        <v>4</v>
      </c>
      <c r="P14" s="39">
        <f t="shared" si="1"/>
        <v>4</v>
      </c>
      <c r="Q14" s="148" t="s">
        <v>1813</v>
      </c>
      <c r="R14" s="72"/>
      <c r="S14" s="148" t="s">
        <v>1813</v>
      </c>
    </row>
    <row r="15" spans="1:19" ht="52.95" customHeight="1" x14ac:dyDescent="0.4">
      <c r="A15" s="2">
        <v>10</v>
      </c>
      <c r="B15" s="73" t="s">
        <v>221</v>
      </c>
      <c r="C15" s="78" t="s">
        <v>962</v>
      </c>
      <c r="D15" s="39"/>
      <c r="E15" s="39"/>
      <c r="F15" s="39">
        <v>6.3</v>
      </c>
      <c r="G15" s="79" t="s">
        <v>975</v>
      </c>
      <c r="H15" s="100" t="s">
        <v>976</v>
      </c>
      <c r="I15" s="101" t="s">
        <v>977</v>
      </c>
      <c r="J15" s="39">
        <v>3</v>
      </c>
      <c r="K15" s="39">
        <v>2</v>
      </c>
      <c r="L15" s="39">
        <f t="shared" si="0"/>
        <v>6</v>
      </c>
      <c r="M15" s="100" t="s">
        <v>978</v>
      </c>
      <c r="N15" s="39">
        <v>2</v>
      </c>
      <c r="O15" s="39">
        <v>2</v>
      </c>
      <c r="P15" s="39">
        <f t="shared" si="1"/>
        <v>4</v>
      </c>
      <c r="Q15" s="148" t="s">
        <v>1813</v>
      </c>
      <c r="R15" s="72"/>
      <c r="S15" s="148" t="s">
        <v>1813</v>
      </c>
    </row>
    <row r="16" spans="1:19" ht="52.95" customHeight="1" x14ac:dyDescent="0.4">
      <c r="A16" s="2">
        <v>11</v>
      </c>
      <c r="B16" s="73" t="s">
        <v>222</v>
      </c>
      <c r="C16" s="78" t="s">
        <v>1687</v>
      </c>
      <c r="D16" s="39" t="s">
        <v>1688</v>
      </c>
      <c r="E16" s="39" t="s">
        <v>270</v>
      </c>
      <c r="F16" s="39">
        <v>2.1</v>
      </c>
      <c r="G16" s="80" t="s">
        <v>1270</v>
      </c>
      <c r="H16" s="98" t="s">
        <v>362</v>
      </c>
      <c r="I16" s="49" t="s">
        <v>1689</v>
      </c>
      <c r="J16" s="39">
        <v>3</v>
      </c>
      <c r="K16" s="39">
        <v>4</v>
      </c>
      <c r="L16" s="39">
        <f t="shared" ref="L16:L23" si="2">J16*K16</f>
        <v>12</v>
      </c>
      <c r="M16" s="80" t="s">
        <v>1690</v>
      </c>
      <c r="N16" s="39">
        <v>1</v>
      </c>
      <c r="O16" s="39">
        <v>4</v>
      </c>
      <c r="P16" s="39">
        <f t="shared" ref="P16:P23" si="3">N16*O16</f>
        <v>4</v>
      </c>
      <c r="Q16" s="148" t="s">
        <v>1813</v>
      </c>
      <c r="R16" s="72"/>
      <c r="S16" s="148" t="s">
        <v>1813</v>
      </c>
    </row>
    <row r="17" spans="1:19" ht="52.95" customHeight="1" x14ac:dyDescent="0.4">
      <c r="A17" s="2">
        <v>12</v>
      </c>
      <c r="B17" s="73" t="s">
        <v>222</v>
      </c>
      <c r="C17" s="78" t="s">
        <v>1687</v>
      </c>
      <c r="D17" s="39" t="s">
        <v>1688</v>
      </c>
      <c r="E17" s="39" t="s">
        <v>270</v>
      </c>
      <c r="F17" s="39">
        <v>1.2</v>
      </c>
      <c r="G17" s="80" t="s">
        <v>1691</v>
      </c>
      <c r="H17" s="98" t="s">
        <v>1692</v>
      </c>
      <c r="I17" s="49" t="s">
        <v>1693</v>
      </c>
      <c r="J17" s="39">
        <v>3</v>
      </c>
      <c r="K17" s="39">
        <v>3</v>
      </c>
      <c r="L17" s="39">
        <f t="shared" si="2"/>
        <v>9</v>
      </c>
      <c r="M17" s="80" t="s">
        <v>1694</v>
      </c>
      <c r="N17" s="39">
        <v>1</v>
      </c>
      <c r="O17" s="39">
        <v>2</v>
      </c>
      <c r="P17" s="39">
        <f t="shared" si="3"/>
        <v>2</v>
      </c>
      <c r="Q17" s="148" t="s">
        <v>1813</v>
      </c>
      <c r="R17" s="72"/>
      <c r="S17" s="148" t="s">
        <v>1813</v>
      </c>
    </row>
    <row r="18" spans="1:19" ht="52.95" customHeight="1" x14ac:dyDescent="0.4">
      <c r="A18" s="2">
        <v>13</v>
      </c>
      <c r="B18" s="73" t="s">
        <v>222</v>
      </c>
      <c r="C18" s="78" t="s">
        <v>1695</v>
      </c>
      <c r="D18" s="39" t="s">
        <v>1688</v>
      </c>
      <c r="E18" s="39" t="s">
        <v>270</v>
      </c>
      <c r="F18" s="39">
        <v>2.1</v>
      </c>
      <c r="G18" s="79" t="s">
        <v>1270</v>
      </c>
      <c r="H18" s="98" t="s">
        <v>362</v>
      </c>
      <c r="I18" s="49" t="s">
        <v>1689</v>
      </c>
      <c r="J18" s="39">
        <v>3</v>
      </c>
      <c r="K18" s="39">
        <v>4</v>
      </c>
      <c r="L18" s="39">
        <f t="shared" si="2"/>
        <v>12</v>
      </c>
      <c r="M18" s="79" t="s">
        <v>1690</v>
      </c>
      <c r="N18" s="39">
        <v>1</v>
      </c>
      <c r="O18" s="39">
        <v>4</v>
      </c>
      <c r="P18" s="39">
        <f t="shared" si="3"/>
        <v>4</v>
      </c>
      <c r="Q18" s="148" t="s">
        <v>1813</v>
      </c>
      <c r="R18" s="72"/>
      <c r="S18" s="148" t="s">
        <v>1813</v>
      </c>
    </row>
    <row r="19" spans="1:19" ht="52.95" customHeight="1" x14ac:dyDescent="0.4">
      <c r="A19" s="2">
        <v>14</v>
      </c>
      <c r="B19" s="73" t="s">
        <v>222</v>
      </c>
      <c r="C19" s="78" t="s">
        <v>1696</v>
      </c>
      <c r="D19" s="39" t="s">
        <v>1688</v>
      </c>
      <c r="E19" s="39" t="s">
        <v>270</v>
      </c>
      <c r="F19" s="2">
        <v>7.3</v>
      </c>
      <c r="G19" s="90" t="s">
        <v>539</v>
      </c>
      <c r="H19" s="98" t="s">
        <v>1697</v>
      </c>
      <c r="I19" s="91" t="s">
        <v>1698</v>
      </c>
      <c r="J19" s="2">
        <v>3</v>
      </c>
      <c r="K19" s="39">
        <v>1</v>
      </c>
      <c r="L19" s="39">
        <f t="shared" si="2"/>
        <v>3</v>
      </c>
      <c r="M19" s="79" t="s">
        <v>1699</v>
      </c>
      <c r="N19" s="39">
        <v>1</v>
      </c>
      <c r="O19" s="39">
        <v>1</v>
      </c>
      <c r="P19" s="39">
        <f t="shared" si="3"/>
        <v>1</v>
      </c>
      <c r="Q19" s="148" t="s">
        <v>1813</v>
      </c>
      <c r="R19" s="72"/>
      <c r="S19" s="148" t="s">
        <v>1813</v>
      </c>
    </row>
    <row r="20" spans="1:19" ht="52.95" customHeight="1" x14ac:dyDescent="0.4">
      <c r="A20" s="2">
        <v>15</v>
      </c>
      <c r="B20" s="73" t="s">
        <v>197</v>
      </c>
      <c r="C20" s="78" t="s">
        <v>1700</v>
      </c>
      <c r="D20" s="39" t="s">
        <v>1701</v>
      </c>
      <c r="E20" s="39" t="s">
        <v>270</v>
      </c>
      <c r="F20" s="39">
        <v>1.1000000000000001</v>
      </c>
      <c r="G20" s="80" t="s">
        <v>1702</v>
      </c>
      <c r="H20" s="98" t="s">
        <v>1703</v>
      </c>
      <c r="I20" s="49" t="s">
        <v>1704</v>
      </c>
      <c r="J20" s="39">
        <v>2</v>
      </c>
      <c r="K20" s="39">
        <v>2</v>
      </c>
      <c r="L20" s="39">
        <f t="shared" si="2"/>
        <v>4</v>
      </c>
      <c r="M20" s="80" t="s">
        <v>1705</v>
      </c>
      <c r="N20" s="39">
        <v>1</v>
      </c>
      <c r="O20" s="39">
        <v>2</v>
      </c>
      <c r="P20" s="39">
        <f t="shared" si="3"/>
        <v>2</v>
      </c>
      <c r="Q20" s="148" t="s">
        <v>1813</v>
      </c>
      <c r="R20" s="72"/>
      <c r="S20" s="148" t="s">
        <v>1813</v>
      </c>
    </row>
    <row r="21" spans="1:19" ht="52.95" customHeight="1" x14ac:dyDescent="0.4">
      <c r="A21" s="2">
        <v>16</v>
      </c>
      <c r="B21" s="73" t="s">
        <v>197</v>
      </c>
      <c r="C21" s="78" t="s">
        <v>1700</v>
      </c>
      <c r="D21" s="39" t="s">
        <v>1701</v>
      </c>
      <c r="E21" s="39" t="s">
        <v>270</v>
      </c>
      <c r="F21" s="39">
        <v>1.6</v>
      </c>
      <c r="G21" s="79" t="s">
        <v>941</v>
      </c>
      <c r="H21" s="98" t="s">
        <v>1706</v>
      </c>
      <c r="I21" s="49" t="s">
        <v>1707</v>
      </c>
      <c r="J21" s="39">
        <v>2</v>
      </c>
      <c r="K21" s="39">
        <v>4</v>
      </c>
      <c r="L21" s="39">
        <f t="shared" si="2"/>
        <v>8</v>
      </c>
      <c r="M21" s="79" t="s">
        <v>1708</v>
      </c>
      <c r="N21" s="39">
        <v>1</v>
      </c>
      <c r="O21" s="39">
        <v>2</v>
      </c>
      <c r="P21" s="39">
        <f t="shared" si="3"/>
        <v>2</v>
      </c>
      <c r="Q21" s="148" t="s">
        <v>1813</v>
      </c>
      <c r="R21" s="72"/>
      <c r="S21" s="148" t="s">
        <v>1813</v>
      </c>
    </row>
    <row r="22" spans="1:19" ht="52.95" customHeight="1" x14ac:dyDescent="0.4">
      <c r="A22" s="2">
        <v>17</v>
      </c>
      <c r="B22" s="73" t="s">
        <v>197</v>
      </c>
      <c r="C22" s="78" t="s">
        <v>1709</v>
      </c>
      <c r="D22" s="39" t="s">
        <v>1710</v>
      </c>
      <c r="E22" s="39" t="s">
        <v>270</v>
      </c>
      <c r="F22" s="39">
        <v>1.1000000000000001</v>
      </c>
      <c r="G22" s="79" t="s">
        <v>1702</v>
      </c>
      <c r="H22" s="98" t="s">
        <v>1711</v>
      </c>
      <c r="I22" s="49" t="s">
        <v>1712</v>
      </c>
      <c r="J22" s="39">
        <v>2</v>
      </c>
      <c r="K22" s="39">
        <v>2</v>
      </c>
      <c r="L22" s="39">
        <f t="shared" si="2"/>
        <v>4</v>
      </c>
      <c r="M22" s="79" t="s">
        <v>1713</v>
      </c>
      <c r="N22" s="39">
        <v>1</v>
      </c>
      <c r="O22" s="39">
        <v>2</v>
      </c>
      <c r="P22" s="39">
        <f t="shared" si="3"/>
        <v>2</v>
      </c>
      <c r="Q22" s="148" t="s">
        <v>1813</v>
      </c>
      <c r="R22" s="72"/>
      <c r="S22" s="148" t="s">
        <v>1813</v>
      </c>
    </row>
    <row r="23" spans="1:19" ht="52.95" customHeight="1" x14ac:dyDescent="0.4">
      <c r="A23" s="2">
        <v>18</v>
      </c>
      <c r="B23" s="73" t="s">
        <v>197</v>
      </c>
      <c r="C23" s="78" t="s">
        <v>1709</v>
      </c>
      <c r="D23" s="39" t="s">
        <v>1701</v>
      </c>
      <c r="E23" s="39" t="s">
        <v>270</v>
      </c>
      <c r="F23" s="39">
        <v>1.1000000000000001</v>
      </c>
      <c r="G23" s="79" t="s">
        <v>1702</v>
      </c>
      <c r="H23" s="98" t="s">
        <v>1714</v>
      </c>
      <c r="I23" s="49" t="s">
        <v>1712</v>
      </c>
      <c r="J23" s="39">
        <v>2</v>
      </c>
      <c r="K23" s="39">
        <v>2</v>
      </c>
      <c r="L23" s="39">
        <f t="shared" si="2"/>
        <v>4</v>
      </c>
      <c r="M23" s="79" t="s">
        <v>1713</v>
      </c>
      <c r="N23" s="39">
        <v>1</v>
      </c>
      <c r="O23" s="39">
        <v>2</v>
      </c>
      <c r="P23" s="39">
        <f t="shared" si="3"/>
        <v>2</v>
      </c>
      <c r="Q23" s="148" t="s">
        <v>1813</v>
      </c>
      <c r="R23" s="72"/>
      <c r="S23" s="148" t="s">
        <v>1813</v>
      </c>
    </row>
    <row r="24" spans="1:19" ht="52.95" customHeight="1" x14ac:dyDescent="0.4">
      <c r="A24" s="2"/>
      <c r="B24" s="73"/>
      <c r="C24" s="78"/>
      <c r="D24" s="39"/>
      <c r="E24" s="39"/>
      <c r="F24" s="39"/>
      <c r="G24" s="79"/>
      <c r="H24" s="100"/>
      <c r="I24" s="101"/>
      <c r="J24" s="39"/>
      <c r="K24" s="39"/>
      <c r="L24" s="39"/>
      <c r="M24" s="100"/>
      <c r="N24" s="39"/>
      <c r="O24" s="39"/>
      <c r="P24" s="39"/>
      <c r="Q24" s="81"/>
      <c r="R24" s="72"/>
      <c r="S24" s="72"/>
    </row>
    <row r="25" spans="1:19" ht="52.95" customHeight="1" x14ac:dyDescent="0.4">
      <c r="A25" s="2">
        <v>11</v>
      </c>
      <c r="B25" s="73"/>
      <c r="C25" s="78"/>
      <c r="D25" s="39"/>
      <c r="E25" s="39"/>
      <c r="F25" s="39"/>
      <c r="G25" s="79"/>
      <c r="H25" s="49"/>
      <c r="I25" s="49"/>
      <c r="J25" s="39"/>
      <c r="K25" s="39"/>
      <c r="L25" s="39"/>
      <c r="M25" s="49"/>
      <c r="N25" s="39"/>
      <c r="O25" s="39"/>
      <c r="P25" s="39"/>
      <c r="Q25" s="81"/>
      <c r="R25" s="72"/>
      <c r="S25" s="72"/>
    </row>
    <row r="26" spans="1:19" ht="52.95" customHeight="1" x14ac:dyDescent="0.4">
      <c r="A26" s="2">
        <v>12</v>
      </c>
      <c r="B26" s="73"/>
      <c r="C26" s="78"/>
      <c r="D26" s="39"/>
      <c r="E26" s="39"/>
      <c r="F26" s="39"/>
      <c r="G26" s="79"/>
      <c r="H26" s="51"/>
      <c r="I26" s="49"/>
      <c r="J26" s="39"/>
      <c r="K26" s="39"/>
      <c r="L26" s="39"/>
      <c r="M26" s="80"/>
      <c r="N26" s="39"/>
      <c r="O26" s="39"/>
      <c r="P26" s="39"/>
      <c r="Q26" s="81"/>
      <c r="R26" s="72"/>
      <c r="S26" s="72"/>
    </row>
    <row r="27" spans="1:19" ht="52.95" customHeight="1" x14ac:dyDescent="0.4">
      <c r="A27" s="2">
        <v>13</v>
      </c>
      <c r="B27" s="73"/>
      <c r="C27" s="78"/>
      <c r="D27" s="39"/>
      <c r="E27" s="39"/>
      <c r="F27" s="39"/>
      <c r="G27" s="80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25.2" customHeight="1" x14ac:dyDescent="0.4">
      <c r="A28" s="442" t="s">
        <v>179</v>
      </c>
      <c r="B28" s="443"/>
      <c r="C28" s="444"/>
      <c r="D28" s="451" t="s">
        <v>180</v>
      </c>
      <c r="E28" s="452"/>
      <c r="F28" s="453"/>
      <c r="G28" s="454"/>
      <c r="H28" s="454"/>
      <c r="I28" s="454"/>
      <c r="J28" s="454"/>
      <c r="K28" s="454"/>
      <c r="L28" s="454"/>
      <c r="M28" s="455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445"/>
      <c r="B29" s="446"/>
      <c r="C29" s="447"/>
      <c r="D29" s="451" t="s">
        <v>182</v>
      </c>
      <c r="E29" s="452"/>
      <c r="F29" s="453"/>
      <c r="G29" s="454"/>
      <c r="H29" s="454"/>
      <c r="I29" s="454"/>
      <c r="J29" s="454"/>
      <c r="K29" s="454"/>
      <c r="L29" s="454"/>
      <c r="M29" s="455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45"/>
      <c r="B30" s="446"/>
      <c r="C30" s="447"/>
      <c r="D30" s="451" t="s">
        <v>124</v>
      </c>
      <c r="E30" s="452"/>
      <c r="F30" s="453"/>
      <c r="G30" s="454"/>
      <c r="H30" s="454"/>
      <c r="I30" s="454"/>
      <c r="J30" s="454"/>
      <c r="K30" s="454"/>
      <c r="L30" s="454"/>
      <c r="M30" s="455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445"/>
      <c r="B31" s="446"/>
      <c r="C31" s="447"/>
      <c r="D31" s="451" t="s">
        <v>183</v>
      </c>
      <c r="E31" s="452"/>
      <c r="F31" s="453"/>
      <c r="G31" s="454"/>
      <c r="H31" s="454"/>
      <c r="I31" s="454"/>
      <c r="J31" s="454"/>
      <c r="K31" s="454"/>
      <c r="L31" s="454"/>
      <c r="M31" s="455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448"/>
      <c r="B32" s="449"/>
      <c r="C32" s="450"/>
      <c r="D32" s="451" t="s">
        <v>184</v>
      </c>
      <c r="E32" s="452"/>
      <c r="F32" s="453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1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activeCell="F19" sqref="F19:M19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1068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433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36" customHeight="1" x14ac:dyDescent="0.4">
      <c r="A5" s="102">
        <v>1</v>
      </c>
      <c r="B5" s="73" t="s">
        <v>484</v>
      </c>
      <c r="C5" s="67" t="s">
        <v>981</v>
      </c>
      <c r="D5" s="67" t="s">
        <v>982</v>
      </c>
      <c r="E5" s="67" t="s">
        <v>983</v>
      </c>
      <c r="F5" s="67">
        <v>1.3</v>
      </c>
      <c r="G5" s="67" t="s">
        <v>984</v>
      </c>
      <c r="H5" s="67" t="s">
        <v>985</v>
      </c>
      <c r="I5" s="67" t="s">
        <v>986</v>
      </c>
      <c r="J5" s="2">
        <v>3</v>
      </c>
      <c r="K5" s="2">
        <v>3</v>
      </c>
      <c r="L5" s="103">
        <f>J5*K5</f>
        <v>9</v>
      </c>
      <c r="M5" s="67" t="s">
        <v>987</v>
      </c>
      <c r="N5" s="2">
        <v>1</v>
      </c>
      <c r="O5" s="2">
        <v>3</v>
      </c>
      <c r="P5" s="103">
        <f>N5*O5</f>
        <v>3</v>
      </c>
      <c r="Q5" s="39" t="s">
        <v>262</v>
      </c>
      <c r="R5" s="39" t="s">
        <v>988</v>
      </c>
      <c r="S5" s="39" t="s">
        <v>263</v>
      </c>
    </row>
    <row r="6" spans="1:19" ht="36" customHeight="1" x14ac:dyDescent="0.4">
      <c r="A6" s="97">
        <v>2</v>
      </c>
      <c r="B6" s="73"/>
      <c r="C6" s="104" t="s">
        <v>989</v>
      </c>
      <c r="D6" s="104" t="s">
        <v>486</v>
      </c>
      <c r="E6" s="67" t="s">
        <v>983</v>
      </c>
      <c r="F6" s="67">
        <v>4.0999999999999996</v>
      </c>
      <c r="G6" s="104" t="s">
        <v>59</v>
      </c>
      <c r="H6" s="104" t="s">
        <v>490</v>
      </c>
      <c r="I6" s="67" t="s">
        <v>986</v>
      </c>
      <c r="J6" s="2">
        <v>3</v>
      </c>
      <c r="K6" s="2">
        <v>3</v>
      </c>
      <c r="L6" s="103">
        <f t="shared" ref="L6:L18" si="0">J6*K6</f>
        <v>9</v>
      </c>
      <c r="M6" s="67" t="s">
        <v>990</v>
      </c>
      <c r="N6" s="2">
        <v>1</v>
      </c>
      <c r="O6" s="2">
        <v>3</v>
      </c>
      <c r="P6" s="103">
        <f t="shared" ref="P6:P18" si="1">N6*O6</f>
        <v>3</v>
      </c>
      <c r="Q6" s="39" t="s">
        <v>262</v>
      </c>
      <c r="R6" s="39" t="s">
        <v>988</v>
      </c>
      <c r="S6" s="39" t="s">
        <v>263</v>
      </c>
    </row>
    <row r="7" spans="1:19" ht="36" customHeight="1" x14ac:dyDescent="0.4">
      <c r="A7" s="102">
        <v>3</v>
      </c>
      <c r="B7" s="73"/>
      <c r="C7" s="104" t="s">
        <v>991</v>
      </c>
      <c r="D7" s="104" t="s">
        <v>486</v>
      </c>
      <c r="E7" s="67" t="s">
        <v>983</v>
      </c>
      <c r="F7" s="67">
        <v>4.2</v>
      </c>
      <c r="G7" s="104" t="s">
        <v>461</v>
      </c>
      <c r="H7" s="104" t="s">
        <v>493</v>
      </c>
      <c r="I7" s="67" t="s">
        <v>986</v>
      </c>
      <c r="J7" s="2">
        <v>3</v>
      </c>
      <c r="K7" s="2">
        <v>3</v>
      </c>
      <c r="L7" s="103">
        <f t="shared" si="0"/>
        <v>9</v>
      </c>
      <c r="M7" s="67" t="s">
        <v>990</v>
      </c>
      <c r="N7" s="2">
        <v>1</v>
      </c>
      <c r="O7" s="2">
        <v>3</v>
      </c>
      <c r="P7" s="103">
        <f t="shared" si="1"/>
        <v>3</v>
      </c>
      <c r="Q7" s="39"/>
      <c r="R7" s="39"/>
      <c r="S7" s="39"/>
    </row>
    <row r="8" spans="1:19" ht="36" customHeight="1" x14ac:dyDescent="0.4">
      <c r="A8" s="97">
        <v>4</v>
      </c>
      <c r="B8" s="73" t="s">
        <v>494</v>
      </c>
      <c r="C8" s="104" t="s">
        <v>992</v>
      </c>
      <c r="D8" s="104" t="s">
        <v>993</v>
      </c>
      <c r="E8" s="67" t="s">
        <v>983</v>
      </c>
      <c r="F8" s="67">
        <v>1.3</v>
      </c>
      <c r="G8" s="104" t="s">
        <v>190</v>
      </c>
      <c r="H8" s="104" t="s">
        <v>994</v>
      </c>
      <c r="I8" s="67" t="s">
        <v>995</v>
      </c>
      <c r="J8" s="2">
        <v>3</v>
      </c>
      <c r="K8" s="2">
        <v>3</v>
      </c>
      <c r="L8" s="103">
        <f t="shared" si="0"/>
        <v>9</v>
      </c>
      <c r="M8" s="67" t="s">
        <v>996</v>
      </c>
      <c r="N8" s="2">
        <v>1</v>
      </c>
      <c r="O8" s="2">
        <v>3</v>
      </c>
      <c r="P8" s="103">
        <f t="shared" si="1"/>
        <v>3</v>
      </c>
      <c r="Q8" s="39"/>
      <c r="R8" s="39"/>
      <c r="S8" s="39"/>
    </row>
    <row r="9" spans="1:19" ht="36" customHeight="1" x14ac:dyDescent="0.4">
      <c r="A9" s="102">
        <v>5</v>
      </c>
      <c r="B9" s="73"/>
      <c r="C9" s="104" t="s">
        <v>997</v>
      </c>
      <c r="D9" s="104" t="s">
        <v>496</v>
      </c>
      <c r="E9" s="67" t="s">
        <v>983</v>
      </c>
      <c r="F9" s="67">
        <v>1.3</v>
      </c>
      <c r="G9" s="104" t="s">
        <v>190</v>
      </c>
      <c r="H9" s="104" t="s">
        <v>524</v>
      </c>
      <c r="I9" s="67" t="s">
        <v>995</v>
      </c>
      <c r="J9" s="2">
        <v>3</v>
      </c>
      <c r="K9" s="2">
        <v>3</v>
      </c>
      <c r="L9" s="103">
        <f t="shared" si="0"/>
        <v>9</v>
      </c>
      <c r="M9" s="67" t="s">
        <v>996</v>
      </c>
      <c r="N9" s="2">
        <v>1</v>
      </c>
      <c r="O9" s="2">
        <v>3</v>
      </c>
      <c r="P9" s="103">
        <f t="shared" si="1"/>
        <v>3</v>
      </c>
      <c r="Q9" s="39"/>
      <c r="R9" s="39"/>
      <c r="S9" s="39"/>
    </row>
    <row r="10" spans="1:19" ht="36" customHeight="1" x14ac:dyDescent="0.4">
      <c r="A10" s="97">
        <v>6</v>
      </c>
      <c r="B10" s="73"/>
      <c r="C10" s="104" t="s">
        <v>998</v>
      </c>
      <c r="D10" s="104" t="s">
        <v>496</v>
      </c>
      <c r="E10" s="67" t="s">
        <v>983</v>
      </c>
      <c r="F10" s="67">
        <v>1.3</v>
      </c>
      <c r="G10" s="104" t="s">
        <v>190</v>
      </c>
      <c r="H10" s="104" t="s">
        <v>498</v>
      </c>
      <c r="I10" s="105" t="s">
        <v>999</v>
      </c>
      <c r="J10" s="2">
        <v>3</v>
      </c>
      <c r="K10" s="2">
        <v>3</v>
      </c>
      <c r="L10" s="103">
        <f t="shared" si="0"/>
        <v>9</v>
      </c>
      <c r="M10" s="105" t="s">
        <v>1000</v>
      </c>
      <c r="N10" s="2">
        <v>1</v>
      </c>
      <c r="O10" s="2">
        <v>3</v>
      </c>
      <c r="P10" s="103">
        <f t="shared" si="1"/>
        <v>3</v>
      </c>
      <c r="Q10" s="39"/>
      <c r="R10" s="39"/>
      <c r="S10" s="39"/>
    </row>
    <row r="11" spans="1:19" ht="36" customHeight="1" x14ac:dyDescent="0.4">
      <c r="A11" s="102">
        <v>7</v>
      </c>
      <c r="B11" s="73"/>
      <c r="C11" s="104" t="s">
        <v>1001</v>
      </c>
      <c r="D11" s="104" t="s">
        <v>496</v>
      </c>
      <c r="E11" s="67" t="s">
        <v>983</v>
      </c>
      <c r="F11" s="67">
        <v>1.3</v>
      </c>
      <c r="G11" s="104" t="s">
        <v>190</v>
      </c>
      <c r="H11" s="104" t="s">
        <v>1002</v>
      </c>
      <c r="I11" s="105" t="s">
        <v>1003</v>
      </c>
      <c r="J11" s="2">
        <v>3</v>
      </c>
      <c r="K11" s="2">
        <v>3</v>
      </c>
      <c r="L11" s="103">
        <f t="shared" si="0"/>
        <v>9</v>
      </c>
      <c r="M11" s="105" t="s">
        <v>1060</v>
      </c>
      <c r="N11" s="2">
        <v>1</v>
      </c>
      <c r="O11" s="2">
        <v>3</v>
      </c>
      <c r="P11" s="103">
        <f t="shared" si="1"/>
        <v>3</v>
      </c>
      <c r="Q11" s="39"/>
      <c r="R11" s="39"/>
      <c r="S11" s="39"/>
    </row>
    <row r="12" spans="1:19" ht="36" customHeight="1" x14ac:dyDescent="0.4">
      <c r="A12" s="97">
        <v>8</v>
      </c>
      <c r="B12" s="73"/>
      <c r="C12" s="104" t="s">
        <v>1004</v>
      </c>
      <c r="D12" s="104" t="s">
        <v>496</v>
      </c>
      <c r="E12" s="67" t="s">
        <v>983</v>
      </c>
      <c r="F12" s="67">
        <v>1.3</v>
      </c>
      <c r="G12" s="104" t="s">
        <v>190</v>
      </c>
      <c r="H12" s="104" t="s">
        <v>570</v>
      </c>
      <c r="I12" s="67" t="s">
        <v>995</v>
      </c>
      <c r="J12" s="2">
        <v>3</v>
      </c>
      <c r="K12" s="2">
        <v>3</v>
      </c>
      <c r="L12" s="103">
        <f t="shared" si="0"/>
        <v>9</v>
      </c>
      <c r="M12" s="67" t="s">
        <v>1061</v>
      </c>
      <c r="N12" s="2">
        <v>1</v>
      </c>
      <c r="O12" s="2">
        <v>3</v>
      </c>
      <c r="P12" s="103">
        <f t="shared" si="1"/>
        <v>3</v>
      </c>
      <c r="Q12" s="39"/>
      <c r="R12" s="39"/>
      <c r="S12" s="39"/>
    </row>
    <row r="13" spans="1:19" ht="36" customHeight="1" x14ac:dyDescent="0.4">
      <c r="A13" s="102">
        <v>9</v>
      </c>
      <c r="B13" s="73"/>
      <c r="C13" s="104" t="s">
        <v>1005</v>
      </c>
      <c r="D13" s="104" t="s">
        <v>505</v>
      </c>
      <c r="E13" s="67" t="s">
        <v>983</v>
      </c>
      <c r="F13" s="67">
        <v>1.3</v>
      </c>
      <c r="G13" s="104" t="s">
        <v>190</v>
      </c>
      <c r="H13" s="104" t="s">
        <v>1006</v>
      </c>
      <c r="I13" s="105" t="s">
        <v>1007</v>
      </c>
      <c r="J13" s="2">
        <v>3</v>
      </c>
      <c r="K13" s="2">
        <v>3</v>
      </c>
      <c r="L13" s="103">
        <f t="shared" si="0"/>
        <v>9</v>
      </c>
      <c r="M13" s="105" t="s">
        <v>1067</v>
      </c>
      <c r="N13" s="2">
        <v>1</v>
      </c>
      <c r="O13" s="2">
        <v>3</v>
      </c>
      <c r="P13" s="103">
        <f t="shared" si="1"/>
        <v>3</v>
      </c>
      <c r="Q13" s="39"/>
      <c r="R13" s="39"/>
      <c r="S13" s="39"/>
    </row>
    <row r="14" spans="1:19" ht="36" customHeight="1" x14ac:dyDescent="0.4">
      <c r="A14" s="97">
        <v>10</v>
      </c>
      <c r="B14" s="73"/>
      <c r="C14" s="104" t="s">
        <v>1008</v>
      </c>
      <c r="D14" s="104" t="s">
        <v>505</v>
      </c>
      <c r="E14" s="67" t="s">
        <v>983</v>
      </c>
      <c r="F14" s="67">
        <v>4.0999999999999996</v>
      </c>
      <c r="G14" s="104" t="s">
        <v>59</v>
      </c>
      <c r="H14" s="104" t="s">
        <v>1009</v>
      </c>
      <c r="I14" s="105" t="s">
        <v>1062</v>
      </c>
      <c r="J14" s="2">
        <v>3</v>
      </c>
      <c r="K14" s="2">
        <v>2</v>
      </c>
      <c r="L14" s="103">
        <f t="shared" si="0"/>
        <v>6</v>
      </c>
      <c r="M14" s="105" t="s">
        <v>1063</v>
      </c>
      <c r="N14" s="2">
        <v>2</v>
      </c>
      <c r="O14" s="2">
        <v>2</v>
      </c>
      <c r="P14" s="103">
        <f t="shared" si="1"/>
        <v>4</v>
      </c>
      <c r="Q14" s="39"/>
      <c r="R14" s="39"/>
      <c r="S14" s="39"/>
    </row>
    <row r="15" spans="1:19" ht="36" customHeight="1" x14ac:dyDescent="0.4">
      <c r="A15" s="102">
        <v>11</v>
      </c>
      <c r="B15" s="73"/>
      <c r="C15" s="104" t="s">
        <v>1010</v>
      </c>
      <c r="D15" s="104" t="s">
        <v>505</v>
      </c>
      <c r="E15" s="67" t="s">
        <v>983</v>
      </c>
      <c r="F15" s="67">
        <v>1.6</v>
      </c>
      <c r="G15" s="104" t="s">
        <v>1011</v>
      </c>
      <c r="H15" s="104" t="s">
        <v>1012</v>
      </c>
      <c r="I15" s="67" t="s">
        <v>1013</v>
      </c>
      <c r="J15" s="2">
        <v>3</v>
      </c>
      <c r="K15" s="2">
        <v>2</v>
      </c>
      <c r="L15" s="103">
        <f t="shared" si="0"/>
        <v>6</v>
      </c>
      <c r="M15" s="67" t="s">
        <v>1014</v>
      </c>
      <c r="N15" s="2">
        <v>2</v>
      </c>
      <c r="O15" s="2">
        <v>2</v>
      </c>
      <c r="P15" s="103">
        <f t="shared" si="1"/>
        <v>4</v>
      </c>
      <c r="Q15" s="39"/>
      <c r="R15" s="39"/>
      <c r="S15" s="39"/>
    </row>
    <row r="16" spans="1:19" ht="36" customHeight="1" x14ac:dyDescent="0.4">
      <c r="A16" s="97">
        <v>12</v>
      </c>
      <c r="B16" s="73"/>
      <c r="C16" s="104" t="s">
        <v>1015</v>
      </c>
      <c r="D16" s="104" t="s">
        <v>505</v>
      </c>
      <c r="E16" s="67" t="s">
        <v>983</v>
      </c>
      <c r="F16" s="67">
        <v>3.4</v>
      </c>
      <c r="G16" s="104" t="s">
        <v>367</v>
      </c>
      <c r="H16" s="104" t="s">
        <v>453</v>
      </c>
      <c r="I16" s="105" t="s">
        <v>1016</v>
      </c>
      <c r="J16" s="2">
        <v>2</v>
      </c>
      <c r="K16" s="2">
        <v>2</v>
      </c>
      <c r="L16" s="103">
        <f t="shared" si="0"/>
        <v>4</v>
      </c>
      <c r="M16" s="105" t="s">
        <v>1017</v>
      </c>
      <c r="N16" s="2">
        <v>2</v>
      </c>
      <c r="O16" s="2">
        <v>1</v>
      </c>
      <c r="P16" s="103">
        <f t="shared" si="1"/>
        <v>2</v>
      </c>
      <c r="Q16" s="39"/>
      <c r="R16" s="39"/>
      <c r="S16" s="39"/>
    </row>
    <row r="17" spans="1:19" ht="36" customHeight="1" x14ac:dyDescent="0.4">
      <c r="A17" s="102">
        <v>13</v>
      </c>
      <c r="B17" s="73"/>
      <c r="C17" s="104" t="s">
        <v>1018</v>
      </c>
      <c r="D17" s="104" t="s">
        <v>505</v>
      </c>
      <c r="E17" s="67" t="s">
        <v>983</v>
      </c>
      <c r="F17" s="67">
        <v>4.0999999999999996</v>
      </c>
      <c r="G17" s="104" t="s">
        <v>59</v>
      </c>
      <c r="H17" s="104" t="s">
        <v>1019</v>
      </c>
      <c r="I17" s="105" t="s">
        <v>1064</v>
      </c>
      <c r="J17" s="2">
        <v>2</v>
      </c>
      <c r="K17" s="2">
        <v>2</v>
      </c>
      <c r="L17" s="103">
        <f t="shared" si="0"/>
        <v>4</v>
      </c>
      <c r="M17" s="105" t="s">
        <v>1065</v>
      </c>
      <c r="N17" s="2">
        <v>2</v>
      </c>
      <c r="O17" s="2">
        <v>1</v>
      </c>
      <c r="P17" s="103">
        <f t="shared" si="1"/>
        <v>2</v>
      </c>
      <c r="Q17" s="39"/>
      <c r="R17" s="39"/>
      <c r="S17" s="39"/>
    </row>
    <row r="18" spans="1:19" ht="36" customHeight="1" x14ac:dyDescent="0.4">
      <c r="A18" s="97"/>
      <c r="B18" s="73"/>
      <c r="C18" s="104" t="s">
        <v>1020</v>
      </c>
      <c r="D18" s="104" t="s">
        <v>505</v>
      </c>
      <c r="E18" s="67" t="s">
        <v>983</v>
      </c>
      <c r="F18" s="67">
        <v>6.4</v>
      </c>
      <c r="G18" s="104" t="s">
        <v>78</v>
      </c>
      <c r="H18" s="104" t="s">
        <v>512</v>
      </c>
      <c r="I18" s="105" t="s">
        <v>1021</v>
      </c>
      <c r="J18" s="2">
        <v>2</v>
      </c>
      <c r="K18" s="2">
        <v>2</v>
      </c>
      <c r="L18" s="103">
        <f t="shared" si="0"/>
        <v>4</v>
      </c>
      <c r="M18" s="105" t="s">
        <v>1066</v>
      </c>
      <c r="N18" s="2">
        <v>2</v>
      </c>
      <c r="O18" s="2">
        <v>1</v>
      </c>
      <c r="P18" s="103">
        <f t="shared" si="1"/>
        <v>2</v>
      </c>
      <c r="Q18" s="39"/>
      <c r="R18" s="39"/>
      <c r="S18" s="39"/>
    </row>
    <row r="19" spans="1:19" ht="25.2" customHeight="1" x14ac:dyDescent="0.4">
      <c r="A19" s="442" t="s">
        <v>179</v>
      </c>
      <c r="B19" s="443"/>
      <c r="C19" s="444"/>
      <c r="D19" s="451" t="s">
        <v>180</v>
      </c>
      <c r="E19" s="452"/>
      <c r="F19" s="453"/>
      <c r="G19" s="454"/>
      <c r="H19" s="454"/>
      <c r="I19" s="454"/>
      <c r="J19" s="454"/>
      <c r="K19" s="454"/>
      <c r="L19" s="454"/>
      <c r="M19" s="455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445"/>
      <c r="B20" s="446"/>
      <c r="C20" s="447"/>
      <c r="D20" s="451" t="s">
        <v>182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124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183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8"/>
      <c r="B23" s="449"/>
      <c r="C23" s="450"/>
      <c r="D23" s="451" t="s">
        <v>184</v>
      </c>
      <c r="E23" s="452"/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C1" zoomScale="85" zoomScaleNormal="85" zoomScaleSheetLayoutView="85" workbookViewId="0">
      <selection activeCell="C14" sqref="C14:S1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1133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40.200000000000003" customHeight="1" x14ac:dyDescent="0.4">
      <c r="A5" s="102">
        <v>1</v>
      </c>
      <c r="B5" s="73" t="s">
        <v>484</v>
      </c>
      <c r="C5" s="106" t="s">
        <v>1022</v>
      </c>
      <c r="D5" s="106" t="s">
        <v>486</v>
      </c>
      <c r="E5" s="106" t="s">
        <v>1023</v>
      </c>
      <c r="F5" s="106">
        <v>4.2</v>
      </c>
      <c r="G5" s="106" t="s">
        <v>461</v>
      </c>
      <c r="H5" s="106" t="s">
        <v>1024</v>
      </c>
      <c r="I5" s="67" t="s">
        <v>986</v>
      </c>
      <c r="J5" s="2">
        <v>2</v>
      </c>
      <c r="K5" s="2">
        <v>3</v>
      </c>
      <c r="L5" s="103">
        <f>J5*K5</f>
        <v>6</v>
      </c>
      <c r="M5" s="67" t="s">
        <v>1069</v>
      </c>
      <c r="N5" s="2">
        <v>1</v>
      </c>
      <c r="O5" s="2">
        <v>3</v>
      </c>
      <c r="P5" s="103">
        <f>N5*O5</f>
        <v>3</v>
      </c>
      <c r="Q5" s="39" t="s">
        <v>262</v>
      </c>
      <c r="R5" s="39" t="s">
        <v>988</v>
      </c>
      <c r="S5" s="39" t="s">
        <v>263</v>
      </c>
    </row>
    <row r="6" spans="1:19" ht="40.200000000000003" customHeight="1" x14ac:dyDescent="0.4">
      <c r="A6" s="97">
        <v>2</v>
      </c>
      <c r="B6" s="73"/>
      <c r="C6" s="106" t="s">
        <v>1025</v>
      </c>
      <c r="D6" s="106" t="s">
        <v>496</v>
      </c>
      <c r="E6" s="106" t="s">
        <v>1023</v>
      </c>
      <c r="F6" s="106">
        <v>1.3</v>
      </c>
      <c r="G6" s="104" t="s">
        <v>190</v>
      </c>
      <c r="H6" s="106" t="s">
        <v>1026</v>
      </c>
      <c r="I6" s="67" t="s">
        <v>1074</v>
      </c>
      <c r="J6" s="2">
        <v>2</v>
      </c>
      <c r="K6" s="2">
        <v>3</v>
      </c>
      <c r="L6" s="103">
        <f t="shared" ref="L6:L17" si="0">J6*K6</f>
        <v>6</v>
      </c>
      <c r="M6" s="67" t="s">
        <v>1061</v>
      </c>
      <c r="N6" s="2">
        <v>1</v>
      </c>
      <c r="O6" s="2">
        <v>3</v>
      </c>
      <c r="P6" s="103">
        <f t="shared" ref="P6:P17" si="1">N6*O6</f>
        <v>3</v>
      </c>
      <c r="Q6" s="39" t="s">
        <v>262</v>
      </c>
      <c r="R6" s="39" t="s">
        <v>988</v>
      </c>
      <c r="S6" s="39" t="s">
        <v>263</v>
      </c>
    </row>
    <row r="7" spans="1:19" ht="40.200000000000003" customHeight="1" x14ac:dyDescent="0.4">
      <c r="A7" s="102">
        <v>3</v>
      </c>
      <c r="B7" s="73"/>
      <c r="C7" s="106" t="s">
        <v>1027</v>
      </c>
      <c r="D7" s="106" t="s">
        <v>1028</v>
      </c>
      <c r="E7" s="106" t="s">
        <v>1023</v>
      </c>
      <c r="F7" s="106">
        <v>3.4</v>
      </c>
      <c r="G7" s="106" t="s">
        <v>367</v>
      </c>
      <c r="H7" s="106" t="s">
        <v>1029</v>
      </c>
      <c r="I7" s="67" t="s">
        <v>1078</v>
      </c>
      <c r="J7" s="2">
        <v>2</v>
      </c>
      <c r="K7" s="2">
        <v>2</v>
      </c>
      <c r="L7" s="103">
        <f t="shared" si="0"/>
        <v>4</v>
      </c>
      <c r="M7" s="67" t="s">
        <v>1083</v>
      </c>
      <c r="N7" s="2">
        <v>2</v>
      </c>
      <c r="O7" s="2">
        <v>2</v>
      </c>
      <c r="P7" s="103">
        <f t="shared" si="1"/>
        <v>4</v>
      </c>
      <c r="Q7" s="39"/>
      <c r="R7" s="39"/>
      <c r="S7" s="39"/>
    </row>
    <row r="8" spans="1:19" ht="40.200000000000003" customHeight="1" x14ac:dyDescent="0.4">
      <c r="A8" s="97">
        <v>4</v>
      </c>
      <c r="B8" s="73" t="s">
        <v>1030</v>
      </c>
      <c r="C8" s="106" t="s">
        <v>1031</v>
      </c>
      <c r="D8" s="106" t="s">
        <v>1032</v>
      </c>
      <c r="E8" s="106" t="s">
        <v>1023</v>
      </c>
      <c r="F8" s="106">
        <v>3.4</v>
      </c>
      <c r="G8" s="106" t="s">
        <v>367</v>
      </c>
      <c r="H8" s="106" t="s">
        <v>1033</v>
      </c>
      <c r="I8" s="67"/>
      <c r="J8" s="2">
        <v>2</v>
      </c>
      <c r="K8" s="2">
        <v>2</v>
      </c>
      <c r="L8" s="103">
        <f t="shared" si="0"/>
        <v>4</v>
      </c>
      <c r="M8" s="67" t="s">
        <v>1079</v>
      </c>
      <c r="N8" s="2">
        <v>2</v>
      </c>
      <c r="O8" s="2">
        <v>2</v>
      </c>
      <c r="P8" s="103">
        <f t="shared" si="1"/>
        <v>4</v>
      </c>
      <c r="Q8" s="39"/>
      <c r="R8" s="39"/>
      <c r="S8" s="39"/>
    </row>
    <row r="9" spans="1:19" ht="40.200000000000003" customHeight="1" x14ac:dyDescent="0.4">
      <c r="A9" s="102">
        <v>5</v>
      </c>
      <c r="B9" s="73"/>
      <c r="C9" s="106" t="s">
        <v>1035</v>
      </c>
      <c r="D9" s="106" t="s">
        <v>1036</v>
      </c>
      <c r="E9" s="106" t="s">
        <v>1023</v>
      </c>
      <c r="F9" s="106">
        <v>1.3</v>
      </c>
      <c r="G9" s="106" t="s">
        <v>190</v>
      </c>
      <c r="H9" s="106" t="s">
        <v>1037</v>
      </c>
      <c r="I9" s="67" t="s">
        <v>1038</v>
      </c>
      <c r="J9" s="2">
        <v>2</v>
      </c>
      <c r="K9" s="2">
        <v>2</v>
      </c>
      <c r="L9" s="103">
        <f t="shared" si="0"/>
        <v>4</v>
      </c>
      <c r="M9" s="67" t="s">
        <v>1080</v>
      </c>
      <c r="N9" s="2">
        <v>1</v>
      </c>
      <c r="O9" s="2">
        <v>2</v>
      </c>
      <c r="P9" s="103">
        <f t="shared" si="1"/>
        <v>2</v>
      </c>
      <c r="Q9" s="39"/>
      <c r="R9" s="39"/>
      <c r="S9" s="39"/>
    </row>
    <row r="10" spans="1:19" ht="40.200000000000003" customHeight="1" x14ac:dyDescent="0.4">
      <c r="A10" s="97">
        <v>6</v>
      </c>
      <c r="B10" s="73"/>
      <c r="C10" s="106" t="s">
        <v>1039</v>
      </c>
      <c r="D10" s="106" t="s">
        <v>1036</v>
      </c>
      <c r="E10" s="106" t="s">
        <v>1023</v>
      </c>
      <c r="F10" s="106">
        <v>4.0999999999999996</v>
      </c>
      <c r="G10" s="106" t="s">
        <v>59</v>
      </c>
      <c r="H10" s="106" t="s">
        <v>1040</v>
      </c>
      <c r="I10" s="105" t="s">
        <v>1041</v>
      </c>
      <c r="J10" s="2">
        <v>2</v>
      </c>
      <c r="K10" s="2">
        <v>3</v>
      </c>
      <c r="L10" s="103">
        <f t="shared" si="0"/>
        <v>6</v>
      </c>
      <c r="M10" s="105" t="s">
        <v>1081</v>
      </c>
      <c r="N10" s="2">
        <v>1</v>
      </c>
      <c r="O10" s="2">
        <v>3</v>
      </c>
      <c r="P10" s="103">
        <f t="shared" si="1"/>
        <v>3</v>
      </c>
      <c r="Q10" s="39"/>
      <c r="R10" s="39"/>
      <c r="S10" s="39"/>
    </row>
    <row r="11" spans="1:19" ht="40.200000000000003" customHeight="1" x14ac:dyDescent="0.4">
      <c r="A11" s="102">
        <v>7</v>
      </c>
      <c r="B11" s="73"/>
      <c r="C11" s="106" t="s">
        <v>1042</v>
      </c>
      <c r="D11" s="106" t="s">
        <v>1036</v>
      </c>
      <c r="E11" s="106" t="s">
        <v>1023</v>
      </c>
      <c r="F11" s="106">
        <v>1.3</v>
      </c>
      <c r="G11" s="106" t="s">
        <v>190</v>
      </c>
      <c r="H11" s="106" t="s">
        <v>1037</v>
      </c>
      <c r="I11" s="105" t="s">
        <v>986</v>
      </c>
      <c r="J11" s="2">
        <v>2</v>
      </c>
      <c r="K11" s="2">
        <v>2</v>
      </c>
      <c r="L11" s="103">
        <f t="shared" si="0"/>
        <v>4</v>
      </c>
      <c r="M11" s="105" t="s">
        <v>1043</v>
      </c>
      <c r="N11" s="2">
        <v>1</v>
      </c>
      <c r="O11" s="2">
        <v>2</v>
      </c>
      <c r="P11" s="103">
        <f t="shared" si="1"/>
        <v>2</v>
      </c>
      <c r="Q11" s="39"/>
      <c r="R11" s="39"/>
      <c r="S11" s="39"/>
    </row>
    <row r="12" spans="1:19" ht="40.200000000000003" customHeight="1" x14ac:dyDescent="0.4">
      <c r="A12" s="97">
        <v>8</v>
      </c>
      <c r="B12" s="73"/>
      <c r="C12" s="106" t="s">
        <v>1044</v>
      </c>
      <c r="D12" s="106" t="s">
        <v>1036</v>
      </c>
      <c r="E12" s="106" t="s">
        <v>1023</v>
      </c>
      <c r="F12" s="106">
        <v>4.0999999999999996</v>
      </c>
      <c r="G12" s="106" t="s">
        <v>59</v>
      </c>
      <c r="H12" s="106" t="s">
        <v>1040</v>
      </c>
      <c r="I12" s="105" t="s">
        <v>1041</v>
      </c>
      <c r="J12" s="2">
        <v>2</v>
      </c>
      <c r="K12" s="2">
        <v>3</v>
      </c>
      <c r="L12" s="103">
        <f t="shared" si="0"/>
        <v>6</v>
      </c>
      <c r="M12" s="105" t="s">
        <v>1081</v>
      </c>
      <c r="N12" s="2">
        <v>1</v>
      </c>
      <c r="O12" s="2">
        <v>3</v>
      </c>
      <c r="P12" s="103">
        <f t="shared" si="1"/>
        <v>3</v>
      </c>
      <c r="Q12" s="39"/>
      <c r="R12" s="39"/>
      <c r="S12" s="39"/>
    </row>
    <row r="13" spans="1:19" ht="40.200000000000003" customHeight="1" x14ac:dyDescent="0.4">
      <c r="A13" s="102">
        <v>9</v>
      </c>
      <c r="B13" s="73"/>
      <c r="C13" s="106" t="s">
        <v>1045</v>
      </c>
      <c r="D13" s="106" t="s">
        <v>1036</v>
      </c>
      <c r="E13" s="106" t="s">
        <v>1023</v>
      </c>
      <c r="F13" s="106">
        <v>4.0999999999999996</v>
      </c>
      <c r="G13" s="106" t="s">
        <v>59</v>
      </c>
      <c r="H13" s="106" t="s">
        <v>1040</v>
      </c>
      <c r="I13" s="105" t="s">
        <v>1041</v>
      </c>
      <c r="J13" s="2">
        <v>2</v>
      </c>
      <c r="K13" s="2">
        <v>3</v>
      </c>
      <c r="L13" s="103">
        <f t="shared" si="0"/>
        <v>6</v>
      </c>
      <c r="M13" s="105" t="s">
        <v>1081</v>
      </c>
      <c r="N13" s="2">
        <v>1</v>
      </c>
      <c r="O13" s="2">
        <v>3</v>
      </c>
      <c r="P13" s="103">
        <f t="shared" si="1"/>
        <v>3</v>
      </c>
      <c r="Q13" s="39"/>
      <c r="R13" s="39"/>
      <c r="S13" s="39"/>
    </row>
    <row r="14" spans="1:19" ht="40.200000000000003" customHeight="1" x14ac:dyDescent="0.4">
      <c r="A14" s="97">
        <v>10</v>
      </c>
      <c r="B14" s="73"/>
      <c r="C14" s="106" t="s">
        <v>1046</v>
      </c>
      <c r="D14" s="106" t="s">
        <v>560</v>
      </c>
      <c r="E14" s="106" t="s">
        <v>1023</v>
      </c>
      <c r="F14" s="106">
        <v>3.4</v>
      </c>
      <c r="G14" s="106" t="s">
        <v>367</v>
      </c>
      <c r="H14" s="106" t="s">
        <v>1033</v>
      </c>
      <c r="I14" s="105" t="s">
        <v>1034</v>
      </c>
      <c r="J14" s="2">
        <v>2</v>
      </c>
      <c r="K14" s="2">
        <v>2</v>
      </c>
      <c r="L14" s="103">
        <f t="shared" si="0"/>
        <v>4</v>
      </c>
      <c r="M14" s="67" t="s">
        <v>1079</v>
      </c>
      <c r="N14" s="2">
        <v>2</v>
      </c>
      <c r="O14" s="2">
        <v>1</v>
      </c>
      <c r="P14" s="103">
        <f t="shared" si="1"/>
        <v>2</v>
      </c>
      <c r="Q14" s="39"/>
      <c r="R14" s="39"/>
      <c r="S14" s="39"/>
    </row>
    <row r="15" spans="1:19" ht="40.200000000000003" customHeight="1" x14ac:dyDescent="0.4">
      <c r="A15" s="102">
        <v>11</v>
      </c>
      <c r="B15" s="73" t="s">
        <v>553</v>
      </c>
      <c r="C15" s="106" t="s">
        <v>1047</v>
      </c>
      <c r="D15" s="106" t="s">
        <v>560</v>
      </c>
      <c r="E15" s="106" t="s">
        <v>1023</v>
      </c>
      <c r="F15" s="106">
        <v>2.1</v>
      </c>
      <c r="G15" s="106" t="s">
        <v>691</v>
      </c>
      <c r="H15" s="106" t="s">
        <v>1048</v>
      </c>
      <c r="I15" s="105" t="s">
        <v>1049</v>
      </c>
      <c r="J15" s="2">
        <v>2</v>
      </c>
      <c r="K15" s="2">
        <v>2</v>
      </c>
      <c r="L15" s="103">
        <f t="shared" si="0"/>
        <v>4</v>
      </c>
      <c r="M15" s="67" t="s">
        <v>1082</v>
      </c>
      <c r="N15" s="2">
        <v>2</v>
      </c>
      <c r="O15" s="2">
        <v>1</v>
      </c>
      <c r="P15" s="103">
        <f t="shared" si="1"/>
        <v>2</v>
      </c>
      <c r="Q15" s="39"/>
      <c r="R15" s="39"/>
      <c r="S15" s="39"/>
    </row>
    <row r="16" spans="1:19" ht="40.200000000000003" customHeight="1" x14ac:dyDescent="0.4">
      <c r="A16" s="97">
        <v>12</v>
      </c>
      <c r="B16" s="73" t="s">
        <v>197</v>
      </c>
      <c r="C16" s="106" t="s">
        <v>1050</v>
      </c>
      <c r="D16" s="106" t="s">
        <v>560</v>
      </c>
      <c r="E16" s="106" t="s">
        <v>1023</v>
      </c>
      <c r="F16" s="106">
        <v>1.4</v>
      </c>
      <c r="G16" s="106" t="s">
        <v>672</v>
      </c>
      <c r="H16" s="106" t="s">
        <v>1051</v>
      </c>
      <c r="I16" s="105" t="s">
        <v>1075</v>
      </c>
      <c r="J16" s="2">
        <v>2</v>
      </c>
      <c r="K16" s="2">
        <v>2</v>
      </c>
      <c r="L16" s="103">
        <f t="shared" si="0"/>
        <v>4</v>
      </c>
      <c r="M16" s="67" t="s">
        <v>1076</v>
      </c>
      <c r="N16" s="2">
        <v>2</v>
      </c>
      <c r="O16" s="2">
        <v>1</v>
      </c>
      <c r="P16" s="103">
        <f t="shared" si="1"/>
        <v>2</v>
      </c>
      <c r="Q16" s="39"/>
      <c r="R16" s="39"/>
      <c r="S16" s="39"/>
    </row>
    <row r="17" spans="1:19" ht="40.200000000000003" customHeight="1" x14ac:dyDescent="0.4">
      <c r="A17" s="102">
        <v>13</v>
      </c>
      <c r="B17" s="73"/>
      <c r="C17" s="106" t="s">
        <v>1052</v>
      </c>
      <c r="D17" s="106" t="s">
        <v>1053</v>
      </c>
      <c r="E17" s="106" t="s">
        <v>1023</v>
      </c>
      <c r="F17" s="106">
        <v>1.4</v>
      </c>
      <c r="G17" s="106" t="s">
        <v>672</v>
      </c>
      <c r="H17" s="106" t="s">
        <v>1054</v>
      </c>
      <c r="I17" s="105" t="s">
        <v>1075</v>
      </c>
      <c r="J17" s="2">
        <v>2</v>
      </c>
      <c r="K17" s="2">
        <v>2</v>
      </c>
      <c r="L17" s="103">
        <f t="shared" si="0"/>
        <v>4</v>
      </c>
      <c r="M17" s="67" t="s">
        <v>1076</v>
      </c>
      <c r="N17" s="2">
        <v>2</v>
      </c>
      <c r="O17" s="2">
        <v>1</v>
      </c>
      <c r="P17" s="103">
        <f t="shared" si="1"/>
        <v>2</v>
      </c>
      <c r="Q17" s="39"/>
      <c r="R17" s="39"/>
      <c r="S17" s="39"/>
    </row>
    <row r="18" spans="1:19" ht="25.2" customHeight="1" x14ac:dyDescent="0.4">
      <c r="A18" s="442" t="s">
        <v>179</v>
      </c>
      <c r="B18" s="443"/>
      <c r="C18" s="444"/>
      <c r="D18" s="451" t="s">
        <v>180</v>
      </c>
      <c r="E18" s="452"/>
      <c r="F18" s="453"/>
      <c r="G18" s="454"/>
      <c r="H18" s="454"/>
      <c r="I18" s="454"/>
      <c r="J18" s="454"/>
      <c r="K18" s="454"/>
      <c r="L18" s="454"/>
      <c r="M18" s="455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445"/>
      <c r="B19" s="446"/>
      <c r="C19" s="447"/>
      <c r="D19" s="451" t="s">
        <v>182</v>
      </c>
      <c r="E19" s="452"/>
      <c r="F19" s="453"/>
      <c r="G19" s="454"/>
      <c r="H19" s="454"/>
      <c r="I19" s="454"/>
      <c r="J19" s="454"/>
      <c r="K19" s="454"/>
      <c r="L19" s="454"/>
      <c r="M19" s="455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445"/>
      <c r="B20" s="446"/>
      <c r="C20" s="447"/>
      <c r="D20" s="451" t="s">
        <v>124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183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8"/>
      <c r="B22" s="449"/>
      <c r="C22" s="450"/>
      <c r="D22" s="451" t="s">
        <v>184</v>
      </c>
      <c r="E22" s="452"/>
      <c r="F22" s="453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7" zoomScale="85" zoomScaleNormal="70" zoomScaleSheetLayoutView="85" workbookViewId="0">
      <selection activeCell="C8" sqref="C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33" t="s">
        <v>1521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21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21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21" ht="52.95" customHeight="1" x14ac:dyDescent="0.4">
      <c r="A5" s="55">
        <v>1</v>
      </c>
      <c r="B5" s="107" t="s">
        <v>17</v>
      </c>
      <c r="C5" s="79" t="s">
        <v>1520</v>
      </c>
      <c r="D5" s="39" t="s">
        <v>1519</v>
      </c>
      <c r="E5" s="39" t="s">
        <v>448</v>
      </c>
      <c r="F5" s="39">
        <v>1.1000000000000001</v>
      </c>
      <c r="G5" s="79" t="s">
        <v>1091</v>
      </c>
      <c r="H5" s="80" t="s">
        <v>1518</v>
      </c>
      <c r="I5" s="49" t="s">
        <v>1088</v>
      </c>
      <c r="J5" s="39">
        <v>2</v>
      </c>
      <c r="K5" s="39">
        <v>2</v>
      </c>
      <c r="L5" s="39">
        <f t="shared" ref="L5:L15" si="0">J5*K5</f>
        <v>4</v>
      </c>
      <c r="M5" s="80" t="s">
        <v>1089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  <c r="T5" s="108"/>
      <c r="U5" s="108"/>
    </row>
    <row r="6" spans="1:21" ht="52.95" customHeight="1" x14ac:dyDescent="0.4">
      <c r="A6" s="55">
        <v>2</v>
      </c>
      <c r="B6" s="107" t="s">
        <v>221</v>
      </c>
      <c r="C6" s="79" t="s">
        <v>1517</v>
      </c>
      <c r="D6" s="39" t="s">
        <v>1138</v>
      </c>
      <c r="E6" s="39" t="s">
        <v>448</v>
      </c>
      <c r="F6" s="39">
        <v>1.6</v>
      </c>
      <c r="G6" s="79" t="s">
        <v>1103</v>
      </c>
      <c r="H6" s="80" t="s">
        <v>1516</v>
      </c>
      <c r="I6" s="49" t="s">
        <v>1088</v>
      </c>
      <c r="J6" s="39">
        <v>2</v>
      </c>
      <c r="K6" s="39">
        <v>3</v>
      </c>
      <c r="L6" s="39">
        <f t="shared" si="0"/>
        <v>6</v>
      </c>
      <c r="M6" s="80" t="s">
        <v>1490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  <c r="T6" s="108"/>
      <c r="U6" s="108"/>
    </row>
    <row r="7" spans="1:21" ht="52.95" customHeight="1" x14ac:dyDescent="0.4">
      <c r="A7" s="55">
        <v>3</v>
      </c>
      <c r="B7" s="103" t="s">
        <v>221</v>
      </c>
      <c r="C7" s="79" t="s">
        <v>1515</v>
      </c>
      <c r="D7" s="39" t="s">
        <v>1514</v>
      </c>
      <c r="E7" s="39" t="s">
        <v>448</v>
      </c>
      <c r="F7" s="39">
        <v>1.3</v>
      </c>
      <c r="G7" s="80" t="s">
        <v>1086</v>
      </c>
      <c r="H7" s="80" t="s">
        <v>1513</v>
      </c>
      <c r="I7" s="49" t="s">
        <v>1088</v>
      </c>
      <c r="J7" s="39">
        <v>2</v>
      </c>
      <c r="K7" s="39">
        <v>3</v>
      </c>
      <c r="L7" s="39">
        <f t="shared" si="0"/>
        <v>6</v>
      </c>
      <c r="M7" s="80" t="s">
        <v>1490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5" customHeight="1" x14ac:dyDescent="0.4">
      <c r="A8" s="55">
        <v>4</v>
      </c>
      <c r="B8" s="103" t="s">
        <v>221</v>
      </c>
      <c r="C8" s="79" t="s">
        <v>1512</v>
      </c>
      <c r="D8" s="39" t="s">
        <v>1511</v>
      </c>
      <c r="E8" s="39" t="s">
        <v>448</v>
      </c>
      <c r="F8" s="39">
        <v>1.1000000000000001</v>
      </c>
      <c r="G8" s="80" t="s">
        <v>1091</v>
      </c>
      <c r="H8" s="80" t="s">
        <v>1510</v>
      </c>
      <c r="I8" s="49" t="s">
        <v>1088</v>
      </c>
      <c r="J8" s="39">
        <v>1</v>
      </c>
      <c r="K8" s="39">
        <v>2</v>
      </c>
      <c r="L8" s="39">
        <f t="shared" si="0"/>
        <v>2</v>
      </c>
      <c r="M8" s="80" t="s">
        <v>1495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5" customHeight="1" x14ac:dyDescent="0.4">
      <c r="A9" s="55">
        <v>5</v>
      </c>
      <c r="B9" s="103" t="s">
        <v>221</v>
      </c>
      <c r="C9" s="79" t="s">
        <v>1509</v>
      </c>
      <c r="D9" s="39" t="s">
        <v>1507</v>
      </c>
      <c r="E9" s="39" t="s">
        <v>448</v>
      </c>
      <c r="F9" s="39">
        <v>1.1000000000000001</v>
      </c>
      <c r="G9" s="80" t="s">
        <v>1091</v>
      </c>
      <c r="H9" s="80" t="s">
        <v>1506</v>
      </c>
      <c r="I9" s="49" t="s">
        <v>1098</v>
      </c>
      <c r="J9" s="39">
        <v>2</v>
      </c>
      <c r="K9" s="39">
        <v>2</v>
      </c>
      <c r="L9" s="39">
        <f t="shared" si="0"/>
        <v>4</v>
      </c>
      <c r="M9" s="80" t="s">
        <v>1490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5" customHeight="1" x14ac:dyDescent="0.4">
      <c r="A10" s="55">
        <v>6</v>
      </c>
      <c r="B10" s="103" t="s">
        <v>221</v>
      </c>
      <c r="C10" s="79" t="s">
        <v>1508</v>
      </c>
      <c r="D10" s="39" t="s">
        <v>1507</v>
      </c>
      <c r="E10" s="39" t="s">
        <v>448</v>
      </c>
      <c r="F10" s="39">
        <v>1.1000000000000001</v>
      </c>
      <c r="G10" s="80" t="s">
        <v>1091</v>
      </c>
      <c r="H10" s="80" t="s">
        <v>1506</v>
      </c>
      <c r="I10" s="49" t="s">
        <v>1098</v>
      </c>
      <c r="J10" s="39">
        <v>2</v>
      </c>
      <c r="K10" s="39">
        <v>2</v>
      </c>
      <c r="L10" s="39">
        <f t="shared" si="0"/>
        <v>4</v>
      </c>
      <c r="M10" s="80" t="s">
        <v>1102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08"/>
      <c r="U10" s="108"/>
    </row>
    <row r="11" spans="1:21" ht="52.95" customHeight="1" x14ac:dyDescent="0.4">
      <c r="A11" s="55">
        <v>7</v>
      </c>
      <c r="B11" s="103" t="s">
        <v>222</v>
      </c>
      <c r="C11" s="79" t="s">
        <v>1505</v>
      </c>
      <c r="D11" s="39" t="s">
        <v>1502</v>
      </c>
      <c r="E11" s="39" t="s">
        <v>448</v>
      </c>
      <c r="F11" s="39">
        <v>1.1000000000000001</v>
      </c>
      <c r="G11" s="79" t="s">
        <v>1091</v>
      </c>
      <c r="H11" s="80" t="s">
        <v>1504</v>
      </c>
      <c r="I11" s="49" t="s">
        <v>1098</v>
      </c>
      <c r="J11" s="39">
        <v>2</v>
      </c>
      <c r="K11" s="39">
        <v>2</v>
      </c>
      <c r="L11" s="39">
        <f t="shared" si="0"/>
        <v>4</v>
      </c>
      <c r="M11" s="79" t="s">
        <v>1102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08"/>
      <c r="U11" s="108"/>
    </row>
    <row r="12" spans="1:21" ht="52.95" customHeight="1" x14ac:dyDescent="0.4">
      <c r="A12" s="55">
        <v>8</v>
      </c>
      <c r="B12" s="103" t="s">
        <v>222</v>
      </c>
      <c r="C12" s="79" t="s">
        <v>1503</v>
      </c>
      <c r="D12" s="39" t="s">
        <v>1502</v>
      </c>
      <c r="E12" s="39" t="s">
        <v>448</v>
      </c>
      <c r="F12" s="55">
        <v>2.1</v>
      </c>
      <c r="G12" s="109" t="s">
        <v>1122</v>
      </c>
      <c r="H12" s="110" t="s">
        <v>1499</v>
      </c>
      <c r="I12" s="111" t="s">
        <v>1088</v>
      </c>
      <c r="J12" s="55">
        <v>1</v>
      </c>
      <c r="K12" s="39">
        <v>2</v>
      </c>
      <c r="L12" s="39">
        <f t="shared" si="0"/>
        <v>2</v>
      </c>
      <c r="M12" s="79" t="s">
        <v>1501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  <c r="T12" s="108"/>
      <c r="U12" s="108"/>
    </row>
    <row r="13" spans="1:21" ht="52.95" customHeight="1" x14ac:dyDescent="0.4">
      <c r="A13" s="55">
        <v>9</v>
      </c>
      <c r="B13" s="103" t="s">
        <v>222</v>
      </c>
      <c r="C13" s="79" t="s">
        <v>1500</v>
      </c>
      <c r="D13" s="39" t="s">
        <v>1493</v>
      </c>
      <c r="E13" s="39" t="s">
        <v>448</v>
      </c>
      <c r="F13" s="39">
        <v>2.1</v>
      </c>
      <c r="G13" s="79" t="s">
        <v>1122</v>
      </c>
      <c r="H13" s="80" t="s">
        <v>1499</v>
      </c>
      <c r="I13" s="49" t="s">
        <v>1491</v>
      </c>
      <c r="J13" s="39">
        <v>2</v>
      </c>
      <c r="K13" s="39">
        <v>2</v>
      </c>
      <c r="L13" s="39">
        <f t="shared" si="0"/>
        <v>4</v>
      </c>
      <c r="M13" s="79" t="s">
        <v>1495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5" customHeight="1" x14ac:dyDescent="0.4">
      <c r="A14" s="55">
        <v>10</v>
      </c>
      <c r="B14" s="103" t="s">
        <v>197</v>
      </c>
      <c r="C14" s="79" t="s">
        <v>1498</v>
      </c>
      <c r="D14" s="39" t="s">
        <v>1497</v>
      </c>
      <c r="E14" s="39" t="s">
        <v>448</v>
      </c>
      <c r="F14" s="39">
        <v>1.1000000000000001</v>
      </c>
      <c r="G14" s="80" t="s">
        <v>1091</v>
      </c>
      <c r="H14" s="80" t="s">
        <v>1496</v>
      </c>
      <c r="I14" s="49" t="s">
        <v>1491</v>
      </c>
      <c r="J14" s="39">
        <v>2</v>
      </c>
      <c r="K14" s="39">
        <v>3</v>
      </c>
      <c r="L14" s="39">
        <f t="shared" si="0"/>
        <v>6</v>
      </c>
      <c r="M14" s="80" t="s">
        <v>1495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5" customHeight="1" x14ac:dyDescent="0.4">
      <c r="A15" s="55">
        <v>11</v>
      </c>
      <c r="B15" s="103" t="s">
        <v>197</v>
      </c>
      <c r="C15" s="79" t="s">
        <v>1494</v>
      </c>
      <c r="D15" s="39" t="s">
        <v>1493</v>
      </c>
      <c r="E15" s="39" t="s">
        <v>448</v>
      </c>
      <c r="F15" s="39">
        <v>1.4</v>
      </c>
      <c r="G15" s="79" t="s">
        <v>1130</v>
      </c>
      <c r="H15" s="80" t="s">
        <v>1492</v>
      </c>
      <c r="I15" s="49" t="s">
        <v>1491</v>
      </c>
      <c r="J15" s="39">
        <v>2</v>
      </c>
      <c r="K15" s="39">
        <v>3</v>
      </c>
      <c r="L15" s="39">
        <f t="shared" si="0"/>
        <v>6</v>
      </c>
      <c r="M15" s="79" t="s">
        <v>1490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5" customHeight="1" x14ac:dyDescent="0.4">
      <c r="A16" s="55">
        <v>12</v>
      </c>
      <c r="B16" s="103"/>
      <c r="C16" s="79"/>
      <c r="D16" s="39"/>
      <c r="E16" s="39"/>
      <c r="F16" s="39"/>
      <c r="G16" s="79"/>
      <c r="H16" s="51"/>
      <c r="I16" s="49"/>
      <c r="J16" s="39"/>
      <c r="K16" s="39"/>
      <c r="L16" s="39"/>
      <c r="M16" s="79"/>
      <c r="N16" s="39"/>
      <c r="O16" s="39"/>
      <c r="P16" s="39"/>
      <c r="Q16" s="49"/>
      <c r="R16" s="39"/>
      <c r="S16" s="39"/>
      <c r="T16" s="108"/>
      <c r="U16" s="108"/>
    </row>
    <row r="17" spans="1:21" ht="52.95" customHeight="1" x14ac:dyDescent="0.4">
      <c r="A17" s="55">
        <v>13</v>
      </c>
      <c r="B17" s="103"/>
      <c r="C17" s="79"/>
      <c r="D17" s="39"/>
      <c r="E17" s="39"/>
      <c r="F17" s="39"/>
      <c r="G17" s="79"/>
      <c r="H17" s="51"/>
      <c r="I17" s="49"/>
      <c r="J17" s="39"/>
      <c r="K17" s="39"/>
      <c r="L17" s="39"/>
      <c r="M17" s="80"/>
      <c r="N17" s="39"/>
      <c r="O17" s="39"/>
      <c r="P17" s="39"/>
      <c r="Q17" s="49"/>
      <c r="R17" s="39"/>
      <c r="S17" s="39"/>
      <c r="T17" s="108"/>
      <c r="U17" s="108"/>
    </row>
    <row r="18" spans="1:21" ht="52.95" customHeight="1" x14ac:dyDescent="0.4">
      <c r="A18" s="2">
        <v>14</v>
      </c>
      <c r="B18" s="73"/>
      <c r="C18" s="78"/>
      <c r="D18" s="39"/>
      <c r="E18" s="39"/>
      <c r="F18" s="39"/>
      <c r="G18" s="80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21" ht="25.2" customHeight="1" x14ac:dyDescent="0.4">
      <c r="A19" s="442" t="s">
        <v>179</v>
      </c>
      <c r="B19" s="443"/>
      <c r="C19" s="444"/>
      <c r="D19" s="451" t="s">
        <v>180</v>
      </c>
      <c r="E19" s="452"/>
      <c r="F19" s="453"/>
      <c r="G19" s="454"/>
      <c r="H19" s="454"/>
      <c r="I19" s="454"/>
      <c r="J19" s="454"/>
      <c r="K19" s="454"/>
      <c r="L19" s="454"/>
      <c r="M19" s="455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445"/>
      <c r="B20" s="446"/>
      <c r="C20" s="447"/>
      <c r="D20" s="451" t="s">
        <v>182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445"/>
      <c r="B21" s="446"/>
      <c r="C21" s="447"/>
      <c r="D21" s="451" t="s">
        <v>124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445"/>
      <c r="B22" s="446"/>
      <c r="C22" s="447"/>
      <c r="D22" s="451" t="s">
        <v>183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448"/>
      <c r="B23" s="449"/>
      <c r="C23" s="450"/>
      <c r="D23" s="451" t="s">
        <v>184</v>
      </c>
      <c r="E23" s="452"/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33" t="s">
        <v>1132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21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21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21" ht="52.95" customHeight="1" x14ac:dyDescent="0.4">
      <c r="A5" s="55">
        <v>1</v>
      </c>
      <c r="B5" s="107" t="s">
        <v>17</v>
      </c>
      <c r="C5" s="79" t="s">
        <v>1084</v>
      </c>
      <c r="D5" s="39" t="s">
        <v>1085</v>
      </c>
      <c r="E5" s="39" t="s">
        <v>448</v>
      </c>
      <c r="F5" s="39">
        <v>1.3</v>
      </c>
      <c r="G5" s="79" t="s">
        <v>1086</v>
      </c>
      <c r="H5" s="80" t="s">
        <v>1087</v>
      </c>
      <c r="I5" s="49" t="s">
        <v>1088</v>
      </c>
      <c r="J5" s="39">
        <v>2</v>
      </c>
      <c r="K5" s="39">
        <v>2</v>
      </c>
      <c r="L5" s="39">
        <f>J5*K5</f>
        <v>4</v>
      </c>
      <c r="M5" s="80" t="s">
        <v>1089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08"/>
      <c r="U5" s="108"/>
    </row>
    <row r="6" spans="1:21" ht="52.95" customHeight="1" x14ac:dyDescent="0.4">
      <c r="A6" s="55">
        <v>2</v>
      </c>
      <c r="B6" s="107" t="s">
        <v>17</v>
      </c>
      <c r="C6" s="79" t="s">
        <v>1090</v>
      </c>
      <c r="D6" s="39" t="s">
        <v>1085</v>
      </c>
      <c r="E6" s="39" t="s">
        <v>448</v>
      </c>
      <c r="F6" s="39">
        <v>1.1000000000000001</v>
      </c>
      <c r="G6" s="79" t="s">
        <v>1091</v>
      </c>
      <c r="H6" s="80" t="s">
        <v>1092</v>
      </c>
      <c r="I6" s="49" t="s">
        <v>1088</v>
      </c>
      <c r="J6" s="39">
        <v>2</v>
      </c>
      <c r="K6" s="39">
        <v>2</v>
      </c>
      <c r="L6" s="39">
        <f t="shared" ref="L6:L18" si="0">J6*K6</f>
        <v>4</v>
      </c>
      <c r="M6" s="80" t="s">
        <v>1093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  <c r="T6" s="108"/>
      <c r="U6" s="108"/>
    </row>
    <row r="7" spans="1:21" ht="52.95" customHeight="1" x14ac:dyDescent="0.4">
      <c r="A7" s="55">
        <v>3</v>
      </c>
      <c r="B7" s="103" t="s">
        <v>221</v>
      </c>
      <c r="C7" s="79" t="s">
        <v>1094</v>
      </c>
      <c r="D7" s="39" t="s">
        <v>1095</v>
      </c>
      <c r="E7" s="39" t="s">
        <v>448</v>
      </c>
      <c r="F7" s="39">
        <v>1.3</v>
      </c>
      <c r="G7" s="80" t="s">
        <v>1086</v>
      </c>
      <c r="H7" s="80" t="s">
        <v>1096</v>
      </c>
      <c r="I7" s="49" t="s">
        <v>1088</v>
      </c>
      <c r="J7" s="39">
        <v>3</v>
      </c>
      <c r="K7" s="39">
        <v>3</v>
      </c>
      <c r="L7" s="39">
        <f t="shared" si="0"/>
        <v>9</v>
      </c>
      <c r="M7" s="80" t="s">
        <v>1093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5" customHeight="1" x14ac:dyDescent="0.4">
      <c r="A8" s="55">
        <v>4</v>
      </c>
      <c r="B8" s="103" t="s">
        <v>221</v>
      </c>
      <c r="C8" s="79" t="s">
        <v>1094</v>
      </c>
      <c r="D8" s="39" t="s">
        <v>1095</v>
      </c>
      <c r="E8" s="39" t="s">
        <v>448</v>
      </c>
      <c r="F8" s="39">
        <v>1.3</v>
      </c>
      <c r="G8" s="80" t="s">
        <v>1086</v>
      </c>
      <c r="H8" s="80" t="s">
        <v>1097</v>
      </c>
      <c r="I8" s="49" t="s">
        <v>1098</v>
      </c>
      <c r="J8" s="39">
        <v>2</v>
      </c>
      <c r="K8" s="39">
        <v>3</v>
      </c>
      <c r="L8" s="39">
        <f t="shared" si="0"/>
        <v>6</v>
      </c>
      <c r="M8" s="80" t="s">
        <v>1093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5" customHeight="1" x14ac:dyDescent="0.4">
      <c r="A9" s="55">
        <v>5</v>
      </c>
      <c r="B9" s="103" t="s">
        <v>221</v>
      </c>
      <c r="C9" s="79" t="s">
        <v>1099</v>
      </c>
      <c r="D9" s="39" t="s">
        <v>1100</v>
      </c>
      <c r="E9" s="39" t="s">
        <v>448</v>
      </c>
      <c r="F9" s="39">
        <v>1.3</v>
      </c>
      <c r="G9" s="80" t="s">
        <v>1086</v>
      </c>
      <c r="H9" s="80" t="s">
        <v>1101</v>
      </c>
      <c r="I9" s="49" t="s">
        <v>1098</v>
      </c>
      <c r="J9" s="39">
        <v>3</v>
      </c>
      <c r="K9" s="39">
        <v>3</v>
      </c>
      <c r="L9" s="39">
        <f t="shared" si="0"/>
        <v>9</v>
      </c>
      <c r="M9" s="80" t="s">
        <v>1102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5" customHeight="1" x14ac:dyDescent="0.4">
      <c r="A10" s="55">
        <v>6</v>
      </c>
      <c r="B10" s="103" t="s">
        <v>221</v>
      </c>
      <c r="C10" s="79" t="s">
        <v>1099</v>
      </c>
      <c r="D10" s="39" t="s">
        <v>1100</v>
      </c>
      <c r="E10" s="39" t="s">
        <v>448</v>
      </c>
      <c r="F10" s="39">
        <v>1.6</v>
      </c>
      <c r="G10" s="80" t="s">
        <v>1103</v>
      </c>
      <c r="H10" s="80" t="s">
        <v>1104</v>
      </c>
      <c r="I10" s="49" t="s">
        <v>1098</v>
      </c>
      <c r="J10" s="39">
        <v>2</v>
      </c>
      <c r="K10" s="39">
        <v>3</v>
      </c>
      <c r="L10" s="39">
        <f t="shared" si="0"/>
        <v>6</v>
      </c>
      <c r="M10" s="80" t="s">
        <v>1102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08"/>
      <c r="U10" s="108"/>
    </row>
    <row r="11" spans="1:21" ht="52.95" customHeight="1" x14ac:dyDescent="0.4">
      <c r="A11" s="55">
        <v>7</v>
      </c>
      <c r="B11" s="103" t="s">
        <v>221</v>
      </c>
      <c r="C11" s="79" t="s">
        <v>1099</v>
      </c>
      <c r="D11" s="39" t="s">
        <v>1105</v>
      </c>
      <c r="E11" s="39" t="s">
        <v>448</v>
      </c>
      <c r="F11" s="39">
        <v>7.2</v>
      </c>
      <c r="G11" s="79" t="s">
        <v>1106</v>
      </c>
      <c r="H11" s="80" t="s">
        <v>1107</v>
      </c>
      <c r="I11" s="49" t="s">
        <v>1098</v>
      </c>
      <c r="J11" s="39">
        <v>2</v>
      </c>
      <c r="K11" s="39">
        <v>1</v>
      </c>
      <c r="L11" s="39">
        <f t="shared" si="0"/>
        <v>2</v>
      </c>
      <c r="M11" s="79" t="s">
        <v>1108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08"/>
      <c r="U11" s="108"/>
    </row>
    <row r="12" spans="1:21" ht="52.95" customHeight="1" x14ac:dyDescent="0.4">
      <c r="A12" s="55">
        <v>8</v>
      </c>
      <c r="B12" s="103" t="s">
        <v>221</v>
      </c>
      <c r="C12" s="79" t="s">
        <v>1109</v>
      </c>
      <c r="D12" s="39" t="s">
        <v>1110</v>
      </c>
      <c r="E12" s="39" t="s">
        <v>448</v>
      </c>
      <c r="F12" s="55">
        <v>1.1000000000000001</v>
      </c>
      <c r="G12" s="109" t="s">
        <v>1091</v>
      </c>
      <c r="H12" s="110" t="s">
        <v>1111</v>
      </c>
      <c r="I12" s="111" t="s">
        <v>1098</v>
      </c>
      <c r="J12" s="55">
        <v>2</v>
      </c>
      <c r="K12" s="39">
        <v>3</v>
      </c>
      <c r="L12" s="39">
        <f t="shared" si="0"/>
        <v>6</v>
      </c>
      <c r="M12" s="79" t="s">
        <v>1102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5" customHeight="1" x14ac:dyDescent="0.4">
      <c r="A13" s="55">
        <v>9</v>
      </c>
      <c r="B13" s="103" t="s">
        <v>221</v>
      </c>
      <c r="C13" s="79" t="s">
        <v>1109</v>
      </c>
      <c r="D13" s="39" t="s">
        <v>1112</v>
      </c>
      <c r="E13" s="39" t="s">
        <v>448</v>
      </c>
      <c r="F13" s="39">
        <v>1.5</v>
      </c>
      <c r="G13" s="79" t="s">
        <v>1113</v>
      </c>
      <c r="H13" s="80" t="s">
        <v>1114</v>
      </c>
      <c r="I13" s="49" t="s">
        <v>1098</v>
      </c>
      <c r="J13" s="39">
        <v>2</v>
      </c>
      <c r="K13" s="39">
        <v>3</v>
      </c>
      <c r="L13" s="39">
        <f t="shared" si="0"/>
        <v>6</v>
      </c>
      <c r="M13" s="79" t="s">
        <v>1102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5" customHeight="1" x14ac:dyDescent="0.4">
      <c r="A14" s="55">
        <v>10</v>
      </c>
      <c r="B14" s="103" t="s">
        <v>222</v>
      </c>
      <c r="C14" s="79" t="s">
        <v>1115</v>
      </c>
      <c r="D14" s="39" t="s">
        <v>560</v>
      </c>
      <c r="E14" s="39" t="s">
        <v>448</v>
      </c>
      <c r="F14" s="39">
        <v>1.1000000000000001</v>
      </c>
      <c r="G14" s="80" t="s">
        <v>1091</v>
      </c>
      <c r="H14" s="80" t="s">
        <v>1116</v>
      </c>
      <c r="I14" s="49" t="s">
        <v>1088</v>
      </c>
      <c r="J14" s="39">
        <v>2</v>
      </c>
      <c r="K14" s="39">
        <v>2</v>
      </c>
      <c r="L14" s="39">
        <f t="shared" si="0"/>
        <v>4</v>
      </c>
      <c r="M14" s="80" t="s">
        <v>1102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5" customHeight="1" x14ac:dyDescent="0.4">
      <c r="A15" s="55">
        <v>11</v>
      </c>
      <c r="B15" s="103" t="s">
        <v>222</v>
      </c>
      <c r="C15" s="79" t="s">
        <v>1117</v>
      </c>
      <c r="D15" s="39" t="s">
        <v>1118</v>
      </c>
      <c r="E15" s="39" t="s">
        <v>448</v>
      </c>
      <c r="F15" s="39">
        <v>1.2</v>
      </c>
      <c r="G15" s="79" t="s">
        <v>1119</v>
      </c>
      <c r="H15" s="80" t="s">
        <v>1120</v>
      </c>
      <c r="I15" s="49" t="s">
        <v>1088</v>
      </c>
      <c r="J15" s="39">
        <v>2</v>
      </c>
      <c r="K15" s="39">
        <v>3</v>
      </c>
      <c r="L15" s="39">
        <f t="shared" si="0"/>
        <v>6</v>
      </c>
      <c r="M15" s="79" t="s">
        <v>1102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5" customHeight="1" x14ac:dyDescent="0.4">
      <c r="A16" s="55">
        <v>12</v>
      </c>
      <c r="B16" s="103" t="s">
        <v>222</v>
      </c>
      <c r="C16" s="79" t="s">
        <v>1121</v>
      </c>
      <c r="D16" s="39" t="s">
        <v>1118</v>
      </c>
      <c r="E16" s="39" t="s">
        <v>448</v>
      </c>
      <c r="F16" s="39">
        <v>2.1</v>
      </c>
      <c r="G16" s="79" t="s">
        <v>1122</v>
      </c>
      <c r="H16" s="51" t="s">
        <v>1123</v>
      </c>
      <c r="I16" s="49" t="s">
        <v>1088</v>
      </c>
      <c r="J16" s="39">
        <v>2</v>
      </c>
      <c r="K16" s="39">
        <v>3</v>
      </c>
      <c r="L16" s="39">
        <f t="shared" si="0"/>
        <v>6</v>
      </c>
      <c r="M16" s="79" t="s">
        <v>1124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08"/>
      <c r="U16" s="108"/>
    </row>
    <row r="17" spans="1:21" ht="52.95" customHeight="1" x14ac:dyDescent="0.4">
      <c r="A17" s="55">
        <v>13</v>
      </c>
      <c r="B17" s="103" t="s">
        <v>197</v>
      </c>
      <c r="C17" s="79" t="s">
        <v>1125</v>
      </c>
      <c r="D17" s="39" t="s">
        <v>1126</v>
      </c>
      <c r="E17" s="39" t="s">
        <v>448</v>
      </c>
      <c r="F17" s="39">
        <v>1.1000000000000001</v>
      </c>
      <c r="G17" s="79" t="s">
        <v>1091</v>
      </c>
      <c r="H17" s="51" t="s">
        <v>1127</v>
      </c>
      <c r="I17" s="49" t="s">
        <v>741</v>
      </c>
      <c r="J17" s="39">
        <v>2</v>
      </c>
      <c r="K17" s="39">
        <v>3</v>
      </c>
      <c r="L17" s="39">
        <f t="shared" si="0"/>
        <v>6</v>
      </c>
      <c r="M17" s="80" t="s">
        <v>1128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  <c r="T17" s="108"/>
      <c r="U17" s="108"/>
    </row>
    <row r="18" spans="1:21" ht="52.95" customHeight="1" x14ac:dyDescent="0.4">
      <c r="A18" s="2">
        <v>14</v>
      </c>
      <c r="B18" s="73" t="s">
        <v>197</v>
      </c>
      <c r="C18" s="78" t="s">
        <v>1129</v>
      </c>
      <c r="D18" s="39" t="s">
        <v>560</v>
      </c>
      <c r="E18" s="39" t="s">
        <v>448</v>
      </c>
      <c r="F18" s="39">
        <v>1.4</v>
      </c>
      <c r="G18" s="80" t="s">
        <v>1130</v>
      </c>
      <c r="H18" s="51" t="s">
        <v>1131</v>
      </c>
      <c r="I18" s="49" t="s">
        <v>741</v>
      </c>
      <c r="J18" s="39">
        <v>2</v>
      </c>
      <c r="K18" s="39">
        <v>3</v>
      </c>
      <c r="L18" s="39">
        <f t="shared" si="0"/>
        <v>6</v>
      </c>
      <c r="M18" s="80" t="s">
        <v>1128</v>
      </c>
      <c r="N18" s="39">
        <v>1</v>
      </c>
      <c r="O18" s="39">
        <v>2</v>
      </c>
      <c r="P18" s="39">
        <f t="shared" si="1"/>
        <v>2</v>
      </c>
      <c r="Q18" s="81"/>
      <c r="R18" s="72"/>
      <c r="S18" s="72"/>
    </row>
    <row r="19" spans="1:21" ht="25.2" customHeight="1" x14ac:dyDescent="0.4">
      <c r="A19" s="442" t="s">
        <v>179</v>
      </c>
      <c r="B19" s="443"/>
      <c r="C19" s="444"/>
      <c r="D19" s="451" t="s">
        <v>180</v>
      </c>
      <c r="E19" s="452"/>
      <c r="F19" s="453"/>
      <c r="G19" s="454"/>
      <c r="H19" s="454"/>
      <c r="I19" s="454"/>
      <c r="J19" s="454"/>
      <c r="K19" s="454"/>
      <c r="L19" s="454"/>
      <c r="M19" s="455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445"/>
      <c r="B20" s="446"/>
      <c r="C20" s="447"/>
      <c r="D20" s="451" t="s">
        <v>182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445"/>
      <c r="B21" s="446"/>
      <c r="C21" s="447"/>
      <c r="D21" s="451" t="s">
        <v>124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445"/>
      <c r="B22" s="446"/>
      <c r="C22" s="447"/>
      <c r="D22" s="451" t="s">
        <v>183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448"/>
      <c r="B23" s="449"/>
      <c r="C23" s="450"/>
      <c r="D23" s="451" t="s">
        <v>184</v>
      </c>
      <c r="E23" s="452"/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I12" sqref="I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33" t="s">
        <v>1164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21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21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21" ht="52.95" customHeight="1" x14ac:dyDescent="0.4">
      <c r="A5" s="55">
        <v>1</v>
      </c>
      <c r="B5" s="107" t="s">
        <v>17</v>
      </c>
      <c r="C5" s="79" t="s">
        <v>1134</v>
      </c>
      <c r="D5" s="39" t="s">
        <v>1135</v>
      </c>
      <c r="E5" s="39" t="s">
        <v>448</v>
      </c>
      <c r="F5" s="39">
        <v>1.3</v>
      </c>
      <c r="G5" s="79" t="s">
        <v>1086</v>
      </c>
      <c r="H5" s="80" t="s">
        <v>1136</v>
      </c>
      <c r="I5" s="49" t="s">
        <v>1088</v>
      </c>
      <c r="J5" s="39">
        <v>2</v>
      </c>
      <c r="K5" s="39">
        <v>2</v>
      </c>
      <c r="L5" s="39">
        <f>J5*K5</f>
        <v>4</v>
      </c>
      <c r="M5" s="80" t="s">
        <v>1089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08"/>
      <c r="U5" s="108"/>
    </row>
    <row r="6" spans="1:21" ht="52.95" customHeight="1" x14ac:dyDescent="0.4">
      <c r="A6" s="55">
        <v>2</v>
      </c>
      <c r="B6" s="107" t="s">
        <v>17</v>
      </c>
      <c r="C6" s="79" t="s">
        <v>1137</v>
      </c>
      <c r="D6" s="39" t="s">
        <v>1138</v>
      </c>
      <c r="E6" s="39" t="s">
        <v>448</v>
      </c>
      <c r="F6" s="39">
        <v>1.6</v>
      </c>
      <c r="G6" s="79" t="s">
        <v>1103</v>
      </c>
      <c r="H6" s="80" t="s">
        <v>1139</v>
      </c>
      <c r="I6" s="49" t="s">
        <v>1088</v>
      </c>
      <c r="J6" s="39">
        <v>3</v>
      </c>
      <c r="K6" s="39">
        <v>2</v>
      </c>
      <c r="L6" s="39">
        <f t="shared" ref="L6:L15" si="0">J6*K6</f>
        <v>6</v>
      </c>
      <c r="M6" s="80" t="s">
        <v>1093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  <c r="T6" s="108"/>
      <c r="U6" s="108"/>
    </row>
    <row r="7" spans="1:21" ht="52.95" customHeight="1" x14ac:dyDescent="0.4">
      <c r="A7" s="55">
        <v>3</v>
      </c>
      <c r="B7" s="103" t="s">
        <v>221</v>
      </c>
      <c r="C7" s="79" t="s">
        <v>1140</v>
      </c>
      <c r="D7" s="39" t="s">
        <v>1135</v>
      </c>
      <c r="E7" s="39" t="s">
        <v>448</v>
      </c>
      <c r="F7" s="39">
        <v>1.3</v>
      </c>
      <c r="G7" s="80" t="s">
        <v>1086</v>
      </c>
      <c r="H7" s="80" t="s">
        <v>1141</v>
      </c>
      <c r="I7" s="49" t="s">
        <v>1088</v>
      </c>
      <c r="J7" s="39">
        <v>1</v>
      </c>
      <c r="K7" s="39">
        <v>1</v>
      </c>
      <c r="L7" s="39">
        <f t="shared" si="0"/>
        <v>1</v>
      </c>
      <c r="M7" s="80" t="s">
        <v>1093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  <c r="T7" s="108"/>
      <c r="U7" s="108"/>
    </row>
    <row r="8" spans="1:21" ht="52.95" customHeight="1" x14ac:dyDescent="0.4">
      <c r="A8" s="55">
        <v>4</v>
      </c>
      <c r="B8" s="103" t="s">
        <v>221</v>
      </c>
      <c r="C8" s="79" t="s">
        <v>1142</v>
      </c>
      <c r="D8" s="39" t="s">
        <v>1143</v>
      </c>
      <c r="E8" s="39" t="s">
        <v>448</v>
      </c>
      <c r="F8" s="39">
        <v>1.3</v>
      </c>
      <c r="G8" s="80" t="s">
        <v>1086</v>
      </c>
      <c r="H8" s="80" t="s">
        <v>1144</v>
      </c>
      <c r="I8" s="49" t="s">
        <v>1098</v>
      </c>
      <c r="J8" s="39">
        <v>2</v>
      </c>
      <c r="K8" s="39">
        <v>3</v>
      </c>
      <c r="L8" s="39">
        <f t="shared" si="0"/>
        <v>6</v>
      </c>
      <c r="M8" s="80" t="s">
        <v>1145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5" customHeight="1" x14ac:dyDescent="0.4">
      <c r="A9" s="55">
        <v>5</v>
      </c>
      <c r="B9" s="103" t="s">
        <v>221</v>
      </c>
      <c r="C9" s="79" t="s">
        <v>1146</v>
      </c>
      <c r="D9" s="39" t="s">
        <v>1147</v>
      </c>
      <c r="E9" s="39" t="s">
        <v>448</v>
      </c>
      <c r="F9" s="39">
        <v>1.3</v>
      </c>
      <c r="G9" s="80" t="s">
        <v>1086</v>
      </c>
      <c r="H9" s="80" t="s">
        <v>1144</v>
      </c>
      <c r="I9" s="49" t="s">
        <v>1098</v>
      </c>
      <c r="J9" s="39">
        <v>2</v>
      </c>
      <c r="K9" s="39">
        <v>3</v>
      </c>
      <c r="L9" s="39">
        <f t="shared" si="0"/>
        <v>6</v>
      </c>
      <c r="M9" s="80" t="s">
        <v>1145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  <c r="T9" s="108"/>
      <c r="U9" s="108"/>
    </row>
    <row r="10" spans="1:21" ht="52.95" customHeight="1" x14ac:dyDescent="0.4">
      <c r="A10" s="55">
        <v>6</v>
      </c>
      <c r="B10" s="103" t="s">
        <v>222</v>
      </c>
      <c r="C10" s="79" t="s">
        <v>1148</v>
      </c>
      <c r="D10" s="39" t="s">
        <v>1149</v>
      </c>
      <c r="E10" s="39" t="s">
        <v>448</v>
      </c>
      <c r="F10" s="39">
        <v>2.1</v>
      </c>
      <c r="G10" s="80" t="s">
        <v>1122</v>
      </c>
      <c r="H10" s="80" t="s">
        <v>1150</v>
      </c>
      <c r="I10" s="49" t="s">
        <v>1098</v>
      </c>
      <c r="J10" s="39">
        <v>3</v>
      </c>
      <c r="K10" s="39">
        <v>2</v>
      </c>
      <c r="L10" s="39">
        <f t="shared" si="0"/>
        <v>6</v>
      </c>
      <c r="M10" s="80" t="s">
        <v>1145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08"/>
      <c r="U10" s="108"/>
    </row>
    <row r="11" spans="1:21" ht="52.95" customHeight="1" x14ac:dyDescent="0.4">
      <c r="A11" s="55">
        <v>7</v>
      </c>
      <c r="B11" s="103" t="s">
        <v>222</v>
      </c>
      <c r="C11" s="79" t="s">
        <v>1151</v>
      </c>
      <c r="D11" s="39" t="s">
        <v>1152</v>
      </c>
      <c r="E11" s="39" t="s">
        <v>448</v>
      </c>
      <c r="F11" s="39">
        <v>2.1</v>
      </c>
      <c r="G11" s="79" t="s">
        <v>1122</v>
      </c>
      <c r="H11" s="80" t="s">
        <v>1153</v>
      </c>
      <c r="I11" s="49" t="s">
        <v>1098</v>
      </c>
      <c r="J11" s="39">
        <v>2</v>
      </c>
      <c r="K11" s="39">
        <v>2</v>
      </c>
      <c r="L11" s="39">
        <f t="shared" si="0"/>
        <v>4</v>
      </c>
      <c r="M11" s="79" t="s">
        <v>1145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08"/>
      <c r="U11" s="108"/>
    </row>
    <row r="12" spans="1:21" ht="52.95" customHeight="1" x14ac:dyDescent="0.4">
      <c r="A12" s="55">
        <v>8</v>
      </c>
      <c r="B12" s="103" t="s">
        <v>222</v>
      </c>
      <c r="C12" s="79" t="s">
        <v>1154</v>
      </c>
      <c r="D12" s="39" t="s">
        <v>1155</v>
      </c>
      <c r="E12" s="39" t="s">
        <v>448</v>
      </c>
      <c r="F12" s="55">
        <v>2.1</v>
      </c>
      <c r="G12" s="109" t="s">
        <v>1122</v>
      </c>
      <c r="H12" s="110" t="s">
        <v>1156</v>
      </c>
      <c r="I12" s="111" t="s">
        <v>1098</v>
      </c>
      <c r="J12" s="55">
        <v>2</v>
      </c>
      <c r="K12" s="39">
        <v>3</v>
      </c>
      <c r="L12" s="39">
        <f t="shared" si="0"/>
        <v>6</v>
      </c>
      <c r="M12" s="79" t="s">
        <v>1102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5" customHeight="1" x14ac:dyDescent="0.4">
      <c r="A13" s="55">
        <v>9</v>
      </c>
      <c r="B13" s="103" t="s">
        <v>221</v>
      </c>
      <c r="C13" s="79" t="s">
        <v>1157</v>
      </c>
      <c r="D13" s="39" t="s">
        <v>1147</v>
      </c>
      <c r="E13" s="39" t="s">
        <v>448</v>
      </c>
      <c r="F13" s="39">
        <v>1.4</v>
      </c>
      <c r="G13" s="79" t="s">
        <v>1130</v>
      </c>
      <c r="H13" s="80" t="s">
        <v>1158</v>
      </c>
      <c r="I13" s="49" t="s">
        <v>1088</v>
      </c>
      <c r="J13" s="39">
        <v>1</v>
      </c>
      <c r="K13" s="39">
        <v>2</v>
      </c>
      <c r="L13" s="39">
        <f t="shared" si="0"/>
        <v>2</v>
      </c>
      <c r="M13" s="79" t="s">
        <v>1102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5" customHeight="1" x14ac:dyDescent="0.4">
      <c r="A14" s="55">
        <v>10</v>
      </c>
      <c r="B14" s="103" t="s">
        <v>197</v>
      </c>
      <c r="C14" s="79" t="s">
        <v>1159</v>
      </c>
      <c r="D14" s="39" t="s">
        <v>560</v>
      </c>
      <c r="E14" s="39" t="s">
        <v>448</v>
      </c>
      <c r="F14" s="39">
        <v>1.4</v>
      </c>
      <c r="G14" s="80" t="s">
        <v>1130</v>
      </c>
      <c r="H14" s="80" t="s">
        <v>1160</v>
      </c>
      <c r="I14" s="49" t="s">
        <v>1088</v>
      </c>
      <c r="J14" s="39">
        <v>1</v>
      </c>
      <c r="K14" s="39">
        <v>3</v>
      </c>
      <c r="L14" s="39">
        <f t="shared" si="0"/>
        <v>3</v>
      </c>
      <c r="M14" s="80" t="s">
        <v>1102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5" customHeight="1" x14ac:dyDescent="0.4">
      <c r="A15" s="55">
        <v>11</v>
      </c>
      <c r="B15" s="103" t="s">
        <v>197</v>
      </c>
      <c r="C15" s="79" t="s">
        <v>1161</v>
      </c>
      <c r="D15" s="39" t="s">
        <v>1162</v>
      </c>
      <c r="E15" s="39" t="s">
        <v>448</v>
      </c>
      <c r="F15" s="39">
        <v>1.4</v>
      </c>
      <c r="G15" s="79" t="s">
        <v>1130</v>
      </c>
      <c r="H15" s="80" t="s">
        <v>1163</v>
      </c>
      <c r="I15" s="49" t="s">
        <v>1088</v>
      </c>
      <c r="J15" s="39">
        <v>2</v>
      </c>
      <c r="K15" s="39">
        <v>3</v>
      </c>
      <c r="L15" s="39">
        <f t="shared" si="0"/>
        <v>6</v>
      </c>
      <c r="M15" s="79" t="s">
        <v>1102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  <c r="T15" s="108"/>
      <c r="U15" s="108"/>
    </row>
    <row r="16" spans="1:21" ht="52.95" customHeight="1" x14ac:dyDescent="0.4">
      <c r="A16" s="55"/>
      <c r="B16" s="103"/>
      <c r="C16" s="79"/>
      <c r="D16" s="39"/>
      <c r="E16" s="39"/>
      <c r="F16" s="39"/>
      <c r="G16" s="79"/>
      <c r="H16" s="51"/>
      <c r="I16" s="49"/>
      <c r="J16" s="39"/>
      <c r="K16" s="39"/>
      <c r="L16" s="39"/>
      <c r="M16" s="79"/>
      <c r="N16" s="39"/>
      <c r="O16" s="39"/>
      <c r="P16" s="39"/>
      <c r="Q16" s="49"/>
      <c r="R16" s="39"/>
      <c r="S16" s="39"/>
      <c r="T16" s="108"/>
      <c r="U16" s="108"/>
    </row>
    <row r="17" spans="1:21" ht="52.95" customHeight="1" x14ac:dyDescent="0.4">
      <c r="A17" s="55"/>
      <c r="B17" s="103"/>
      <c r="C17" s="79"/>
      <c r="D17" s="39"/>
      <c r="E17" s="39"/>
      <c r="F17" s="39"/>
      <c r="G17" s="79"/>
      <c r="H17" s="51"/>
      <c r="I17" s="49"/>
      <c r="J17" s="39"/>
      <c r="K17" s="39"/>
      <c r="L17" s="39"/>
      <c r="M17" s="80"/>
      <c r="N17" s="39"/>
      <c r="O17" s="39"/>
      <c r="P17" s="39"/>
      <c r="Q17" s="49"/>
      <c r="R17" s="39"/>
      <c r="S17" s="39"/>
      <c r="T17" s="108"/>
      <c r="U17" s="108"/>
    </row>
    <row r="18" spans="1:21" ht="52.95" customHeight="1" x14ac:dyDescent="0.4">
      <c r="A18" s="2"/>
      <c r="B18" s="73"/>
      <c r="C18" s="78"/>
      <c r="D18" s="39"/>
      <c r="E18" s="39"/>
      <c r="F18" s="39"/>
      <c r="G18" s="80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21" ht="25.2" customHeight="1" x14ac:dyDescent="0.4">
      <c r="A19" s="442" t="s">
        <v>179</v>
      </c>
      <c r="B19" s="443"/>
      <c r="C19" s="444"/>
      <c r="D19" s="451" t="s">
        <v>180</v>
      </c>
      <c r="E19" s="452"/>
      <c r="F19" s="453"/>
      <c r="G19" s="454"/>
      <c r="H19" s="454"/>
      <c r="I19" s="454"/>
      <c r="J19" s="454"/>
      <c r="K19" s="454"/>
      <c r="L19" s="454"/>
      <c r="M19" s="455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445"/>
      <c r="B20" s="446"/>
      <c r="C20" s="447"/>
      <c r="D20" s="451" t="s">
        <v>182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445"/>
      <c r="B21" s="446"/>
      <c r="C21" s="447"/>
      <c r="D21" s="451" t="s">
        <v>124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445"/>
      <c r="B22" s="446"/>
      <c r="C22" s="447"/>
      <c r="D22" s="451" t="s">
        <v>183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448"/>
      <c r="B23" s="449"/>
      <c r="C23" s="450"/>
      <c r="D23" s="451" t="s">
        <v>184</v>
      </c>
      <c r="E23" s="452"/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33" t="s">
        <v>1555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21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21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21" ht="52.95" customHeight="1" x14ac:dyDescent="0.4">
      <c r="A5" s="55">
        <v>1</v>
      </c>
      <c r="B5" s="107" t="s">
        <v>17</v>
      </c>
      <c r="C5" s="79" t="s">
        <v>1522</v>
      </c>
      <c r="D5" s="39" t="s">
        <v>1165</v>
      </c>
      <c r="E5" s="39" t="s">
        <v>448</v>
      </c>
      <c r="F5" s="39">
        <v>1.6</v>
      </c>
      <c r="G5" s="79" t="s">
        <v>1103</v>
      </c>
      <c r="H5" s="80" t="s">
        <v>1523</v>
      </c>
      <c r="I5" s="49" t="s">
        <v>1088</v>
      </c>
      <c r="J5" s="39">
        <v>1</v>
      </c>
      <c r="K5" s="39">
        <v>4</v>
      </c>
      <c r="L5" s="39">
        <f>J5*K5</f>
        <v>4</v>
      </c>
      <c r="M5" s="80" t="s">
        <v>1524</v>
      </c>
      <c r="N5" s="39">
        <v>1</v>
      </c>
      <c r="O5" s="39">
        <v>2</v>
      </c>
      <c r="P5" s="39">
        <f>N5*O5</f>
        <v>2</v>
      </c>
      <c r="Q5" s="39"/>
      <c r="R5" s="39"/>
      <c r="S5" s="39"/>
      <c r="T5" s="108"/>
      <c r="U5" s="108"/>
    </row>
    <row r="6" spans="1:21" ht="52.95" customHeight="1" x14ac:dyDescent="0.4">
      <c r="A6" s="55">
        <v>2</v>
      </c>
      <c r="B6" s="107" t="s">
        <v>221</v>
      </c>
      <c r="C6" s="79" t="s">
        <v>1525</v>
      </c>
      <c r="D6" s="39" t="s">
        <v>1526</v>
      </c>
      <c r="E6" s="39" t="s">
        <v>448</v>
      </c>
      <c r="F6" s="39">
        <v>1.6</v>
      </c>
      <c r="G6" s="79" t="s">
        <v>1103</v>
      </c>
      <c r="H6" s="80" t="s">
        <v>1523</v>
      </c>
      <c r="I6" s="49" t="s">
        <v>1088</v>
      </c>
      <c r="J6" s="39">
        <v>2</v>
      </c>
      <c r="K6" s="39">
        <v>4</v>
      </c>
      <c r="L6" s="39">
        <f t="shared" ref="L6:L19" si="0">J6*K6</f>
        <v>8</v>
      </c>
      <c r="M6" s="80" t="s">
        <v>1527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  <c r="T6" s="108"/>
      <c r="U6" s="108"/>
    </row>
    <row r="7" spans="1:21" ht="52.95" customHeight="1" x14ac:dyDescent="0.4">
      <c r="A7" s="55">
        <v>3</v>
      </c>
      <c r="B7" s="103" t="s">
        <v>221</v>
      </c>
      <c r="C7" s="79" t="s">
        <v>1528</v>
      </c>
      <c r="D7" s="39" t="s">
        <v>1529</v>
      </c>
      <c r="E7" s="39" t="s">
        <v>448</v>
      </c>
      <c r="F7" s="39">
        <v>1.6</v>
      </c>
      <c r="G7" s="80" t="s">
        <v>1103</v>
      </c>
      <c r="H7" s="80" t="s">
        <v>1523</v>
      </c>
      <c r="I7" s="49" t="s">
        <v>1088</v>
      </c>
      <c r="J7" s="39">
        <v>2</v>
      </c>
      <c r="K7" s="39">
        <v>4</v>
      </c>
      <c r="L7" s="39">
        <f t="shared" si="0"/>
        <v>8</v>
      </c>
      <c r="M7" s="80" t="s">
        <v>1527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5" customHeight="1" x14ac:dyDescent="0.4">
      <c r="A8" s="55">
        <v>4</v>
      </c>
      <c r="B8" s="103" t="s">
        <v>221</v>
      </c>
      <c r="C8" s="79" t="s">
        <v>1530</v>
      </c>
      <c r="D8" s="39" t="s">
        <v>1531</v>
      </c>
      <c r="E8" s="39" t="s">
        <v>448</v>
      </c>
      <c r="F8" s="39">
        <v>1.3</v>
      </c>
      <c r="G8" s="80" t="s">
        <v>1086</v>
      </c>
      <c r="H8" s="80" t="s">
        <v>1532</v>
      </c>
      <c r="I8" s="49" t="s">
        <v>1088</v>
      </c>
      <c r="J8" s="39">
        <v>2</v>
      </c>
      <c r="K8" s="39">
        <v>3</v>
      </c>
      <c r="L8" s="39">
        <f t="shared" si="0"/>
        <v>6</v>
      </c>
      <c r="M8" s="80" t="s">
        <v>1495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5" customHeight="1" x14ac:dyDescent="0.4">
      <c r="A9" s="55">
        <v>5</v>
      </c>
      <c r="B9" s="103" t="s">
        <v>221</v>
      </c>
      <c r="C9" s="79" t="s">
        <v>1533</v>
      </c>
      <c r="D9" s="39" t="s">
        <v>1531</v>
      </c>
      <c r="E9" s="39" t="s">
        <v>448</v>
      </c>
      <c r="F9" s="39">
        <v>1.3</v>
      </c>
      <c r="G9" s="80" t="s">
        <v>1086</v>
      </c>
      <c r="H9" s="80" t="s">
        <v>1532</v>
      </c>
      <c r="I9" s="49" t="s">
        <v>1088</v>
      </c>
      <c r="J9" s="39">
        <v>3</v>
      </c>
      <c r="K9" s="39">
        <v>3</v>
      </c>
      <c r="L9" s="39">
        <f t="shared" si="0"/>
        <v>9</v>
      </c>
      <c r="M9" s="80" t="s">
        <v>1495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5" customHeight="1" x14ac:dyDescent="0.4">
      <c r="A10" s="55">
        <v>6</v>
      </c>
      <c r="B10" s="103" t="s">
        <v>221</v>
      </c>
      <c r="C10" s="79" t="s">
        <v>1534</v>
      </c>
      <c r="D10" s="39" t="s">
        <v>1531</v>
      </c>
      <c r="E10" s="39" t="s">
        <v>448</v>
      </c>
      <c r="F10" s="39">
        <v>1.3</v>
      </c>
      <c r="G10" s="80" t="s">
        <v>1086</v>
      </c>
      <c r="H10" s="80" t="s">
        <v>1535</v>
      </c>
      <c r="I10" s="49" t="s">
        <v>1088</v>
      </c>
      <c r="J10" s="39">
        <v>2</v>
      </c>
      <c r="K10" s="39">
        <v>3</v>
      </c>
      <c r="L10" s="39">
        <f t="shared" si="0"/>
        <v>6</v>
      </c>
      <c r="M10" s="80" t="s">
        <v>1495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08"/>
      <c r="U10" s="108"/>
    </row>
    <row r="11" spans="1:21" ht="52.95" customHeight="1" x14ac:dyDescent="0.4">
      <c r="A11" s="55">
        <v>7</v>
      </c>
      <c r="B11" s="103" t="s">
        <v>221</v>
      </c>
      <c r="C11" s="79" t="s">
        <v>1536</v>
      </c>
      <c r="D11" s="39" t="s">
        <v>1531</v>
      </c>
      <c r="E11" s="39" t="s">
        <v>448</v>
      </c>
      <c r="F11" s="39">
        <v>1.3</v>
      </c>
      <c r="G11" s="79" t="s">
        <v>1086</v>
      </c>
      <c r="H11" s="80" t="s">
        <v>1537</v>
      </c>
      <c r="I11" s="49" t="s">
        <v>1098</v>
      </c>
      <c r="J11" s="39">
        <v>2</v>
      </c>
      <c r="K11" s="39">
        <v>3</v>
      </c>
      <c r="L11" s="39">
        <f t="shared" si="0"/>
        <v>6</v>
      </c>
      <c r="M11" s="79" t="s">
        <v>1538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08"/>
      <c r="U11" s="108"/>
    </row>
    <row r="12" spans="1:21" ht="52.95" customHeight="1" x14ac:dyDescent="0.4">
      <c r="A12" s="55">
        <v>8</v>
      </c>
      <c r="B12" s="103" t="s">
        <v>221</v>
      </c>
      <c r="C12" s="79" t="s">
        <v>1539</v>
      </c>
      <c r="D12" s="39" t="s">
        <v>1507</v>
      </c>
      <c r="E12" s="39" t="s">
        <v>448</v>
      </c>
      <c r="F12" s="55">
        <v>1.3</v>
      </c>
      <c r="G12" s="109" t="s">
        <v>1086</v>
      </c>
      <c r="H12" s="110" t="s">
        <v>1537</v>
      </c>
      <c r="I12" s="111" t="s">
        <v>1098</v>
      </c>
      <c r="J12" s="55">
        <v>2</v>
      </c>
      <c r="K12" s="39">
        <v>3</v>
      </c>
      <c r="L12" s="39">
        <f t="shared" si="0"/>
        <v>6</v>
      </c>
      <c r="M12" s="79" t="s">
        <v>1538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5" customHeight="1" x14ac:dyDescent="0.4">
      <c r="A13" s="55">
        <v>9</v>
      </c>
      <c r="B13" s="103" t="s">
        <v>222</v>
      </c>
      <c r="C13" s="79" t="s">
        <v>1540</v>
      </c>
      <c r="D13" s="39" t="s">
        <v>1541</v>
      </c>
      <c r="E13" s="39" t="s">
        <v>448</v>
      </c>
      <c r="F13" s="39">
        <v>1.3</v>
      </c>
      <c r="G13" s="79" t="s">
        <v>1086</v>
      </c>
      <c r="H13" s="80" t="s">
        <v>1537</v>
      </c>
      <c r="I13" s="49" t="s">
        <v>1098</v>
      </c>
      <c r="J13" s="39">
        <v>3</v>
      </c>
      <c r="K13" s="39">
        <v>3</v>
      </c>
      <c r="L13" s="39">
        <f t="shared" si="0"/>
        <v>9</v>
      </c>
      <c r="M13" s="79" t="s">
        <v>1538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  <c r="T13" s="108"/>
      <c r="U13" s="108"/>
    </row>
    <row r="14" spans="1:21" ht="52.95" customHeight="1" x14ac:dyDescent="0.4">
      <c r="A14" s="55">
        <v>10</v>
      </c>
      <c r="B14" s="103" t="s">
        <v>222</v>
      </c>
      <c r="C14" s="79" t="s">
        <v>1542</v>
      </c>
      <c r="D14" s="39" t="s">
        <v>1541</v>
      </c>
      <c r="E14" s="39" t="s">
        <v>448</v>
      </c>
      <c r="F14" s="39">
        <v>2.1</v>
      </c>
      <c r="G14" s="80" t="s">
        <v>1122</v>
      </c>
      <c r="H14" s="80" t="s">
        <v>1543</v>
      </c>
      <c r="I14" s="49" t="s">
        <v>1098</v>
      </c>
      <c r="J14" s="39">
        <v>1</v>
      </c>
      <c r="K14" s="39">
        <v>3</v>
      </c>
      <c r="L14" s="39">
        <f t="shared" si="0"/>
        <v>3</v>
      </c>
      <c r="M14" s="80" t="s">
        <v>1538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5" customHeight="1" x14ac:dyDescent="0.4">
      <c r="A15" s="55">
        <v>11</v>
      </c>
      <c r="B15" s="103" t="s">
        <v>222</v>
      </c>
      <c r="C15" s="79" t="s">
        <v>1544</v>
      </c>
      <c r="D15" s="39" t="s">
        <v>1545</v>
      </c>
      <c r="E15" s="39" t="s">
        <v>448</v>
      </c>
      <c r="F15" s="39">
        <v>2.1</v>
      </c>
      <c r="G15" s="79" t="s">
        <v>1122</v>
      </c>
      <c r="H15" s="80" t="s">
        <v>1546</v>
      </c>
      <c r="I15" s="49" t="s">
        <v>1088</v>
      </c>
      <c r="J15" s="39">
        <v>1</v>
      </c>
      <c r="K15" s="39">
        <v>3</v>
      </c>
      <c r="L15" s="39">
        <f t="shared" si="0"/>
        <v>3</v>
      </c>
      <c r="M15" s="79" t="s">
        <v>1538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5" customHeight="1" x14ac:dyDescent="0.4">
      <c r="A16" s="55">
        <v>12</v>
      </c>
      <c r="B16" s="103" t="s">
        <v>222</v>
      </c>
      <c r="C16" s="79" t="s">
        <v>1547</v>
      </c>
      <c r="D16" s="39" t="s">
        <v>1545</v>
      </c>
      <c r="E16" s="39" t="s">
        <v>448</v>
      </c>
      <c r="F16" s="39">
        <v>2.1</v>
      </c>
      <c r="G16" s="79" t="s">
        <v>1122</v>
      </c>
      <c r="H16" s="51" t="s">
        <v>1546</v>
      </c>
      <c r="I16" s="49" t="s">
        <v>1088</v>
      </c>
      <c r="J16" s="39">
        <v>1</v>
      </c>
      <c r="K16" s="39">
        <v>3</v>
      </c>
      <c r="L16" s="39">
        <f t="shared" si="0"/>
        <v>3</v>
      </c>
      <c r="M16" s="79" t="s">
        <v>1538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08"/>
      <c r="U16" s="108"/>
    </row>
    <row r="17" spans="1:21" ht="52.95" customHeight="1" x14ac:dyDescent="0.4">
      <c r="A17" s="55">
        <v>13</v>
      </c>
      <c r="B17" s="103" t="s">
        <v>222</v>
      </c>
      <c r="C17" s="79" t="s">
        <v>1548</v>
      </c>
      <c r="D17" s="39" t="s">
        <v>1549</v>
      </c>
      <c r="E17" s="39" t="s">
        <v>448</v>
      </c>
      <c r="F17" s="39">
        <v>2.1</v>
      </c>
      <c r="G17" s="79" t="s">
        <v>1122</v>
      </c>
      <c r="H17" s="51" t="s">
        <v>1156</v>
      </c>
      <c r="I17" s="49" t="s">
        <v>1088</v>
      </c>
      <c r="J17" s="39">
        <v>2</v>
      </c>
      <c r="K17" s="39">
        <v>3</v>
      </c>
      <c r="L17" s="39">
        <f t="shared" si="0"/>
        <v>6</v>
      </c>
      <c r="M17" s="80" t="s">
        <v>1102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  <c r="T17" s="108"/>
      <c r="U17" s="108"/>
    </row>
    <row r="18" spans="1:21" ht="52.95" customHeight="1" x14ac:dyDescent="0.4">
      <c r="A18" s="55">
        <v>14</v>
      </c>
      <c r="B18" s="103" t="s">
        <v>197</v>
      </c>
      <c r="C18" s="79" t="s">
        <v>1550</v>
      </c>
      <c r="D18" s="39" t="s">
        <v>1551</v>
      </c>
      <c r="E18" s="39" t="s">
        <v>448</v>
      </c>
      <c r="F18" s="39">
        <v>1.3</v>
      </c>
      <c r="G18" s="79" t="s">
        <v>1086</v>
      </c>
      <c r="H18" s="51" t="s">
        <v>1552</v>
      </c>
      <c r="I18" s="49" t="s">
        <v>1088</v>
      </c>
      <c r="J18" s="39">
        <v>2</v>
      </c>
      <c r="K18" s="39">
        <v>3</v>
      </c>
      <c r="L18" s="39">
        <f t="shared" si="0"/>
        <v>6</v>
      </c>
      <c r="M18" s="79" t="s">
        <v>1538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  <c r="T18" s="108"/>
      <c r="U18" s="108"/>
    </row>
    <row r="19" spans="1:21" ht="52.95" customHeight="1" x14ac:dyDescent="0.4">
      <c r="A19" s="55">
        <v>15</v>
      </c>
      <c r="B19" s="103" t="s">
        <v>197</v>
      </c>
      <c r="C19" s="79" t="s">
        <v>1553</v>
      </c>
      <c r="D19" s="39" t="s">
        <v>1551</v>
      </c>
      <c r="E19" s="39" t="s">
        <v>448</v>
      </c>
      <c r="F19" s="39">
        <v>1.4</v>
      </c>
      <c r="G19" s="79" t="s">
        <v>1130</v>
      </c>
      <c r="H19" s="51" t="s">
        <v>1554</v>
      </c>
      <c r="I19" s="49" t="s">
        <v>1088</v>
      </c>
      <c r="J19" s="39">
        <v>2</v>
      </c>
      <c r="K19" s="39">
        <v>3</v>
      </c>
      <c r="L19" s="39">
        <f t="shared" si="0"/>
        <v>6</v>
      </c>
      <c r="M19" s="79" t="s">
        <v>1102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  <c r="T19" s="108"/>
      <c r="U19" s="108"/>
    </row>
    <row r="20" spans="1:21" ht="52.95" customHeight="1" x14ac:dyDescent="0.4">
      <c r="A20" s="55"/>
      <c r="B20" s="103"/>
      <c r="C20" s="79"/>
      <c r="D20" s="39"/>
      <c r="E20" s="39"/>
      <c r="F20" s="39"/>
      <c r="G20" s="79"/>
      <c r="H20" s="51"/>
      <c r="I20" s="49"/>
      <c r="J20" s="39"/>
      <c r="K20" s="39"/>
      <c r="L20" s="39"/>
      <c r="M20" s="80"/>
      <c r="N20" s="39"/>
      <c r="O20" s="39"/>
      <c r="P20" s="39"/>
      <c r="Q20" s="49"/>
      <c r="R20" s="39"/>
      <c r="S20" s="39"/>
      <c r="T20" s="108"/>
      <c r="U20" s="108"/>
    </row>
    <row r="21" spans="1:21" ht="52.95" customHeight="1" x14ac:dyDescent="0.4">
      <c r="A21" s="2"/>
      <c r="B21" s="73"/>
      <c r="C21" s="78"/>
      <c r="D21" s="39"/>
      <c r="E21" s="39"/>
      <c r="F21" s="39"/>
      <c r="G21" s="80"/>
      <c r="H21" s="51"/>
      <c r="I21" s="49"/>
      <c r="J21" s="39"/>
      <c r="K21" s="39"/>
      <c r="L21" s="39"/>
      <c r="M21" s="80"/>
      <c r="N21" s="39"/>
      <c r="O21" s="39"/>
      <c r="P21" s="39"/>
      <c r="Q21" s="81"/>
      <c r="R21" s="72"/>
      <c r="S21" s="72"/>
    </row>
    <row r="22" spans="1:21" ht="25.2" customHeight="1" x14ac:dyDescent="0.4">
      <c r="A22" s="442" t="s">
        <v>179</v>
      </c>
      <c r="B22" s="443"/>
      <c r="C22" s="444"/>
      <c r="D22" s="451" t="s">
        <v>180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445"/>
      <c r="B23" s="446"/>
      <c r="C23" s="447"/>
      <c r="D23" s="451" t="s">
        <v>182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21" ht="25.2" customHeight="1" x14ac:dyDescent="0.4">
      <c r="A24" s="445"/>
      <c r="B24" s="446"/>
      <c r="C24" s="447"/>
      <c r="D24" s="451" t="s">
        <v>124</v>
      </c>
      <c r="E24" s="452"/>
      <c r="F24" s="453"/>
      <c r="G24" s="454"/>
      <c r="H24" s="454"/>
      <c r="I24" s="454"/>
      <c r="J24" s="454"/>
      <c r="K24" s="454"/>
      <c r="L24" s="454"/>
      <c r="M24" s="455"/>
      <c r="N24" s="46" t="s">
        <v>181</v>
      </c>
      <c r="O24" s="47"/>
      <c r="P24" s="47"/>
      <c r="Q24" s="47"/>
      <c r="R24" s="47"/>
      <c r="S24" s="48"/>
    </row>
    <row r="25" spans="1:21" ht="25.2" customHeight="1" x14ac:dyDescent="0.4">
      <c r="A25" s="445"/>
      <c r="B25" s="446"/>
      <c r="C25" s="447"/>
      <c r="D25" s="451" t="s">
        <v>183</v>
      </c>
      <c r="E25" s="452"/>
      <c r="F25" s="453"/>
      <c r="G25" s="454"/>
      <c r="H25" s="454"/>
      <c r="I25" s="454"/>
      <c r="J25" s="454"/>
      <c r="K25" s="454"/>
      <c r="L25" s="454"/>
      <c r="M25" s="455"/>
      <c r="N25" s="46" t="s">
        <v>181</v>
      </c>
      <c r="O25" s="47"/>
      <c r="P25" s="47"/>
      <c r="Q25" s="47"/>
      <c r="R25" s="47"/>
      <c r="S25" s="48"/>
    </row>
    <row r="26" spans="1:21" ht="25.2" customHeight="1" x14ac:dyDescent="0.4">
      <c r="A26" s="448"/>
      <c r="B26" s="449"/>
      <c r="C26" s="450"/>
      <c r="D26" s="451" t="s">
        <v>184</v>
      </c>
      <c r="E26" s="452"/>
      <c r="F26" s="453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1625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111" t="s">
        <v>17</v>
      </c>
      <c r="C6" s="107" t="s">
        <v>1621</v>
      </c>
      <c r="D6" s="109" t="s">
        <v>1165</v>
      </c>
      <c r="E6" s="55" t="s">
        <v>852</v>
      </c>
      <c r="F6" s="39">
        <v>1.3</v>
      </c>
      <c r="G6" s="79" t="s">
        <v>1166</v>
      </c>
      <c r="H6" s="51" t="s">
        <v>1167</v>
      </c>
      <c r="I6" s="49" t="s">
        <v>1168</v>
      </c>
      <c r="J6" s="55">
        <v>3</v>
      </c>
      <c r="K6" s="55">
        <v>2</v>
      </c>
      <c r="L6" s="39">
        <v>6</v>
      </c>
      <c r="M6" s="49" t="s">
        <v>1169</v>
      </c>
      <c r="N6" s="39">
        <v>1</v>
      </c>
      <c r="O6" s="39">
        <v>2</v>
      </c>
      <c r="P6" s="39">
        <v>2</v>
      </c>
      <c r="Q6" s="39" t="s">
        <v>1170</v>
      </c>
      <c r="R6" s="39"/>
      <c r="S6" s="39"/>
    </row>
    <row r="7" spans="1:19" ht="52.95" customHeight="1" x14ac:dyDescent="0.4">
      <c r="A7" s="97">
        <v>2</v>
      </c>
      <c r="B7" s="116" t="s">
        <v>221</v>
      </c>
      <c r="C7" s="52" t="s">
        <v>1622</v>
      </c>
      <c r="D7" s="67" t="s">
        <v>560</v>
      </c>
      <c r="E7" s="53" t="s">
        <v>852</v>
      </c>
      <c r="F7" s="39">
        <v>7.2</v>
      </c>
      <c r="G7" s="79" t="s">
        <v>1172</v>
      </c>
      <c r="H7" s="51" t="s">
        <v>754</v>
      </c>
      <c r="I7" s="49" t="s">
        <v>1173</v>
      </c>
      <c r="J7" s="39">
        <v>2</v>
      </c>
      <c r="K7" s="39">
        <v>2</v>
      </c>
      <c r="L7" s="39">
        <v>4</v>
      </c>
      <c r="M7" s="51" t="s">
        <v>1174</v>
      </c>
      <c r="N7" s="39">
        <v>1</v>
      </c>
      <c r="O7" s="39">
        <v>2</v>
      </c>
      <c r="P7" s="39">
        <v>2</v>
      </c>
      <c r="Q7" s="81" t="s">
        <v>1170</v>
      </c>
      <c r="R7" s="72"/>
      <c r="S7" s="72"/>
    </row>
    <row r="8" spans="1:19" ht="52.95" customHeight="1" x14ac:dyDescent="0.4">
      <c r="A8" s="102">
        <v>3</v>
      </c>
      <c r="B8" s="67" t="s">
        <v>221</v>
      </c>
      <c r="C8" s="78" t="s">
        <v>1626</v>
      </c>
      <c r="D8" s="39" t="s">
        <v>560</v>
      </c>
      <c r="E8" s="39" t="s">
        <v>852</v>
      </c>
      <c r="F8" s="39">
        <v>1.2</v>
      </c>
      <c r="G8" s="79" t="s">
        <v>47</v>
      </c>
      <c r="H8" s="99" t="s">
        <v>1627</v>
      </c>
      <c r="I8" s="49" t="s">
        <v>1569</v>
      </c>
      <c r="J8" s="39">
        <v>1</v>
      </c>
      <c r="K8" s="39">
        <v>2</v>
      </c>
      <c r="L8" s="39">
        <v>2</v>
      </c>
      <c r="M8" s="80" t="s">
        <v>1628</v>
      </c>
      <c r="N8" s="39">
        <v>1</v>
      </c>
      <c r="O8" s="39">
        <v>1</v>
      </c>
      <c r="P8" s="39">
        <v>1</v>
      </c>
      <c r="Q8" s="81" t="s">
        <v>1170</v>
      </c>
      <c r="R8" s="72"/>
      <c r="S8" s="72"/>
    </row>
    <row r="9" spans="1:19" ht="52.95" customHeight="1" x14ac:dyDescent="0.4">
      <c r="A9" s="97">
        <v>4</v>
      </c>
      <c r="B9" s="73" t="s">
        <v>197</v>
      </c>
      <c r="C9" s="78" t="s">
        <v>1629</v>
      </c>
      <c r="D9" s="39" t="s">
        <v>1630</v>
      </c>
      <c r="E9" s="39" t="s">
        <v>1631</v>
      </c>
      <c r="F9" s="39">
        <v>5.4</v>
      </c>
      <c r="G9" s="80" t="s">
        <v>72</v>
      </c>
      <c r="H9" s="99" t="s">
        <v>1632</v>
      </c>
      <c r="I9" s="49" t="s">
        <v>1569</v>
      </c>
      <c r="J9" s="39">
        <v>1</v>
      </c>
      <c r="K9" s="39">
        <v>1</v>
      </c>
      <c r="L9" s="39">
        <v>1</v>
      </c>
      <c r="M9" s="80" t="s">
        <v>1633</v>
      </c>
      <c r="N9" s="39">
        <v>1</v>
      </c>
      <c r="O9" s="39">
        <v>1</v>
      </c>
      <c r="P9" s="39">
        <v>1</v>
      </c>
      <c r="Q9" s="81" t="s">
        <v>1170</v>
      </c>
      <c r="R9" s="72"/>
      <c r="S9" s="72"/>
    </row>
    <row r="10" spans="1:19" ht="52.95" customHeight="1" x14ac:dyDescent="0.4">
      <c r="A10" s="102">
        <v>5</v>
      </c>
      <c r="B10" s="73" t="s">
        <v>197</v>
      </c>
      <c r="C10" s="78" t="s">
        <v>1634</v>
      </c>
      <c r="D10" s="39" t="s">
        <v>1630</v>
      </c>
      <c r="E10" s="39" t="s">
        <v>852</v>
      </c>
      <c r="F10" s="39">
        <v>1.1000000000000001</v>
      </c>
      <c r="G10" s="80" t="s">
        <v>46</v>
      </c>
      <c r="H10" s="99" t="s">
        <v>1635</v>
      </c>
      <c r="I10" s="49" t="s">
        <v>1569</v>
      </c>
      <c r="J10" s="39">
        <v>1</v>
      </c>
      <c r="K10" s="39">
        <v>2</v>
      </c>
      <c r="L10" s="39">
        <v>2</v>
      </c>
      <c r="M10" s="80" t="s">
        <v>741</v>
      </c>
      <c r="N10" s="39">
        <v>1</v>
      </c>
      <c r="O10" s="39">
        <v>1</v>
      </c>
      <c r="P10" s="39">
        <v>1</v>
      </c>
      <c r="Q10" s="81" t="s">
        <v>1170</v>
      </c>
      <c r="R10" s="72"/>
      <c r="S10" s="72"/>
    </row>
    <row r="11" spans="1:19" ht="52.95" customHeight="1" x14ac:dyDescent="0.4">
      <c r="A11" s="97">
        <v>6</v>
      </c>
      <c r="B11" s="73" t="s">
        <v>197</v>
      </c>
      <c r="C11" s="78" t="s">
        <v>1634</v>
      </c>
      <c r="D11" s="39" t="s">
        <v>1630</v>
      </c>
      <c r="E11" s="39" t="s">
        <v>852</v>
      </c>
      <c r="F11" s="39">
        <v>3.2</v>
      </c>
      <c r="G11" s="80" t="s">
        <v>56</v>
      </c>
      <c r="H11" s="99" t="s">
        <v>1636</v>
      </c>
      <c r="I11" s="49" t="s">
        <v>1569</v>
      </c>
      <c r="J11" s="39">
        <v>1</v>
      </c>
      <c r="K11" s="39">
        <v>2</v>
      </c>
      <c r="L11" s="39">
        <v>2</v>
      </c>
      <c r="M11" s="80" t="s">
        <v>1637</v>
      </c>
      <c r="N11" s="39">
        <v>1</v>
      </c>
      <c r="O11" s="39">
        <v>1</v>
      </c>
      <c r="P11" s="39">
        <v>1</v>
      </c>
      <c r="Q11" s="81" t="s">
        <v>1170</v>
      </c>
      <c r="R11" s="72"/>
      <c r="S11" s="72"/>
    </row>
    <row r="12" spans="1:19" ht="52.95" customHeight="1" x14ac:dyDescent="0.4">
      <c r="A12" s="102">
        <v>7</v>
      </c>
      <c r="B12" s="116" t="s">
        <v>197</v>
      </c>
      <c r="C12" s="52" t="s">
        <v>1623</v>
      </c>
      <c r="D12" s="67" t="s">
        <v>1624</v>
      </c>
      <c r="E12" s="53" t="s">
        <v>1175</v>
      </c>
      <c r="F12" s="39">
        <v>5.5</v>
      </c>
      <c r="G12" s="80" t="s">
        <v>1176</v>
      </c>
      <c r="H12" s="51" t="s">
        <v>1177</v>
      </c>
      <c r="I12" s="49" t="s">
        <v>1178</v>
      </c>
      <c r="J12" s="39">
        <v>2</v>
      </c>
      <c r="K12" s="39">
        <v>2</v>
      </c>
      <c r="L12" s="39">
        <v>4</v>
      </c>
      <c r="M12" s="49" t="s">
        <v>1179</v>
      </c>
      <c r="N12" s="39">
        <v>1</v>
      </c>
      <c r="O12" s="39">
        <v>2</v>
      </c>
      <c r="P12" s="39">
        <v>2</v>
      </c>
      <c r="Q12" s="81" t="s">
        <v>1170</v>
      </c>
      <c r="R12" s="72"/>
      <c r="S12" s="72"/>
    </row>
    <row r="13" spans="1:19" ht="52.95" customHeight="1" x14ac:dyDescent="0.4">
      <c r="A13" s="97">
        <v>8</v>
      </c>
      <c r="B13" s="116" t="s">
        <v>197</v>
      </c>
      <c r="C13" s="52" t="s">
        <v>1180</v>
      </c>
      <c r="D13" s="115" t="s">
        <v>1181</v>
      </c>
      <c r="E13" s="53" t="s">
        <v>852</v>
      </c>
      <c r="F13" s="39">
        <v>7.4</v>
      </c>
      <c r="G13" s="80" t="s">
        <v>963</v>
      </c>
      <c r="H13" s="51" t="s">
        <v>1182</v>
      </c>
      <c r="I13" s="49" t="s">
        <v>1183</v>
      </c>
      <c r="J13" s="39">
        <v>3</v>
      </c>
      <c r="K13" s="39">
        <v>2</v>
      </c>
      <c r="L13" s="39">
        <v>6</v>
      </c>
      <c r="M13" s="51" t="s">
        <v>1184</v>
      </c>
      <c r="N13" s="39">
        <v>1</v>
      </c>
      <c r="O13" s="39">
        <v>2</v>
      </c>
      <c r="P13" s="39">
        <v>2</v>
      </c>
      <c r="Q13" s="81" t="s">
        <v>1170</v>
      </c>
      <c r="R13" s="72"/>
      <c r="S13" s="72"/>
    </row>
    <row r="14" spans="1:19" ht="52.95" customHeight="1" x14ac:dyDescent="0.4">
      <c r="A14" s="102">
        <v>9</v>
      </c>
      <c r="B14" s="116" t="s">
        <v>197</v>
      </c>
      <c r="C14" s="52" t="s">
        <v>1638</v>
      </c>
      <c r="D14" s="115" t="s">
        <v>560</v>
      </c>
      <c r="E14" s="53" t="s">
        <v>852</v>
      </c>
      <c r="F14" s="39">
        <v>5.5</v>
      </c>
      <c r="G14" s="80" t="s">
        <v>1176</v>
      </c>
      <c r="H14" s="51" t="s">
        <v>1185</v>
      </c>
      <c r="I14" s="49" t="s">
        <v>1186</v>
      </c>
      <c r="J14" s="39">
        <v>2</v>
      </c>
      <c r="K14" s="39">
        <v>2</v>
      </c>
      <c r="L14" s="39">
        <v>4</v>
      </c>
      <c r="M14" s="51" t="s">
        <v>1187</v>
      </c>
      <c r="N14" s="39">
        <v>1</v>
      </c>
      <c r="O14" s="39">
        <v>2</v>
      </c>
      <c r="P14" s="39">
        <v>2</v>
      </c>
      <c r="Q14" s="81" t="s">
        <v>1170</v>
      </c>
      <c r="R14" s="72"/>
      <c r="S14" s="72"/>
    </row>
    <row r="15" spans="1:19" ht="52.95" customHeight="1" x14ac:dyDescent="0.4">
      <c r="A15" s="2"/>
      <c r="B15" s="116"/>
      <c r="C15" s="52"/>
      <c r="D15" s="67"/>
      <c r="E15" s="53"/>
      <c r="F15" s="39"/>
      <c r="G15" s="80"/>
      <c r="H15" s="51"/>
      <c r="I15" s="49"/>
      <c r="J15" s="39"/>
      <c r="K15" s="39"/>
      <c r="L15" s="39"/>
      <c r="M15" s="49"/>
      <c r="N15" s="39"/>
      <c r="O15" s="39"/>
      <c r="P15" s="39"/>
      <c r="Q15" s="81"/>
      <c r="R15" s="72"/>
      <c r="S15" s="72"/>
    </row>
    <row r="16" spans="1:19" ht="52.95" customHeight="1" x14ac:dyDescent="0.4">
      <c r="A16" s="2"/>
      <c r="B16" s="116"/>
      <c r="C16" s="52"/>
      <c r="D16" s="115"/>
      <c r="E16" s="53"/>
      <c r="F16" s="39"/>
      <c r="G16" s="80"/>
      <c r="H16" s="51"/>
      <c r="I16" s="49"/>
      <c r="J16" s="39"/>
      <c r="K16" s="39"/>
      <c r="L16" s="39"/>
      <c r="M16" s="51"/>
      <c r="N16" s="39"/>
      <c r="O16" s="39"/>
      <c r="P16" s="39"/>
      <c r="Q16" s="81"/>
      <c r="R16" s="72"/>
      <c r="S16" s="72"/>
    </row>
    <row r="17" spans="1:19" ht="52.95" customHeight="1" x14ac:dyDescent="0.4">
      <c r="A17" s="2"/>
      <c r="B17" s="116"/>
      <c r="C17" s="52"/>
      <c r="D17" s="115"/>
      <c r="E17" s="53"/>
      <c r="F17" s="39"/>
      <c r="G17" s="80"/>
      <c r="H17" s="51"/>
      <c r="I17" s="49"/>
      <c r="J17" s="39"/>
      <c r="K17" s="39"/>
      <c r="L17" s="39"/>
      <c r="M17" s="51"/>
      <c r="N17" s="39"/>
      <c r="O17" s="39"/>
      <c r="P17" s="39"/>
      <c r="Q17" s="81"/>
      <c r="R17" s="72"/>
      <c r="S17" s="72"/>
    </row>
    <row r="18" spans="1:19" ht="25.2" customHeight="1" x14ac:dyDescent="0.4">
      <c r="A18" s="442" t="s">
        <v>179</v>
      </c>
      <c r="B18" s="443"/>
      <c r="C18" s="444"/>
      <c r="D18" s="451" t="s">
        <v>180</v>
      </c>
      <c r="E18" s="452"/>
      <c r="F18" s="453"/>
      <c r="G18" s="454"/>
      <c r="H18" s="454"/>
      <c r="I18" s="454"/>
      <c r="J18" s="454"/>
      <c r="K18" s="454"/>
      <c r="L18" s="454"/>
      <c r="M18" s="455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445"/>
      <c r="B19" s="446"/>
      <c r="C19" s="447"/>
      <c r="D19" s="451" t="s">
        <v>182</v>
      </c>
      <c r="E19" s="452"/>
      <c r="F19" s="453"/>
      <c r="G19" s="454"/>
      <c r="H19" s="454"/>
      <c r="I19" s="454"/>
      <c r="J19" s="454"/>
      <c r="K19" s="454"/>
      <c r="L19" s="454"/>
      <c r="M19" s="455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445"/>
      <c r="B20" s="446"/>
      <c r="C20" s="447"/>
      <c r="D20" s="451" t="s">
        <v>124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183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8"/>
      <c r="B22" s="449"/>
      <c r="C22" s="450"/>
      <c r="D22" s="451" t="s">
        <v>184</v>
      </c>
      <c r="E22" s="452"/>
      <c r="F22" s="453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A7" sqref="A7:S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1281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107" t="s">
        <v>17</v>
      </c>
      <c r="C6" s="107" t="s">
        <v>1198</v>
      </c>
      <c r="D6" s="109" t="s">
        <v>1199</v>
      </c>
      <c r="E6" s="55" t="s">
        <v>852</v>
      </c>
      <c r="F6" s="39">
        <v>4.2</v>
      </c>
      <c r="G6" s="79" t="s">
        <v>958</v>
      </c>
      <c r="H6" s="51" t="s">
        <v>1200</v>
      </c>
      <c r="I6" s="49" t="s">
        <v>708</v>
      </c>
      <c r="J6" s="55">
        <v>3</v>
      </c>
      <c r="K6" s="55">
        <v>3</v>
      </c>
      <c r="L6" s="39">
        <v>9</v>
      </c>
      <c r="M6" s="49" t="s">
        <v>1201</v>
      </c>
      <c r="N6" s="39">
        <v>1</v>
      </c>
      <c r="O6" s="39">
        <v>3</v>
      </c>
      <c r="P6" s="39">
        <v>3</v>
      </c>
      <c r="Q6" s="39" t="s">
        <v>1170</v>
      </c>
      <c r="R6" s="39" t="s">
        <v>1171</v>
      </c>
      <c r="S6" s="39"/>
    </row>
    <row r="7" spans="1:19" ht="52.95" customHeight="1" x14ac:dyDescent="0.4">
      <c r="A7" s="97">
        <v>2</v>
      </c>
      <c r="B7" s="114" t="s">
        <v>17</v>
      </c>
      <c r="C7" s="52" t="s">
        <v>1202</v>
      </c>
      <c r="D7" s="67" t="s">
        <v>1203</v>
      </c>
      <c r="E7" s="53" t="s">
        <v>852</v>
      </c>
      <c r="F7" s="39">
        <v>1.3</v>
      </c>
      <c r="G7" s="79" t="s">
        <v>1166</v>
      </c>
      <c r="H7" s="51" t="s">
        <v>1204</v>
      </c>
      <c r="I7" s="49" t="s">
        <v>1205</v>
      </c>
      <c r="J7" s="39">
        <v>3</v>
      </c>
      <c r="K7" s="39">
        <v>3</v>
      </c>
      <c r="L7" s="39">
        <v>9</v>
      </c>
      <c r="M7" s="51" t="s">
        <v>1206</v>
      </c>
      <c r="N7" s="39">
        <v>1</v>
      </c>
      <c r="O7" s="39">
        <v>3</v>
      </c>
      <c r="P7" s="39">
        <v>3</v>
      </c>
      <c r="Q7" s="81" t="s">
        <v>1170</v>
      </c>
      <c r="R7" s="72" t="s">
        <v>1171</v>
      </c>
      <c r="S7" s="72"/>
    </row>
    <row r="8" spans="1:19" ht="52.95" customHeight="1" x14ac:dyDescent="0.4">
      <c r="A8" s="97">
        <v>3</v>
      </c>
      <c r="B8" s="114" t="s">
        <v>17</v>
      </c>
      <c r="C8" s="52" t="s">
        <v>1207</v>
      </c>
      <c r="D8" s="67" t="s">
        <v>1028</v>
      </c>
      <c r="E8" s="53" t="s">
        <v>852</v>
      </c>
      <c r="F8" s="39">
        <v>3.4</v>
      </c>
      <c r="G8" s="80" t="s">
        <v>968</v>
      </c>
      <c r="H8" s="51" t="s">
        <v>1029</v>
      </c>
      <c r="I8" s="49" t="s">
        <v>1208</v>
      </c>
      <c r="J8" s="39">
        <v>3</v>
      </c>
      <c r="K8" s="39">
        <v>1</v>
      </c>
      <c r="L8" s="39">
        <v>3</v>
      </c>
      <c r="M8" s="49" t="s">
        <v>1209</v>
      </c>
      <c r="N8" s="39">
        <v>2</v>
      </c>
      <c r="O8" s="39">
        <v>1</v>
      </c>
      <c r="P8" s="39">
        <v>2</v>
      </c>
      <c r="Q8" s="81" t="s">
        <v>1170</v>
      </c>
      <c r="R8" s="72" t="s">
        <v>1171</v>
      </c>
      <c r="S8" s="72"/>
    </row>
    <row r="9" spans="1:19" ht="52.95" customHeight="1" x14ac:dyDescent="0.4">
      <c r="A9" s="97">
        <v>4</v>
      </c>
      <c r="B9" s="114" t="s">
        <v>221</v>
      </c>
      <c r="C9" s="52" t="s">
        <v>1210</v>
      </c>
      <c r="D9" s="115" t="s">
        <v>560</v>
      </c>
      <c r="E9" s="53" t="s">
        <v>852</v>
      </c>
      <c r="F9" s="39">
        <v>7.2</v>
      </c>
      <c r="G9" s="80" t="s">
        <v>1172</v>
      </c>
      <c r="H9" s="51" t="s">
        <v>754</v>
      </c>
      <c r="I9" s="49" t="s">
        <v>1211</v>
      </c>
      <c r="J9" s="39">
        <v>3</v>
      </c>
      <c r="K9" s="39">
        <v>2</v>
      </c>
      <c r="L9" s="39">
        <v>6</v>
      </c>
      <c r="M9" s="51" t="s">
        <v>1212</v>
      </c>
      <c r="N9" s="39">
        <v>2</v>
      </c>
      <c r="O9" s="39">
        <v>2</v>
      </c>
      <c r="P9" s="39">
        <v>4</v>
      </c>
      <c r="Q9" s="81" t="s">
        <v>1170</v>
      </c>
      <c r="R9" s="72" t="s">
        <v>1171</v>
      </c>
      <c r="S9" s="72"/>
    </row>
    <row r="10" spans="1:19" ht="52.95" customHeight="1" x14ac:dyDescent="0.4">
      <c r="A10" s="97">
        <v>5</v>
      </c>
      <c r="B10" s="114" t="s">
        <v>221</v>
      </c>
      <c r="C10" s="52" t="s">
        <v>1213</v>
      </c>
      <c r="D10" s="115" t="s">
        <v>1214</v>
      </c>
      <c r="E10" s="53" t="s">
        <v>852</v>
      </c>
      <c r="F10" s="39">
        <v>3.4</v>
      </c>
      <c r="G10" s="80" t="s">
        <v>968</v>
      </c>
      <c r="H10" s="51" t="s">
        <v>1215</v>
      </c>
      <c r="I10" s="49" t="s">
        <v>1216</v>
      </c>
      <c r="J10" s="39">
        <v>3</v>
      </c>
      <c r="K10" s="39">
        <v>2</v>
      </c>
      <c r="L10" s="39">
        <v>6</v>
      </c>
      <c r="M10" s="51" t="s">
        <v>1217</v>
      </c>
      <c r="N10" s="39">
        <v>2</v>
      </c>
      <c r="O10" s="39">
        <v>2</v>
      </c>
      <c r="P10" s="39">
        <v>4</v>
      </c>
      <c r="Q10" s="81" t="s">
        <v>1170</v>
      </c>
      <c r="R10" s="72" t="s">
        <v>1171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1218</v>
      </c>
      <c r="D11" s="39" t="s">
        <v>560</v>
      </c>
      <c r="E11" s="39" t="s">
        <v>852</v>
      </c>
      <c r="F11" s="39">
        <v>7.2</v>
      </c>
      <c r="G11" s="80" t="s">
        <v>1172</v>
      </c>
      <c r="H11" s="51" t="s">
        <v>754</v>
      </c>
      <c r="I11" s="49" t="s">
        <v>1211</v>
      </c>
      <c r="J11" s="39">
        <v>3</v>
      </c>
      <c r="K11" s="39">
        <v>2</v>
      </c>
      <c r="L11" s="39">
        <v>6</v>
      </c>
      <c r="M11" s="80" t="s">
        <v>1212</v>
      </c>
      <c r="N11" s="39">
        <v>2</v>
      </c>
      <c r="O11" s="39">
        <v>2</v>
      </c>
      <c r="P11" s="39">
        <v>4</v>
      </c>
      <c r="Q11" s="72" t="s">
        <v>1170</v>
      </c>
      <c r="R11" s="72" t="s">
        <v>1171</v>
      </c>
      <c r="S11" s="72"/>
    </row>
    <row r="12" spans="1:19" ht="52.95" customHeight="1" x14ac:dyDescent="0.4">
      <c r="A12" s="2">
        <v>7</v>
      </c>
      <c r="B12" s="73" t="s">
        <v>222</v>
      </c>
      <c r="C12" s="78" t="s">
        <v>1219</v>
      </c>
      <c r="D12" s="39" t="s">
        <v>560</v>
      </c>
      <c r="E12" s="39" t="s">
        <v>852</v>
      </c>
      <c r="F12" s="39">
        <v>2.1</v>
      </c>
      <c r="G12" s="79" t="s">
        <v>1220</v>
      </c>
      <c r="H12" s="49" t="s">
        <v>1221</v>
      </c>
      <c r="I12" s="49" t="s">
        <v>1222</v>
      </c>
      <c r="J12" s="39">
        <v>2</v>
      </c>
      <c r="K12" s="39">
        <v>2</v>
      </c>
      <c r="L12" s="39">
        <v>4</v>
      </c>
      <c r="M12" s="79" t="s">
        <v>1223</v>
      </c>
      <c r="N12" s="39">
        <v>1</v>
      </c>
      <c r="O12" s="39">
        <v>2</v>
      </c>
      <c r="P12" s="39">
        <v>2</v>
      </c>
      <c r="Q12" s="72" t="s">
        <v>1170</v>
      </c>
      <c r="R12" s="72" t="s">
        <v>1171</v>
      </c>
      <c r="S12" s="72"/>
    </row>
    <row r="13" spans="1:19" ht="52.95" customHeight="1" x14ac:dyDescent="0.4">
      <c r="A13" s="2">
        <v>8</v>
      </c>
      <c r="B13" s="73" t="s">
        <v>222</v>
      </c>
      <c r="C13" s="78" t="s">
        <v>1224</v>
      </c>
      <c r="D13" s="39" t="s">
        <v>560</v>
      </c>
      <c r="E13" s="39" t="s">
        <v>852</v>
      </c>
      <c r="F13" s="2">
        <v>2.1</v>
      </c>
      <c r="G13" s="90" t="s">
        <v>1220</v>
      </c>
      <c r="H13" s="91" t="s">
        <v>1225</v>
      </c>
      <c r="I13" s="91" t="s">
        <v>1222</v>
      </c>
      <c r="J13" s="2">
        <v>2</v>
      </c>
      <c r="K13" s="39">
        <v>2</v>
      </c>
      <c r="L13" s="39">
        <v>4</v>
      </c>
      <c r="M13" s="79" t="s">
        <v>1223</v>
      </c>
      <c r="N13" s="39">
        <v>1</v>
      </c>
      <c r="O13" s="39">
        <v>2</v>
      </c>
      <c r="P13" s="39">
        <v>2</v>
      </c>
      <c r="Q13" s="72" t="s">
        <v>1170</v>
      </c>
      <c r="R13" s="72" t="s">
        <v>1171</v>
      </c>
      <c r="S13" s="72"/>
    </row>
    <row r="14" spans="1:19" ht="52.95" customHeight="1" x14ac:dyDescent="0.4">
      <c r="A14" s="2">
        <v>9</v>
      </c>
      <c r="B14" s="73" t="s">
        <v>197</v>
      </c>
      <c r="C14" s="78" t="s">
        <v>1188</v>
      </c>
      <c r="D14" s="39" t="s">
        <v>1189</v>
      </c>
      <c r="E14" s="39" t="s">
        <v>852</v>
      </c>
      <c r="F14" s="39">
        <v>3.2</v>
      </c>
      <c r="G14" s="79" t="s">
        <v>953</v>
      </c>
      <c r="H14" s="49" t="s">
        <v>1190</v>
      </c>
      <c r="I14" s="49" t="s">
        <v>1191</v>
      </c>
      <c r="J14" s="39">
        <v>2</v>
      </c>
      <c r="K14" s="39">
        <v>2</v>
      </c>
      <c r="L14" s="39">
        <v>4</v>
      </c>
      <c r="M14" s="79" t="s">
        <v>1192</v>
      </c>
      <c r="N14" s="39">
        <v>1</v>
      </c>
      <c r="O14" s="39">
        <v>2</v>
      </c>
      <c r="P14" s="39">
        <v>2</v>
      </c>
      <c r="Q14" s="81" t="s">
        <v>1170</v>
      </c>
      <c r="R14" s="72" t="s">
        <v>1171</v>
      </c>
      <c r="S14" s="72"/>
    </row>
    <row r="15" spans="1:19" ht="52.95" customHeight="1" x14ac:dyDescent="0.4">
      <c r="A15" s="2">
        <v>10</v>
      </c>
      <c r="B15" s="73" t="s">
        <v>197</v>
      </c>
      <c r="C15" s="78" t="s">
        <v>1193</v>
      </c>
      <c r="D15" s="39" t="s">
        <v>1189</v>
      </c>
      <c r="E15" s="39" t="s">
        <v>852</v>
      </c>
      <c r="F15" s="39">
        <v>1.1000000000000001</v>
      </c>
      <c r="G15" s="80" t="s">
        <v>1194</v>
      </c>
      <c r="H15" s="51" t="s">
        <v>1195</v>
      </c>
      <c r="I15" s="49" t="s">
        <v>1196</v>
      </c>
      <c r="J15" s="39">
        <v>2</v>
      </c>
      <c r="K15" s="39">
        <v>2</v>
      </c>
      <c r="L15" s="39">
        <v>4</v>
      </c>
      <c r="M15" s="80" t="s">
        <v>1197</v>
      </c>
      <c r="N15" s="39">
        <v>1</v>
      </c>
      <c r="O15" s="39">
        <v>2</v>
      </c>
      <c r="P15" s="39">
        <v>2</v>
      </c>
      <c r="Q15" s="72" t="s">
        <v>1170</v>
      </c>
      <c r="R15" s="72" t="s">
        <v>1171</v>
      </c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42" t="s">
        <v>179</v>
      </c>
      <c r="B20" s="443"/>
      <c r="C20" s="444"/>
      <c r="D20" s="451" t="s">
        <v>180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182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124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5"/>
      <c r="B23" s="446"/>
      <c r="C23" s="447"/>
      <c r="D23" s="451" t="s">
        <v>183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8"/>
      <c r="B24" s="449"/>
      <c r="C24" s="450"/>
      <c r="D24" s="451" t="s">
        <v>184</v>
      </c>
      <c r="E24" s="452"/>
      <c r="F24" s="453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1282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516" t="s">
        <v>17</v>
      </c>
      <c r="C6" s="107" t="s">
        <v>1227</v>
      </c>
      <c r="D6" s="109" t="s">
        <v>486</v>
      </c>
      <c r="E6" s="55" t="s">
        <v>1023</v>
      </c>
      <c r="F6" s="39">
        <v>4.2</v>
      </c>
      <c r="G6" s="79" t="s">
        <v>60</v>
      </c>
      <c r="H6" s="51" t="s">
        <v>1024</v>
      </c>
      <c r="I6" s="49" t="s">
        <v>708</v>
      </c>
      <c r="J6" s="55">
        <v>4</v>
      </c>
      <c r="K6" s="55">
        <v>3</v>
      </c>
      <c r="L6" s="39">
        <v>12</v>
      </c>
      <c r="M6" s="49" t="s">
        <v>171</v>
      </c>
      <c r="N6" s="39">
        <v>2</v>
      </c>
      <c r="O6" s="39">
        <v>4</v>
      </c>
      <c r="P6" s="39">
        <f>N6*O6</f>
        <v>8</v>
      </c>
      <c r="Q6" s="39" t="s">
        <v>1228</v>
      </c>
      <c r="R6" s="39" t="s">
        <v>1229</v>
      </c>
      <c r="S6" s="39"/>
    </row>
    <row r="7" spans="1:19" ht="52.95" customHeight="1" x14ac:dyDescent="0.4">
      <c r="A7" s="97">
        <v>2</v>
      </c>
      <c r="B7" s="517"/>
      <c r="C7" s="52" t="s">
        <v>1202</v>
      </c>
      <c r="D7" s="67" t="s">
        <v>1203</v>
      </c>
      <c r="E7" s="55" t="s">
        <v>1023</v>
      </c>
      <c r="F7" s="39">
        <v>1.3</v>
      </c>
      <c r="G7" s="79" t="s">
        <v>1166</v>
      </c>
      <c r="H7" s="51" t="s">
        <v>1204</v>
      </c>
      <c r="I7" s="49" t="s">
        <v>1205</v>
      </c>
      <c r="J7" s="39">
        <v>3</v>
      </c>
      <c r="K7" s="39">
        <v>3</v>
      </c>
      <c r="L7" s="39">
        <v>9</v>
      </c>
      <c r="M7" s="51" t="s">
        <v>1206</v>
      </c>
      <c r="N7" s="39">
        <v>1</v>
      </c>
      <c r="O7" s="39">
        <v>3</v>
      </c>
      <c r="P7" s="39">
        <v>3</v>
      </c>
      <c r="Q7" s="39" t="s">
        <v>1230</v>
      </c>
      <c r="R7" s="39" t="s">
        <v>1229</v>
      </c>
      <c r="S7" s="72"/>
    </row>
    <row r="8" spans="1:19" ht="52.95" customHeight="1" x14ac:dyDescent="0.4">
      <c r="A8" s="97">
        <v>3</v>
      </c>
      <c r="B8" s="518"/>
      <c r="C8" s="52" t="s">
        <v>1207</v>
      </c>
      <c r="D8" s="67" t="s">
        <v>1028</v>
      </c>
      <c r="E8" s="55" t="s">
        <v>1023</v>
      </c>
      <c r="F8" s="39">
        <v>3.4</v>
      </c>
      <c r="G8" s="80" t="s">
        <v>968</v>
      </c>
      <c r="H8" s="51" t="s">
        <v>1029</v>
      </c>
      <c r="I8" s="49" t="s">
        <v>1208</v>
      </c>
      <c r="J8" s="39">
        <v>3</v>
      </c>
      <c r="K8" s="39">
        <v>1</v>
      </c>
      <c r="L8" s="39">
        <v>3</v>
      </c>
      <c r="M8" s="49" t="s">
        <v>1209</v>
      </c>
      <c r="N8" s="39">
        <v>2</v>
      </c>
      <c r="O8" s="39">
        <v>1</v>
      </c>
      <c r="P8" s="39">
        <v>2</v>
      </c>
      <c r="Q8" s="39" t="s">
        <v>1231</v>
      </c>
      <c r="R8" s="39" t="s">
        <v>1229</v>
      </c>
      <c r="S8" s="72"/>
    </row>
    <row r="9" spans="1:19" ht="52.95" customHeight="1" x14ac:dyDescent="0.4">
      <c r="A9" s="97">
        <v>4</v>
      </c>
      <c r="B9" s="512" t="s">
        <v>221</v>
      </c>
      <c r="C9" s="52" t="s">
        <v>1232</v>
      </c>
      <c r="D9" s="115" t="s">
        <v>1032</v>
      </c>
      <c r="E9" s="53" t="s">
        <v>1023</v>
      </c>
      <c r="F9" s="39">
        <v>4.0999999999999996</v>
      </c>
      <c r="G9" s="80" t="s">
        <v>367</v>
      </c>
      <c r="H9" s="51" t="s">
        <v>1033</v>
      </c>
      <c r="I9" s="49" t="s">
        <v>1233</v>
      </c>
      <c r="J9" s="39">
        <v>3</v>
      </c>
      <c r="K9" s="39">
        <v>2</v>
      </c>
      <c r="L9" s="39">
        <v>6</v>
      </c>
      <c r="M9" s="51" t="s">
        <v>1234</v>
      </c>
      <c r="N9" s="39">
        <v>2</v>
      </c>
      <c r="O9" s="39">
        <v>2</v>
      </c>
      <c r="P9" s="39">
        <v>4</v>
      </c>
      <c r="Q9" s="39" t="s">
        <v>1235</v>
      </c>
      <c r="R9" s="39" t="s">
        <v>1229</v>
      </c>
      <c r="S9" s="72"/>
    </row>
    <row r="10" spans="1:19" ht="52.95" customHeight="1" x14ac:dyDescent="0.4">
      <c r="A10" s="97">
        <v>5</v>
      </c>
      <c r="B10" s="514"/>
      <c r="C10" s="52" t="s">
        <v>1236</v>
      </c>
      <c r="D10" s="115" t="s">
        <v>560</v>
      </c>
      <c r="E10" s="53" t="s">
        <v>1023</v>
      </c>
      <c r="F10" s="39">
        <v>4.0999999999999996</v>
      </c>
      <c r="G10" s="80" t="s">
        <v>367</v>
      </c>
      <c r="H10" s="51" t="s">
        <v>1033</v>
      </c>
      <c r="I10" s="49" t="s">
        <v>1237</v>
      </c>
      <c r="J10" s="39">
        <v>3</v>
      </c>
      <c r="K10" s="39">
        <v>3</v>
      </c>
      <c r="L10" s="39">
        <v>9</v>
      </c>
      <c r="M10" s="51" t="s">
        <v>1238</v>
      </c>
      <c r="N10" s="39">
        <v>2</v>
      </c>
      <c r="O10" s="39">
        <v>3</v>
      </c>
      <c r="P10" s="39">
        <v>6</v>
      </c>
      <c r="Q10" s="39" t="s">
        <v>1239</v>
      </c>
      <c r="R10" s="39" t="s">
        <v>1229</v>
      </c>
      <c r="S10" s="72"/>
    </row>
    <row r="11" spans="1:19" ht="52.95" customHeight="1" x14ac:dyDescent="0.4">
      <c r="A11" s="2">
        <v>6</v>
      </c>
      <c r="B11" s="73" t="s">
        <v>222</v>
      </c>
      <c r="C11" s="78" t="s">
        <v>1047</v>
      </c>
      <c r="D11" s="39" t="s">
        <v>560</v>
      </c>
      <c r="E11" s="39" t="s">
        <v>1023</v>
      </c>
      <c r="F11" s="39">
        <v>2.1</v>
      </c>
      <c r="G11" s="80" t="s">
        <v>52</v>
      </c>
      <c r="H11" s="51" t="s">
        <v>1048</v>
      </c>
      <c r="I11" s="49" t="s">
        <v>1240</v>
      </c>
      <c r="J11" s="39">
        <v>2</v>
      </c>
      <c r="K11" s="39">
        <v>4</v>
      </c>
      <c r="L11" s="39">
        <v>8</v>
      </c>
      <c r="M11" s="51" t="s">
        <v>1241</v>
      </c>
      <c r="N11" s="39">
        <v>1</v>
      </c>
      <c r="O11" s="39">
        <v>4</v>
      </c>
      <c r="P11" s="39">
        <v>4</v>
      </c>
      <c r="Q11" s="39" t="s">
        <v>1242</v>
      </c>
      <c r="R11" s="39" t="s">
        <v>1229</v>
      </c>
      <c r="S11" s="72"/>
    </row>
    <row r="12" spans="1:19" ht="52.95" customHeight="1" x14ac:dyDescent="0.4">
      <c r="A12" s="2">
        <v>7</v>
      </c>
      <c r="B12" s="73" t="s">
        <v>197</v>
      </c>
      <c r="C12" s="78" t="s">
        <v>1243</v>
      </c>
      <c r="D12" s="39" t="s">
        <v>560</v>
      </c>
      <c r="E12" s="39" t="s">
        <v>1023</v>
      </c>
      <c r="F12" s="39">
        <v>1.4</v>
      </c>
      <c r="G12" s="79" t="s">
        <v>672</v>
      </c>
      <c r="H12" s="49" t="s">
        <v>1054</v>
      </c>
      <c r="I12" s="49" t="s">
        <v>1244</v>
      </c>
      <c r="J12" s="39">
        <v>2</v>
      </c>
      <c r="K12" s="39">
        <v>3</v>
      </c>
      <c r="L12" s="39">
        <v>6</v>
      </c>
      <c r="M12" s="51" t="s">
        <v>1245</v>
      </c>
      <c r="N12" s="39">
        <v>1</v>
      </c>
      <c r="O12" s="39">
        <v>3</v>
      </c>
      <c r="P12" s="39">
        <v>3</v>
      </c>
      <c r="Q12" s="39" t="s">
        <v>1246</v>
      </c>
      <c r="R12" s="39" t="s">
        <v>1229</v>
      </c>
      <c r="S12" s="72"/>
    </row>
    <row r="13" spans="1:19" ht="52.95" customHeight="1" x14ac:dyDescent="0.4">
      <c r="A13" s="2">
        <v>8</v>
      </c>
      <c r="B13" s="73" t="s">
        <v>197</v>
      </c>
      <c r="C13" s="78" t="s">
        <v>1247</v>
      </c>
      <c r="D13" s="39" t="s">
        <v>1053</v>
      </c>
      <c r="E13" s="39" t="s">
        <v>1023</v>
      </c>
      <c r="F13" s="2">
        <v>1.4</v>
      </c>
      <c r="G13" s="90" t="s">
        <v>672</v>
      </c>
      <c r="H13" s="91" t="s">
        <v>1054</v>
      </c>
      <c r="I13" s="49" t="s">
        <v>1244</v>
      </c>
      <c r="J13" s="39">
        <v>2</v>
      </c>
      <c r="K13" s="39">
        <v>3</v>
      </c>
      <c r="L13" s="39">
        <v>6</v>
      </c>
      <c r="M13" s="51" t="s">
        <v>1245</v>
      </c>
      <c r="N13" s="39">
        <v>1</v>
      </c>
      <c r="O13" s="39">
        <v>3</v>
      </c>
      <c r="P13" s="39">
        <v>3</v>
      </c>
      <c r="Q13" s="39" t="s">
        <v>1248</v>
      </c>
      <c r="R13" s="39" t="s">
        <v>1229</v>
      </c>
      <c r="S13" s="72"/>
    </row>
    <row r="14" spans="1:19" ht="52.95" customHeight="1" x14ac:dyDescent="0.4">
      <c r="A14" s="2">
        <v>9</v>
      </c>
      <c r="B14" s="73"/>
      <c r="C14" s="78" t="s">
        <v>1226</v>
      </c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42" t="s">
        <v>179</v>
      </c>
      <c r="B20" s="443"/>
      <c r="C20" s="444"/>
      <c r="D20" s="451" t="s">
        <v>180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182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124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5"/>
      <c r="B23" s="446"/>
      <c r="C23" s="447"/>
      <c r="D23" s="451" t="s">
        <v>183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8"/>
      <c r="B24" s="449"/>
      <c r="C24" s="450"/>
      <c r="D24" s="451" t="s">
        <v>184</v>
      </c>
      <c r="E24" s="452"/>
      <c r="F24" s="453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1283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107" t="s">
        <v>484</v>
      </c>
      <c r="C6" s="107" t="s">
        <v>1249</v>
      </c>
      <c r="D6" s="109" t="s">
        <v>486</v>
      </c>
      <c r="E6" s="55" t="s">
        <v>448</v>
      </c>
      <c r="F6" s="39">
        <v>1.3</v>
      </c>
      <c r="G6" s="79" t="s">
        <v>1166</v>
      </c>
      <c r="H6" s="51" t="s">
        <v>1250</v>
      </c>
      <c r="I6" s="49" t="s">
        <v>708</v>
      </c>
      <c r="J6" s="55">
        <v>3</v>
      </c>
      <c r="K6" s="55">
        <v>3</v>
      </c>
      <c r="L6" s="39">
        <v>9</v>
      </c>
      <c r="M6" s="49" t="s">
        <v>709</v>
      </c>
      <c r="N6" s="39">
        <v>2</v>
      </c>
      <c r="O6" s="39">
        <v>3</v>
      </c>
      <c r="P6" s="39">
        <v>6</v>
      </c>
      <c r="Q6" s="39" t="s">
        <v>1228</v>
      </c>
      <c r="R6" s="39" t="s">
        <v>1251</v>
      </c>
      <c r="S6" s="39"/>
    </row>
    <row r="7" spans="1:19" ht="52.95" customHeight="1" x14ac:dyDescent="0.4">
      <c r="A7" s="97">
        <v>2</v>
      </c>
      <c r="B7" s="114"/>
      <c r="C7" s="52" t="s">
        <v>1252</v>
      </c>
      <c r="D7" s="67" t="s">
        <v>486</v>
      </c>
      <c r="E7" s="53" t="s">
        <v>448</v>
      </c>
      <c r="F7" s="39">
        <v>1.4</v>
      </c>
      <c r="G7" s="79" t="s">
        <v>1253</v>
      </c>
      <c r="H7" s="51" t="s">
        <v>1254</v>
      </c>
      <c r="I7" s="49" t="s">
        <v>708</v>
      </c>
      <c r="J7" s="39">
        <v>3</v>
      </c>
      <c r="K7" s="39">
        <v>3</v>
      </c>
      <c r="L7" s="39">
        <v>9</v>
      </c>
      <c r="M7" s="51" t="s">
        <v>1255</v>
      </c>
      <c r="N7" s="39">
        <v>1</v>
      </c>
      <c r="O7" s="39">
        <v>3</v>
      </c>
      <c r="P7" s="39">
        <v>3</v>
      </c>
      <c r="Q7" s="39" t="s">
        <v>1230</v>
      </c>
      <c r="R7" s="39" t="s">
        <v>1251</v>
      </c>
      <c r="S7" s="72"/>
    </row>
    <row r="8" spans="1:19" ht="52.95" customHeight="1" x14ac:dyDescent="0.4">
      <c r="A8" s="97">
        <v>3</v>
      </c>
      <c r="B8" s="114"/>
      <c r="C8" s="52" t="s">
        <v>1256</v>
      </c>
      <c r="D8" s="67" t="s">
        <v>1165</v>
      </c>
      <c r="E8" s="53" t="s">
        <v>448</v>
      </c>
      <c r="F8" s="39">
        <v>4.7</v>
      </c>
      <c r="G8" s="80" t="s">
        <v>1257</v>
      </c>
      <c r="H8" s="51" t="s">
        <v>1258</v>
      </c>
      <c r="I8" s="49" t="s">
        <v>1259</v>
      </c>
      <c r="J8" s="39">
        <v>3</v>
      </c>
      <c r="K8" s="39">
        <v>2</v>
      </c>
      <c r="L8" s="39">
        <v>6</v>
      </c>
      <c r="M8" s="49" t="s">
        <v>1260</v>
      </c>
      <c r="N8" s="39">
        <v>1</v>
      </c>
      <c r="O8" s="39">
        <v>2</v>
      </c>
      <c r="P8" s="39">
        <v>2</v>
      </c>
      <c r="Q8" s="39" t="s">
        <v>1231</v>
      </c>
      <c r="R8" s="39" t="s">
        <v>1251</v>
      </c>
      <c r="S8" s="72"/>
    </row>
    <row r="9" spans="1:19" ht="52.95" customHeight="1" x14ac:dyDescent="0.4">
      <c r="A9" s="97">
        <v>4</v>
      </c>
      <c r="B9" s="114" t="s">
        <v>1030</v>
      </c>
      <c r="C9" s="52" t="s">
        <v>1261</v>
      </c>
      <c r="D9" s="115" t="s">
        <v>560</v>
      </c>
      <c r="E9" s="53" t="s">
        <v>448</v>
      </c>
      <c r="F9" s="39">
        <v>4.8</v>
      </c>
      <c r="G9" s="80" t="s">
        <v>1172</v>
      </c>
      <c r="H9" s="51" t="s">
        <v>754</v>
      </c>
      <c r="I9" s="49" t="s">
        <v>1262</v>
      </c>
      <c r="J9" s="39">
        <v>3</v>
      </c>
      <c r="K9" s="39">
        <v>2</v>
      </c>
      <c r="L9" s="39">
        <v>6</v>
      </c>
      <c r="M9" s="51" t="s">
        <v>1263</v>
      </c>
      <c r="N9" s="39">
        <v>1</v>
      </c>
      <c r="O9" s="39">
        <v>2</v>
      </c>
      <c r="P9" s="39">
        <v>2</v>
      </c>
      <c r="Q9" s="39" t="s">
        <v>1235</v>
      </c>
      <c r="R9" s="39" t="s">
        <v>1251</v>
      </c>
      <c r="S9" s="72"/>
    </row>
    <row r="10" spans="1:19" ht="52.95" customHeight="1" x14ac:dyDescent="0.4">
      <c r="A10" s="97">
        <v>5</v>
      </c>
      <c r="B10" s="114" t="s">
        <v>553</v>
      </c>
      <c r="C10" s="52" t="s">
        <v>1264</v>
      </c>
      <c r="D10" s="115" t="s">
        <v>560</v>
      </c>
      <c r="E10" s="53" t="s">
        <v>448</v>
      </c>
      <c r="F10" s="39">
        <v>4.8</v>
      </c>
      <c r="G10" s="80" t="s">
        <v>1172</v>
      </c>
      <c r="H10" s="51" t="s">
        <v>1265</v>
      </c>
      <c r="I10" s="49" t="s">
        <v>1262</v>
      </c>
      <c r="J10" s="39">
        <v>3</v>
      </c>
      <c r="K10" s="39">
        <v>2</v>
      </c>
      <c r="L10" s="39">
        <v>6</v>
      </c>
      <c r="M10" s="51" t="s">
        <v>1263</v>
      </c>
      <c r="N10" s="39">
        <v>1</v>
      </c>
      <c r="O10" s="39">
        <v>2</v>
      </c>
      <c r="P10" s="39">
        <v>2</v>
      </c>
      <c r="Q10" s="39" t="s">
        <v>1239</v>
      </c>
      <c r="R10" s="39" t="s">
        <v>1251</v>
      </c>
      <c r="S10" s="72"/>
    </row>
    <row r="11" spans="1:19" ht="52.95" customHeight="1" x14ac:dyDescent="0.4">
      <c r="A11" s="2">
        <v>6</v>
      </c>
      <c r="B11" s="73"/>
      <c r="C11" s="78" t="s">
        <v>1266</v>
      </c>
      <c r="D11" s="39" t="s">
        <v>1214</v>
      </c>
      <c r="E11" s="39" t="s">
        <v>448</v>
      </c>
      <c r="F11" s="39">
        <v>4.0999999999999996</v>
      </c>
      <c r="G11" s="80" t="s">
        <v>567</v>
      </c>
      <c r="H11" s="51" t="s">
        <v>1267</v>
      </c>
      <c r="I11" s="49" t="s">
        <v>1077</v>
      </c>
      <c r="J11" s="39">
        <v>3</v>
      </c>
      <c r="K11" s="39">
        <v>2</v>
      </c>
      <c r="L11" s="39">
        <v>6</v>
      </c>
      <c r="M11" s="80" t="s">
        <v>1268</v>
      </c>
      <c r="N11" s="39">
        <v>2</v>
      </c>
      <c r="O11" s="39">
        <v>2</v>
      </c>
      <c r="P11" s="39">
        <v>4</v>
      </c>
      <c r="Q11" s="39" t="s">
        <v>1242</v>
      </c>
      <c r="R11" s="39" t="s">
        <v>1251</v>
      </c>
      <c r="S11" s="72"/>
    </row>
    <row r="12" spans="1:19" ht="52.95" customHeight="1" x14ac:dyDescent="0.4">
      <c r="A12" s="2">
        <v>7</v>
      </c>
      <c r="B12" s="73"/>
      <c r="C12" s="78" t="s">
        <v>1269</v>
      </c>
      <c r="D12" s="39" t="s">
        <v>560</v>
      </c>
      <c r="E12" s="39" t="s">
        <v>448</v>
      </c>
      <c r="F12" s="39">
        <v>2.1</v>
      </c>
      <c r="G12" s="79" t="s">
        <v>1270</v>
      </c>
      <c r="H12" s="49" t="s">
        <v>1271</v>
      </c>
      <c r="I12" s="49" t="s">
        <v>1272</v>
      </c>
      <c r="J12" s="39">
        <v>1</v>
      </c>
      <c r="K12" s="39">
        <v>2</v>
      </c>
      <c r="L12" s="39">
        <v>2</v>
      </c>
      <c r="M12" s="79" t="s">
        <v>1273</v>
      </c>
      <c r="N12" s="39">
        <v>1</v>
      </c>
      <c r="O12" s="39">
        <v>2</v>
      </c>
      <c r="P12" s="39">
        <v>2</v>
      </c>
      <c r="Q12" s="39" t="s">
        <v>1246</v>
      </c>
      <c r="R12" s="39" t="s">
        <v>1251</v>
      </c>
      <c r="S12" s="72"/>
    </row>
    <row r="13" spans="1:19" ht="52.95" customHeight="1" x14ac:dyDescent="0.4">
      <c r="A13" s="2">
        <v>8</v>
      </c>
      <c r="B13" s="73" t="s">
        <v>197</v>
      </c>
      <c r="C13" s="78" t="s">
        <v>1274</v>
      </c>
      <c r="D13" s="39" t="s">
        <v>560</v>
      </c>
      <c r="E13" s="39" t="s">
        <v>448</v>
      </c>
      <c r="F13" s="2">
        <v>1.1000000000000001</v>
      </c>
      <c r="G13" s="90" t="s">
        <v>506</v>
      </c>
      <c r="H13" s="91" t="s">
        <v>1275</v>
      </c>
      <c r="I13" s="91" t="s">
        <v>1276</v>
      </c>
      <c r="J13" s="2">
        <v>2</v>
      </c>
      <c r="K13" s="39">
        <v>3</v>
      </c>
      <c r="L13" s="39">
        <v>6</v>
      </c>
      <c r="M13" s="79" t="s">
        <v>1277</v>
      </c>
      <c r="N13" s="39">
        <v>1</v>
      </c>
      <c r="O13" s="39">
        <v>3</v>
      </c>
      <c r="P13" s="39">
        <v>3</v>
      </c>
      <c r="Q13" s="39" t="s">
        <v>1248</v>
      </c>
      <c r="R13" s="39" t="s">
        <v>1251</v>
      </c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42" t="s">
        <v>179</v>
      </c>
      <c r="B20" s="443"/>
      <c r="C20" s="444"/>
      <c r="D20" s="451" t="s">
        <v>180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182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124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5"/>
      <c r="B23" s="446"/>
      <c r="C23" s="447"/>
      <c r="D23" s="451" t="s">
        <v>183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8"/>
      <c r="B24" s="449"/>
      <c r="C24" s="450"/>
      <c r="D24" s="451" t="s">
        <v>184</v>
      </c>
      <c r="E24" s="452"/>
      <c r="F24" s="453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1283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52" t="s">
        <v>17</v>
      </c>
      <c r="C6" s="52" t="s">
        <v>1227</v>
      </c>
      <c r="D6" s="115" t="s">
        <v>486</v>
      </c>
      <c r="E6" s="117" t="s">
        <v>1023</v>
      </c>
      <c r="F6" s="39">
        <v>4.2</v>
      </c>
      <c r="G6" s="79" t="s">
        <v>958</v>
      </c>
      <c r="H6" s="51" t="s">
        <v>1024</v>
      </c>
      <c r="I6" s="49" t="s">
        <v>708</v>
      </c>
      <c r="J6" s="55">
        <v>3</v>
      </c>
      <c r="K6" s="55">
        <v>3</v>
      </c>
      <c r="L6" s="39">
        <v>12</v>
      </c>
      <c r="M6" s="49" t="s">
        <v>709</v>
      </c>
      <c r="N6" s="39">
        <v>3</v>
      </c>
      <c r="O6" s="39">
        <v>1</v>
      </c>
      <c r="P6" s="39">
        <v>3</v>
      </c>
      <c r="Q6" s="39" t="s">
        <v>1170</v>
      </c>
      <c r="R6" s="39" t="s">
        <v>1278</v>
      </c>
      <c r="S6" s="39"/>
    </row>
    <row r="7" spans="1:19" ht="52.95" customHeight="1" x14ac:dyDescent="0.4">
      <c r="A7" s="97">
        <v>2</v>
      </c>
      <c r="B7" s="114" t="s">
        <v>221</v>
      </c>
      <c r="C7" s="52" t="s">
        <v>1279</v>
      </c>
      <c r="D7" s="115" t="s">
        <v>1032</v>
      </c>
      <c r="E7" s="117" t="s">
        <v>1023</v>
      </c>
      <c r="F7" s="39">
        <v>3.4</v>
      </c>
      <c r="G7" s="79" t="s">
        <v>968</v>
      </c>
      <c r="H7" s="51" t="s">
        <v>1033</v>
      </c>
      <c r="I7" s="49" t="s">
        <v>852</v>
      </c>
      <c r="J7" s="39">
        <v>3</v>
      </c>
      <c r="K7" s="39">
        <v>3</v>
      </c>
      <c r="L7" s="39">
        <v>9</v>
      </c>
      <c r="M7" s="51" t="s">
        <v>1238</v>
      </c>
      <c r="N7" s="39">
        <v>3</v>
      </c>
      <c r="O7" s="39">
        <v>1</v>
      </c>
      <c r="P7" s="39">
        <v>3</v>
      </c>
      <c r="Q7" s="81" t="s">
        <v>1170</v>
      </c>
      <c r="R7" s="39" t="s">
        <v>1278</v>
      </c>
      <c r="S7" s="72"/>
    </row>
    <row r="8" spans="1:19" ht="52.95" customHeight="1" x14ac:dyDescent="0.4">
      <c r="A8" s="97">
        <v>3</v>
      </c>
      <c r="B8" s="114" t="s">
        <v>222</v>
      </c>
      <c r="C8" s="52" t="s">
        <v>1047</v>
      </c>
      <c r="D8" s="115" t="s">
        <v>560</v>
      </c>
      <c r="E8" s="117" t="s">
        <v>1023</v>
      </c>
      <c r="F8" s="39">
        <v>2.1</v>
      </c>
      <c r="G8" s="80" t="s">
        <v>1220</v>
      </c>
      <c r="H8" s="51" t="s">
        <v>1048</v>
      </c>
      <c r="I8" s="49" t="s">
        <v>1240</v>
      </c>
      <c r="J8" s="39">
        <v>2</v>
      </c>
      <c r="K8" s="39">
        <v>4</v>
      </c>
      <c r="L8" s="39">
        <v>8</v>
      </c>
      <c r="M8" s="49" t="s">
        <v>1241</v>
      </c>
      <c r="N8" s="39">
        <v>2</v>
      </c>
      <c r="O8" s="39">
        <v>2</v>
      </c>
      <c r="P8" s="39">
        <v>4</v>
      </c>
      <c r="Q8" s="81" t="s">
        <v>1170</v>
      </c>
      <c r="R8" s="39" t="s">
        <v>1278</v>
      </c>
      <c r="S8" s="72"/>
    </row>
    <row r="9" spans="1:19" ht="52.95" customHeight="1" x14ac:dyDescent="0.4">
      <c r="A9" s="97">
        <v>4</v>
      </c>
      <c r="B9" s="114" t="s">
        <v>197</v>
      </c>
      <c r="C9" s="52" t="s">
        <v>1280</v>
      </c>
      <c r="D9" s="115" t="s">
        <v>1053</v>
      </c>
      <c r="E9" s="117" t="s">
        <v>1023</v>
      </c>
      <c r="F9" s="39">
        <v>1.4</v>
      </c>
      <c r="G9" s="80" t="s">
        <v>502</v>
      </c>
      <c r="H9" s="51" t="s">
        <v>1051</v>
      </c>
      <c r="I9" s="49" t="s">
        <v>1244</v>
      </c>
      <c r="J9" s="39">
        <v>2</v>
      </c>
      <c r="K9" s="39">
        <v>3</v>
      </c>
      <c r="L9" s="39">
        <v>6</v>
      </c>
      <c r="M9" s="51" t="s">
        <v>1245</v>
      </c>
      <c r="N9" s="39">
        <v>2</v>
      </c>
      <c r="O9" s="39">
        <v>2</v>
      </c>
      <c r="P9" s="39">
        <v>4</v>
      </c>
      <c r="Q9" s="81" t="s">
        <v>1170</v>
      </c>
      <c r="R9" s="39" t="s">
        <v>1278</v>
      </c>
      <c r="S9" s="72"/>
    </row>
    <row r="10" spans="1:19" ht="52.95" customHeight="1" x14ac:dyDescent="0.4">
      <c r="A10" s="97">
        <v>5</v>
      </c>
      <c r="B10" s="114"/>
      <c r="C10" s="52"/>
      <c r="D10" s="115"/>
      <c r="E10" s="53"/>
      <c r="F10" s="39"/>
      <c r="G10" s="80"/>
      <c r="H10" s="51"/>
      <c r="I10" s="49"/>
      <c r="J10" s="39"/>
      <c r="K10" s="39"/>
      <c r="L10" s="39"/>
      <c r="M10" s="51"/>
      <c r="N10" s="39"/>
      <c r="O10" s="39"/>
      <c r="P10" s="39"/>
      <c r="Q10" s="81"/>
      <c r="R10" s="72"/>
      <c r="S10" s="72"/>
    </row>
    <row r="11" spans="1:19" ht="52.95" customHeight="1" x14ac:dyDescent="0.4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5" customHeight="1" x14ac:dyDescent="0.4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5" customHeight="1" x14ac:dyDescent="0.4">
      <c r="A14" s="2">
        <v>9</v>
      </c>
      <c r="B14" s="73" t="s">
        <v>197</v>
      </c>
      <c r="C14" s="78" t="s">
        <v>1188</v>
      </c>
      <c r="D14" s="39" t="s">
        <v>1189</v>
      </c>
      <c r="E14" s="39" t="s">
        <v>852</v>
      </c>
      <c r="F14" s="39">
        <v>3.2</v>
      </c>
      <c r="G14" s="79" t="s">
        <v>953</v>
      </c>
      <c r="H14" s="49" t="s">
        <v>1190</v>
      </c>
      <c r="I14" s="49" t="s">
        <v>1191</v>
      </c>
      <c r="J14" s="39">
        <v>2</v>
      </c>
      <c r="K14" s="39">
        <v>2</v>
      </c>
      <c r="L14" s="39">
        <v>4</v>
      </c>
      <c r="M14" s="79" t="s">
        <v>1192</v>
      </c>
      <c r="N14" s="39">
        <v>1</v>
      </c>
      <c r="O14" s="39">
        <v>2</v>
      </c>
      <c r="P14" s="39">
        <v>2</v>
      </c>
      <c r="Q14" s="81" t="s">
        <v>1170</v>
      </c>
      <c r="R14" s="72" t="s">
        <v>1171</v>
      </c>
      <c r="S14" s="72"/>
    </row>
    <row r="15" spans="1:19" ht="52.95" customHeight="1" x14ac:dyDescent="0.4">
      <c r="A15" s="2">
        <v>10</v>
      </c>
      <c r="B15" s="73" t="s">
        <v>197</v>
      </c>
      <c r="C15" s="78" t="s">
        <v>1193</v>
      </c>
      <c r="D15" s="39" t="s">
        <v>1189</v>
      </c>
      <c r="E15" s="39" t="s">
        <v>852</v>
      </c>
      <c r="F15" s="39">
        <v>1.1000000000000001</v>
      </c>
      <c r="G15" s="80" t="s">
        <v>1194</v>
      </c>
      <c r="H15" s="51" t="s">
        <v>1195</v>
      </c>
      <c r="I15" s="49" t="s">
        <v>1196</v>
      </c>
      <c r="J15" s="39">
        <v>2</v>
      </c>
      <c r="K15" s="39">
        <v>2</v>
      </c>
      <c r="L15" s="39">
        <v>4</v>
      </c>
      <c r="M15" s="80" t="s">
        <v>1197</v>
      </c>
      <c r="N15" s="39">
        <v>1</v>
      </c>
      <c r="O15" s="39">
        <v>2</v>
      </c>
      <c r="P15" s="39">
        <v>2</v>
      </c>
      <c r="Q15" s="72" t="s">
        <v>1170</v>
      </c>
      <c r="R15" s="72" t="s">
        <v>1171</v>
      </c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42" t="s">
        <v>179</v>
      </c>
      <c r="B20" s="443"/>
      <c r="C20" s="444"/>
      <c r="D20" s="451" t="s">
        <v>180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182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124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5"/>
      <c r="B23" s="446"/>
      <c r="C23" s="447"/>
      <c r="D23" s="451" t="s">
        <v>183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8"/>
      <c r="B24" s="449"/>
      <c r="C24" s="450"/>
      <c r="D24" s="451" t="s">
        <v>184</v>
      </c>
      <c r="E24" s="452"/>
      <c r="F24" s="453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1489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17</v>
      </c>
      <c r="C6" s="78" t="s">
        <v>1442</v>
      </c>
      <c r="D6" s="39" t="s">
        <v>1443</v>
      </c>
      <c r="E6" s="39" t="s">
        <v>448</v>
      </c>
      <c r="F6" s="39">
        <v>1.3</v>
      </c>
      <c r="G6" s="79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0" t="s">
        <v>709</v>
      </c>
      <c r="N6" s="39">
        <v>3</v>
      </c>
      <c r="O6" s="39">
        <v>1</v>
      </c>
      <c r="P6" s="39">
        <f>N6*O6</f>
        <v>3</v>
      </c>
      <c r="Q6" s="72"/>
      <c r="R6" s="96" t="s">
        <v>1444</v>
      </c>
      <c r="S6" s="72"/>
    </row>
    <row r="7" spans="1:19" ht="52.95" customHeight="1" x14ac:dyDescent="0.4">
      <c r="A7" s="2">
        <v>2</v>
      </c>
      <c r="B7" s="67" t="s">
        <v>17</v>
      </c>
      <c r="C7" s="78" t="s">
        <v>1442</v>
      </c>
      <c r="D7" s="39" t="s">
        <v>1443</v>
      </c>
      <c r="E7" s="39" t="s">
        <v>448</v>
      </c>
      <c r="F7" s="39">
        <v>1.3</v>
      </c>
      <c r="G7" s="80" t="s">
        <v>60</v>
      </c>
      <c r="H7" s="51" t="s">
        <v>1445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0" t="s">
        <v>1446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1444</v>
      </c>
      <c r="S7" s="72"/>
    </row>
    <row r="8" spans="1:19" ht="52.95" customHeight="1" x14ac:dyDescent="0.4">
      <c r="A8" s="2">
        <v>3</v>
      </c>
      <c r="B8" s="67" t="s">
        <v>17</v>
      </c>
      <c r="C8" s="78" t="s">
        <v>1447</v>
      </c>
      <c r="D8" s="39" t="s">
        <v>1448</v>
      </c>
      <c r="E8" s="39" t="s">
        <v>448</v>
      </c>
      <c r="F8" s="39">
        <v>4.0999999999999996</v>
      </c>
      <c r="G8" s="80" t="s">
        <v>59</v>
      </c>
      <c r="H8" s="51" t="s">
        <v>1449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0" t="s">
        <v>1446</v>
      </c>
      <c r="N8" s="39">
        <v>1</v>
      </c>
      <c r="O8" s="39">
        <v>3</v>
      </c>
      <c r="P8" s="39">
        <f t="shared" si="1"/>
        <v>3</v>
      </c>
      <c r="Q8" s="72"/>
      <c r="R8" s="96" t="s">
        <v>1444</v>
      </c>
      <c r="S8" s="72"/>
    </row>
    <row r="9" spans="1:19" ht="52.95" customHeight="1" x14ac:dyDescent="0.4">
      <c r="A9" s="2">
        <v>4</v>
      </c>
      <c r="B9" s="67" t="s">
        <v>17</v>
      </c>
      <c r="C9" s="78" t="s">
        <v>1447</v>
      </c>
      <c r="D9" s="39" t="s">
        <v>1448</v>
      </c>
      <c r="E9" s="39" t="s">
        <v>448</v>
      </c>
      <c r="F9" s="39">
        <v>4.2</v>
      </c>
      <c r="G9" s="80" t="s">
        <v>60</v>
      </c>
      <c r="H9" s="51" t="s">
        <v>1450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0" t="s">
        <v>1446</v>
      </c>
      <c r="N9" s="39">
        <v>1</v>
      </c>
      <c r="O9" s="39">
        <v>3</v>
      </c>
      <c r="P9" s="39">
        <f t="shared" si="1"/>
        <v>3</v>
      </c>
      <c r="Q9" s="72"/>
      <c r="R9" s="96" t="s">
        <v>1444</v>
      </c>
      <c r="S9" s="72"/>
    </row>
    <row r="10" spans="1:19" ht="52.95" customHeight="1" x14ac:dyDescent="0.4">
      <c r="A10" s="2">
        <v>5</v>
      </c>
      <c r="B10" s="73" t="s">
        <v>221</v>
      </c>
      <c r="C10" s="78" t="s">
        <v>1451</v>
      </c>
      <c r="D10" s="39" t="s">
        <v>1452</v>
      </c>
      <c r="E10" s="39" t="s">
        <v>448</v>
      </c>
      <c r="F10" s="39">
        <v>1.3</v>
      </c>
      <c r="G10" s="80" t="s">
        <v>46</v>
      </c>
      <c r="H10" s="51" t="s">
        <v>1453</v>
      </c>
      <c r="I10" s="49" t="s">
        <v>1454</v>
      </c>
      <c r="J10" s="39">
        <v>2</v>
      </c>
      <c r="K10" s="39">
        <v>3</v>
      </c>
      <c r="L10" s="39">
        <f t="shared" si="0"/>
        <v>6</v>
      </c>
      <c r="M10" s="80" t="s">
        <v>1446</v>
      </c>
      <c r="N10" s="39">
        <v>1</v>
      </c>
      <c r="O10" s="39">
        <v>3</v>
      </c>
      <c r="P10" s="39">
        <f t="shared" si="1"/>
        <v>3</v>
      </c>
      <c r="Q10" s="72"/>
      <c r="R10" s="96" t="s">
        <v>1444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1451</v>
      </c>
      <c r="D11" s="39" t="s">
        <v>1452</v>
      </c>
      <c r="E11" s="39" t="s">
        <v>448</v>
      </c>
      <c r="F11" s="39">
        <v>1.3</v>
      </c>
      <c r="G11" s="79" t="s">
        <v>60</v>
      </c>
      <c r="H11" s="51" t="s">
        <v>1455</v>
      </c>
      <c r="I11" s="49" t="s">
        <v>1454</v>
      </c>
      <c r="J11" s="39">
        <v>2</v>
      </c>
      <c r="K11" s="39">
        <v>3</v>
      </c>
      <c r="L11" s="39">
        <f t="shared" si="0"/>
        <v>6</v>
      </c>
      <c r="M11" s="79" t="s">
        <v>1446</v>
      </c>
      <c r="N11" s="39">
        <v>1</v>
      </c>
      <c r="O11" s="39">
        <v>3</v>
      </c>
      <c r="P11" s="39">
        <f t="shared" si="1"/>
        <v>3</v>
      </c>
      <c r="Q11" s="72"/>
      <c r="R11" s="96" t="s">
        <v>1444</v>
      </c>
      <c r="S11" s="72"/>
    </row>
    <row r="12" spans="1:19" ht="52.95" customHeight="1" x14ac:dyDescent="0.4">
      <c r="A12" s="2">
        <v>7</v>
      </c>
      <c r="B12" s="73" t="s">
        <v>221</v>
      </c>
      <c r="C12" s="78" t="s">
        <v>1456</v>
      </c>
      <c r="D12" s="39" t="s">
        <v>1457</v>
      </c>
      <c r="E12" s="39" t="s">
        <v>448</v>
      </c>
      <c r="F12" s="2">
        <v>1.2</v>
      </c>
      <c r="G12" s="90" t="s">
        <v>56</v>
      </c>
      <c r="H12" s="51" t="s">
        <v>1458</v>
      </c>
      <c r="I12" s="91" t="s">
        <v>1077</v>
      </c>
      <c r="J12" s="39">
        <v>2</v>
      </c>
      <c r="K12" s="39">
        <v>3</v>
      </c>
      <c r="L12" s="39">
        <f t="shared" si="0"/>
        <v>6</v>
      </c>
      <c r="M12" s="79" t="s">
        <v>1459</v>
      </c>
      <c r="N12" s="39">
        <v>1</v>
      </c>
      <c r="O12" s="39">
        <v>3</v>
      </c>
      <c r="P12" s="39">
        <f t="shared" si="1"/>
        <v>3</v>
      </c>
      <c r="Q12" s="72"/>
      <c r="R12" s="96" t="s">
        <v>1444</v>
      </c>
      <c r="S12" s="72"/>
    </row>
    <row r="13" spans="1:19" ht="52.95" customHeight="1" x14ac:dyDescent="0.4">
      <c r="A13" s="2">
        <v>8</v>
      </c>
      <c r="B13" s="73" t="s">
        <v>221</v>
      </c>
      <c r="C13" s="78" t="s">
        <v>1456</v>
      </c>
      <c r="D13" s="39" t="s">
        <v>1457</v>
      </c>
      <c r="E13" s="39" t="s">
        <v>448</v>
      </c>
      <c r="F13" s="39">
        <v>1.3</v>
      </c>
      <c r="G13" s="79" t="s">
        <v>81</v>
      </c>
      <c r="H13" s="51" t="s">
        <v>1460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79" t="s">
        <v>1461</v>
      </c>
      <c r="N13" s="39">
        <v>1</v>
      </c>
      <c r="O13" s="39">
        <v>3</v>
      </c>
      <c r="P13" s="39">
        <f t="shared" si="1"/>
        <v>3</v>
      </c>
      <c r="Q13" s="81"/>
      <c r="R13" s="96" t="s">
        <v>1444</v>
      </c>
      <c r="S13" s="72"/>
    </row>
    <row r="14" spans="1:19" ht="52.95" customHeight="1" x14ac:dyDescent="0.4">
      <c r="A14" s="2">
        <v>9</v>
      </c>
      <c r="B14" s="73" t="s">
        <v>221</v>
      </c>
      <c r="C14" s="78" t="s">
        <v>1456</v>
      </c>
      <c r="D14" s="39" t="s">
        <v>1457</v>
      </c>
      <c r="E14" s="39" t="s">
        <v>448</v>
      </c>
      <c r="F14" s="39">
        <v>1.5</v>
      </c>
      <c r="G14" s="80" t="s">
        <v>59</v>
      </c>
      <c r="H14" s="51" t="s">
        <v>1462</v>
      </c>
      <c r="I14" s="49" t="s">
        <v>1077</v>
      </c>
      <c r="J14" s="39">
        <v>3</v>
      </c>
      <c r="K14" s="39">
        <v>1</v>
      </c>
      <c r="L14" s="39">
        <f t="shared" si="0"/>
        <v>3</v>
      </c>
      <c r="M14" s="80" t="s">
        <v>1463</v>
      </c>
      <c r="N14" s="39">
        <v>2</v>
      </c>
      <c r="O14" s="39">
        <v>1</v>
      </c>
      <c r="P14" s="39">
        <f t="shared" si="1"/>
        <v>2</v>
      </c>
      <c r="Q14" s="72"/>
      <c r="R14" s="96" t="s">
        <v>1444</v>
      </c>
      <c r="S14" s="72"/>
    </row>
    <row r="15" spans="1:19" ht="52.95" customHeight="1" x14ac:dyDescent="0.4">
      <c r="A15" s="2">
        <v>10</v>
      </c>
      <c r="B15" s="73" t="s">
        <v>221</v>
      </c>
      <c r="C15" s="78" t="s">
        <v>1456</v>
      </c>
      <c r="D15" s="39" t="s">
        <v>1464</v>
      </c>
      <c r="E15" s="39" t="s">
        <v>448</v>
      </c>
      <c r="F15" s="39">
        <v>1.6</v>
      </c>
      <c r="G15" s="79" t="s">
        <v>60</v>
      </c>
      <c r="H15" s="51" t="s">
        <v>1465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79" t="s">
        <v>1446</v>
      </c>
      <c r="N15" s="39">
        <v>2</v>
      </c>
      <c r="O15" s="39">
        <v>1</v>
      </c>
      <c r="P15" s="39">
        <f t="shared" si="1"/>
        <v>2</v>
      </c>
      <c r="Q15" s="81"/>
      <c r="R15" s="96" t="s">
        <v>1444</v>
      </c>
      <c r="S15" s="72"/>
    </row>
    <row r="16" spans="1:19" ht="52.95" customHeight="1" x14ac:dyDescent="0.4">
      <c r="A16" s="2">
        <v>11</v>
      </c>
      <c r="B16" s="73" t="s">
        <v>197</v>
      </c>
      <c r="C16" s="78" t="s">
        <v>1466</v>
      </c>
      <c r="D16" s="39" t="s">
        <v>1457</v>
      </c>
      <c r="E16" s="39" t="s">
        <v>448</v>
      </c>
      <c r="F16" s="39">
        <v>1.4</v>
      </c>
      <c r="G16" s="79" t="s">
        <v>49</v>
      </c>
      <c r="H16" s="51" t="s">
        <v>1051</v>
      </c>
      <c r="I16" s="49" t="s">
        <v>1463</v>
      </c>
      <c r="J16" s="39">
        <v>2</v>
      </c>
      <c r="K16" s="39">
        <v>2</v>
      </c>
      <c r="L16" s="39">
        <f t="shared" si="0"/>
        <v>4</v>
      </c>
      <c r="M16" s="79" t="s">
        <v>1467</v>
      </c>
      <c r="N16" s="39">
        <v>1</v>
      </c>
      <c r="O16" s="39">
        <v>2</v>
      </c>
      <c r="P16" s="39">
        <f t="shared" si="1"/>
        <v>2</v>
      </c>
      <c r="Q16" s="81"/>
      <c r="R16" s="96" t="s">
        <v>1444</v>
      </c>
      <c r="S16" s="72"/>
    </row>
    <row r="17" spans="1:19" ht="52.95" customHeight="1" x14ac:dyDescent="0.4">
      <c r="A17" s="2">
        <v>12</v>
      </c>
      <c r="B17" s="73" t="s">
        <v>197</v>
      </c>
      <c r="C17" s="78" t="s">
        <v>1466</v>
      </c>
      <c r="D17" s="39" t="s">
        <v>1457</v>
      </c>
      <c r="E17" s="39" t="s">
        <v>448</v>
      </c>
      <c r="F17" s="39">
        <v>1.5</v>
      </c>
      <c r="G17" s="79" t="s">
        <v>50</v>
      </c>
      <c r="H17" s="51" t="s">
        <v>1468</v>
      </c>
      <c r="I17" s="49" t="s">
        <v>1077</v>
      </c>
      <c r="J17" s="39">
        <v>3</v>
      </c>
      <c r="K17" s="39">
        <v>3</v>
      </c>
      <c r="L17" s="39">
        <f t="shared" si="0"/>
        <v>9</v>
      </c>
      <c r="M17" s="80" t="s">
        <v>1459</v>
      </c>
      <c r="N17" s="39">
        <v>2</v>
      </c>
      <c r="O17" s="39">
        <v>3</v>
      </c>
      <c r="P17" s="39">
        <f t="shared" si="1"/>
        <v>6</v>
      </c>
      <c r="Q17" s="81"/>
      <c r="R17" s="96" t="s">
        <v>1444</v>
      </c>
      <c r="S17" s="72"/>
    </row>
    <row r="18" spans="1:19" ht="52.95" customHeight="1" x14ac:dyDescent="0.4">
      <c r="A18" s="2">
        <v>13</v>
      </c>
      <c r="B18" s="73" t="s">
        <v>197</v>
      </c>
      <c r="C18" s="78" t="s">
        <v>1466</v>
      </c>
      <c r="D18" s="39" t="s">
        <v>1457</v>
      </c>
      <c r="E18" s="39" t="s">
        <v>448</v>
      </c>
      <c r="F18" s="39">
        <v>4.0999999999999996</v>
      </c>
      <c r="G18" s="80" t="s">
        <v>59</v>
      </c>
      <c r="H18" s="51" t="s">
        <v>1462</v>
      </c>
      <c r="I18" s="49" t="s">
        <v>1077</v>
      </c>
      <c r="J18" s="39">
        <v>3</v>
      </c>
      <c r="K18" s="39">
        <v>1</v>
      </c>
      <c r="L18" s="39">
        <f t="shared" si="0"/>
        <v>3</v>
      </c>
      <c r="M18" s="80" t="s">
        <v>1459</v>
      </c>
      <c r="N18" s="39">
        <v>2</v>
      </c>
      <c r="O18" s="39">
        <v>1</v>
      </c>
      <c r="P18" s="39">
        <f t="shared" si="1"/>
        <v>2</v>
      </c>
      <c r="Q18" s="72"/>
      <c r="R18" s="96" t="s">
        <v>1444</v>
      </c>
      <c r="S18" s="72"/>
    </row>
    <row r="19" spans="1:19" ht="52.95" customHeight="1" x14ac:dyDescent="0.4">
      <c r="A19" s="2">
        <v>14</v>
      </c>
      <c r="B19" s="73" t="s">
        <v>197</v>
      </c>
      <c r="C19" s="78" t="s">
        <v>1466</v>
      </c>
      <c r="D19" s="39" t="s">
        <v>1457</v>
      </c>
      <c r="E19" s="39" t="s">
        <v>448</v>
      </c>
      <c r="F19" s="39">
        <v>3.2</v>
      </c>
      <c r="G19" s="79" t="s">
        <v>56</v>
      </c>
      <c r="H19" s="51" t="s">
        <v>1458</v>
      </c>
      <c r="I19" s="49" t="s">
        <v>1077</v>
      </c>
      <c r="J19" s="39">
        <v>2</v>
      </c>
      <c r="K19" s="39">
        <v>3</v>
      </c>
      <c r="L19" s="39">
        <f t="shared" si="0"/>
        <v>6</v>
      </c>
      <c r="M19" s="79" t="s">
        <v>1459</v>
      </c>
      <c r="N19" s="39">
        <v>1</v>
      </c>
      <c r="O19" s="39">
        <v>3</v>
      </c>
      <c r="P19" s="39">
        <f t="shared" si="1"/>
        <v>3</v>
      </c>
      <c r="Q19" s="72"/>
      <c r="R19" s="96" t="s">
        <v>1444</v>
      </c>
      <c r="S19" s="72"/>
    </row>
    <row r="20" spans="1:19" ht="52.95" customHeight="1" x14ac:dyDescent="0.4">
      <c r="A20" s="2">
        <v>15</v>
      </c>
      <c r="B20" s="73" t="s">
        <v>197</v>
      </c>
      <c r="C20" s="78" t="s">
        <v>1469</v>
      </c>
      <c r="D20" s="39" t="s">
        <v>1457</v>
      </c>
      <c r="E20" s="39" t="s">
        <v>448</v>
      </c>
      <c r="F20" s="2">
        <v>1.4</v>
      </c>
      <c r="G20" s="90" t="s">
        <v>49</v>
      </c>
      <c r="H20" s="51" t="s">
        <v>1470</v>
      </c>
      <c r="I20" s="91" t="s">
        <v>1471</v>
      </c>
      <c r="J20" s="39">
        <v>2</v>
      </c>
      <c r="K20" s="39">
        <v>4</v>
      </c>
      <c r="L20" s="39">
        <f t="shared" si="0"/>
        <v>8</v>
      </c>
      <c r="M20" s="79" t="s">
        <v>1463</v>
      </c>
      <c r="N20" s="39">
        <v>1</v>
      </c>
      <c r="O20" s="39">
        <v>4</v>
      </c>
      <c r="P20" s="39">
        <f t="shared" si="1"/>
        <v>4</v>
      </c>
      <c r="Q20" s="72"/>
      <c r="R20" s="96" t="s">
        <v>1444</v>
      </c>
      <c r="S20" s="72"/>
    </row>
    <row r="21" spans="1:19" ht="52.95" customHeight="1" x14ac:dyDescent="0.4">
      <c r="A21" s="2">
        <v>16</v>
      </c>
      <c r="B21" s="73" t="s">
        <v>197</v>
      </c>
      <c r="C21" s="78" t="s">
        <v>1469</v>
      </c>
      <c r="D21" s="39" t="s">
        <v>1053</v>
      </c>
      <c r="E21" s="39" t="s">
        <v>448</v>
      </c>
      <c r="F21" s="39">
        <v>1.4</v>
      </c>
      <c r="G21" s="79" t="s">
        <v>49</v>
      </c>
      <c r="H21" s="51" t="s">
        <v>1054</v>
      </c>
      <c r="I21" s="49" t="s">
        <v>1471</v>
      </c>
      <c r="J21" s="39">
        <v>3</v>
      </c>
      <c r="K21" s="39">
        <v>3</v>
      </c>
      <c r="L21" s="39">
        <f t="shared" si="0"/>
        <v>9</v>
      </c>
      <c r="M21" s="79" t="s">
        <v>1463</v>
      </c>
      <c r="N21" s="39">
        <v>2</v>
      </c>
      <c r="O21" s="39">
        <v>3</v>
      </c>
      <c r="P21" s="39">
        <f t="shared" si="1"/>
        <v>6</v>
      </c>
      <c r="Q21" s="81"/>
      <c r="R21" s="96" t="s">
        <v>1444</v>
      </c>
      <c r="S21" s="72"/>
    </row>
    <row r="22" spans="1:19" ht="52.95" customHeight="1" x14ac:dyDescent="0.4">
      <c r="A22" s="2">
        <v>17</v>
      </c>
      <c r="B22" s="73" t="s">
        <v>197</v>
      </c>
      <c r="C22" s="78" t="s">
        <v>1472</v>
      </c>
      <c r="D22" s="39" t="s">
        <v>1457</v>
      </c>
      <c r="E22" s="39" t="s">
        <v>448</v>
      </c>
      <c r="F22" s="39">
        <v>1.1000000000000001</v>
      </c>
      <c r="G22" s="80" t="s">
        <v>46</v>
      </c>
      <c r="H22" s="51" t="s">
        <v>1473</v>
      </c>
      <c r="I22" s="49" t="s">
        <v>1471</v>
      </c>
      <c r="J22" s="39">
        <v>3</v>
      </c>
      <c r="K22" s="39">
        <v>3</v>
      </c>
      <c r="L22" s="39">
        <f t="shared" si="0"/>
        <v>9</v>
      </c>
      <c r="M22" s="80" t="s">
        <v>1463</v>
      </c>
      <c r="N22" s="39">
        <v>2</v>
      </c>
      <c r="O22" s="39">
        <v>3</v>
      </c>
      <c r="P22" s="39">
        <f t="shared" si="1"/>
        <v>6</v>
      </c>
      <c r="Q22" s="72"/>
      <c r="R22" s="96" t="s">
        <v>1444</v>
      </c>
      <c r="S22" s="72"/>
    </row>
    <row r="23" spans="1:19" ht="52.95" customHeight="1" x14ac:dyDescent="0.4">
      <c r="A23" s="2">
        <v>18</v>
      </c>
      <c r="B23" s="73" t="s">
        <v>197</v>
      </c>
      <c r="C23" s="78" t="s">
        <v>1472</v>
      </c>
      <c r="D23" s="39" t="s">
        <v>1457</v>
      </c>
      <c r="E23" s="39" t="s">
        <v>1474</v>
      </c>
      <c r="F23" s="39">
        <v>1.5</v>
      </c>
      <c r="G23" s="79" t="s">
        <v>85</v>
      </c>
      <c r="H23" s="51" t="s">
        <v>1475</v>
      </c>
      <c r="I23" s="49" t="s">
        <v>1471</v>
      </c>
      <c r="J23" s="39">
        <v>3</v>
      </c>
      <c r="K23" s="39">
        <v>3</v>
      </c>
      <c r="L23" s="39">
        <f t="shared" si="0"/>
        <v>9</v>
      </c>
      <c r="M23" s="79" t="s">
        <v>1476</v>
      </c>
      <c r="N23" s="39">
        <v>3</v>
      </c>
      <c r="O23" s="39">
        <v>2</v>
      </c>
      <c r="P23" s="39">
        <f t="shared" si="1"/>
        <v>6</v>
      </c>
      <c r="Q23" s="81"/>
      <c r="R23" s="96" t="s">
        <v>1444</v>
      </c>
      <c r="S23" s="72"/>
    </row>
    <row r="24" spans="1:19" ht="52.95" customHeight="1" x14ac:dyDescent="0.4">
      <c r="A24" s="2">
        <v>19</v>
      </c>
      <c r="B24" s="73" t="s">
        <v>197</v>
      </c>
      <c r="C24" s="78" t="s">
        <v>1472</v>
      </c>
      <c r="D24" s="39" t="s">
        <v>1457</v>
      </c>
      <c r="E24" s="39" t="s">
        <v>1477</v>
      </c>
      <c r="F24" s="39">
        <v>1.1000000000000001</v>
      </c>
      <c r="G24" s="80" t="s">
        <v>69</v>
      </c>
      <c r="H24" s="51" t="s">
        <v>1478</v>
      </c>
      <c r="I24" s="49" t="s">
        <v>1471</v>
      </c>
      <c r="J24" s="39">
        <v>3</v>
      </c>
      <c r="K24" s="39">
        <v>2</v>
      </c>
      <c r="L24" s="39">
        <f t="shared" si="0"/>
        <v>6</v>
      </c>
      <c r="M24" s="80" t="s">
        <v>1479</v>
      </c>
      <c r="N24" s="39">
        <v>2</v>
      </c>
      <c r="O24" s="39">
        <v>2</v>
      </c>
      <c r="P24" s="39">
        <f t="shared" si="1"/>
        <v>4</v>
      </c>
      <c r="Q24" s="72"/>
      <c r="R24" s="96" t="s">
        <v>1444</v>
      </c>
      <c r="S24" s="72"/>
    </row>
    <row r="25" spans="1:19" ht="52.95" customHeight="1" x14ac:dyDescent="0.4">
      <c r="A25" s="2">
        <v>20</v>
      </c>
      <c r="B25" s="73" t="s">
        <v>197</v>
      </c>
      <c r="C25" s="78" t="s">
        <v>1472</v>
      </c>
      <c r="D25" s="39" t="s">
        <v>1457</v>
      </c>
      <c r="E25" s="39" t="s">
        <v>448</v>
      </c>
      <c r="F25" s="39">
        <v>6.3</v>
      </c>
      <c r="G25" s="79" t="s">
        <v>77</v>
      </c>
      <c r="H25" s="51" t="s">
        <v>1480</v>
      </c>
      <c r="I25" s="49" t="s">
        <v>1481</v>
      </c>
      <c r="J25" s="39">
        <v>4</v>
      </c>
      <c r="K25" s="39">
        <v>2</v>
      </c>
      <c r="L25" s="39">
        <f t="shared" si="0"/>
        <v>8</v>
      </c>
      <c r="M25" s="79" t="s">
        <v>1482</v>
      </c>
      <c r="N25" s="39">
        <v>4</v>
      </c>
      <c r="O25" s="39">
        <v>1</v>
      </c>
      <c r="P25" s="39">
        <f t="shared" si="1"/>
        <v>4</v>
      </c>
      <c r="Q25" s="81"/>
      <c r="R25" s="96" t="s">
        <v>1444</v>
      </c>
      <c r="S25" s="72"/>
    </row>
    <row r="26" spans="1:19" ht="52.95" customHeight="1" x14ac:dyDescent="0.4">
      <c r="A26" s="2"/>
      <c r="B26" s="73"/>
      <c r="C26" s="78"/>
      <c r="D26" s="39"/>
      <c r="E26" s="39"/>
      <c r="F26" s="39"/>
      <c r="G26" s="79"/>
      <c r="H26" s="49"/>
      <c r="I26" s="49"/>
      <c r="J26" s="39"/>
      <c r="K26" s="39"/>
      <c r="L26" s="39"/>
      <c r="M26" s="79"/>
      <c r="N26" s="39"/>
      <c r="O26" s="39"/>
      <c r="P26" s="39"/>
      <c r="Q26" s="81"/>
      <c r="R26" s="72"/>
      <c r="S26" s="72"/>
    </row>
    <row r="27" spans="1:19" ht="52.95" customHeight="1" x14ac:dyDescent="0.4">
      <c r="A27" s="2"/>
      <c r="B27" s="73"/>
      <c r="C27" s="78"/>
      <c r="D27" s="39"/>
      <c r="E27" s="39"/>
      <c r="F27" s="39"/>
      <c r="G27" s="79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52.95" customHeight="1" x14ac:dyDescent="0.4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42" t="s">
        <v>179</v>
      </c>
      <c r="B29" s="443"/>
      <c r="C29" s="444"/>
      <c r="D29" s="451" t="s">
        <v>180</v>
      </c>
      <c r="E29" s="452"/>
      <c r="F29" s="453" t="s">
        <v>1483</v>
      </c>
      <c r="G29" s="454"/>
      <c r="H29" s="454"/>
      <c r="I29" s="454"/>
      <c r="J29" s="454"/>
      <c r="K29" s="454"/>
      <c r="L29" s="454"/>
      <c r="M29" s="455"/>
      <c r="N29" s="46" t="s">
        <v>181</v>
      </c>
      <c r="O29" s="47" t="s">
        <v>1484</v>
      </c>
      <c r="P29" s="47"/>
      <c r="Q29" s="47"/>
      <c r="R29" s="47"/>
      <c r="S29" s="48"/>
    </row>
    <row r="30" spans="1:19" ht="25.2" customHeight="1" x14ac:dyDescent="0.4">
      <c r="A30" s="445"/>
      <c r="B30" s="446"/>
      <c r="C30" s="447"/>
      <c r="D30" s="451" t="s">
        <v>182</v>
      </c>
      <c r="E30" s="452"/>
      <c r="F30" s="453" t="s">
        <v>1483</v>
      </c>
      <c r="G30" s="454"/>
      <c r="H30" s="454"/>
      <c r="I30" s="454"/>
      <c r="J30" s="454"/>
      <c r="K30" s="454"/>
      <c r="L30" s="454"/>
      <c r="M30" s="455"/>
      <c r="N30" s="46" t="s">
        <v>181</v>
      </c>
      <c r="O30" s="47" t="s">
        <v>1485</v>
      </c>
      <c r="P30" s="47"/>
      <c r="Q30" s="47"/>
      <c r="R30" s="47"/>
      <c r="S30" s="48"/>
    </row>
    <row r="31" spans="1:19" ht="25.2" customHeight="1" x14ac:dyDescent="0.4">
      <c r="A31" s="445"/>
      <c r="B31" s="446"/>
      <c r="C31" s="447"/>
      <c r="D31" s="451" t="s">
        <v>124</v>
      </c>
      <c r="E31" s="452"/>
      <c r="F31" s="453" t="s">
        <v>1486</v>
      </c>
      <c r="G31" s="454"/>
      <c r="H31" s="454"/>
      <c r="I31" s="454"/>
      <c r="J31" s="454"/>
      <c r="K31" s="454"/>
      <c r="L31" s="454"/>
      <c r="M31" s="455"/>
      <c r="N31" s="46" t="s">
        <v>181</v>
      </c>
      <c r="O31" s="47" t="s">
        <v>1487</v>
      </c>
      <c r="P31" s="47"/>
      <c r="Q31" s="47"/>
      <c r="R31" s="47"/>
      <c r="S31" s="48"/>
    </row>
    <row r="32" spans="1:19" ht="25.2" customHeight="1" x14ac:dyDescent="0.4">
      <c r="A32" s="445"/>
      <c r="B32" s="446"/>
      <c r="C32" s="447"/>
      <c r="D32" s="451" t="s">
        <v>183</v>
      </c>
      <c r="E32" s="452"/>
      <c r="F32" s="453" t="s">
        <v>1486</v>
      </c>
      <c r="G32" s="454"/>
      <c r="H32" s="454"/>
      <c r="I32" s="454"/>
      <c r="J32" s="454"/>
      <c r="K32" s="454"/>
      <c r="L32" s="454"/>
      <c r="M32" s="455"/>
      <c r="N32" s="46" t="s">
        <v>181</v>
      </c>
      <c r="O32" s="47" t="s">
        <v>1488</v>
      </c>
      <c r="P32" s="47"/>
      <c r="Q32" s="47"/>
      <c r="R32" s="47"/>
      <c r="S32" s="48"/>
    </row>
    <row r="33" spans="1:19" ht="25.2" customHeight="1" x14ac:dyDescent="0.4">
      <c r="A33" s="448"/>
      <c r="B33" s="449"/>
      <c r="C33" s="450"/>
      <c r="D33" s="451" t="s">
        <v>184</v>
      </c>
      <c r="E33" s="452"/>
      <c r="F33" s="453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1565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17</v>
      </c>
      <c r="C6" s="78" t="s">
        <v>1442</v>
      </c>
      <c r="D6" s="39" t="s">
        <v>1443</v>
      </c>
      <c r="E6" s="39" t="s">
        <v>448</v>
      </c>
      <c r="F6" s="39">
        <v>1.3</v>
      </c>
      <c r="G6" s="79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0" t="s">
        <v>709</v>
      </c>
      <c r="N6" s="39">
        <v>3</v>
      </c>
      <c r="O6" s="39">
        <v>1</v>
      </c>
      <c r="P6" s="39">
        <f>N6*O6</f>
        <v>3</v>
      </c>
      <c r="Q6" s="72"/>
      <c r="R6" s="96" t="s">
        <v>1556</v>
      </c>
      <c r="S6" s="72"/>
    </row>
    <row r="7" spans="1:19" ht="52.95" customHeight="1" x14ac:dyDescent="0.4">
      <c r="A7" s="2">
        <v>2</v>
      </c>
      <c r="B7" s="67" t="s">
        <v>17</v>
      </c>
      <c r="C7" s="78" t="s">
        <v>1442</v>
      </c>
      <c r="D7" s="39" t="s">
        <v>1443</v>
      </c>
      <c r="E7" s="39" t="s">
        <v>448</v>
      </c>
      <c r="F7" s="39">
        <v>1.3</v>
      </c>
      <c r="G7" s="80" t="s">
        <v>60</v>
      </c>
      <c r="H7" s="51" t="s">
        <v>1445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0" t="s">
        <v>1446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1556</v>
      </c>
      <c r="S7" s="72"/>
    </row>
    <row r="8" spans="1:19" ht="52.95" customHeight="1" x14ac:dyDescent="0.4">
      <c r="A8" s="2">
        <v>3</v>
      </c>
      <c r="B8" s="67" t="s">
        <v>17</v>
      </c>
      <c r="C8" s="78" t="s">
        <v>1447</v>
      </c>
      <c r="D8" s="39" t="s">
        <v>1448</v>
      </c>
      <c r="E8" s="39" t="s">
        <v>448</v>
      </c>
      <c r="F8" s="39">
        <v>4.0999999999999996</v>
      </c>
      <c r="G8" s="80" t="s">
        <v>59</v>
      </c>
      <c r="H8" s="51" t="s">
        <v>1449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0" t="s">
        <v>1446</v>
      </c>
      <c r="N8" s="39">
        <v>1</v>
      </c>
      <c r="O8" s="39">
        <v>3</v>
      </c>
      <c r="P8" s="39">
        <f t="shared" si="1"/>
        <v>3</v>
      </c>
      <c r="Q8" s="72"/>
      <c r="R8" s="96" t="s">
        <v>1556</v>
      </c>
      <c r="S8" s="72"/>
    </row>
    <row r="9" spans="1:19" ht="52.95" customHeight="1" x14ac:dyDescent="0.4">
      <c r="A9" s="2">
        <v>4</v>
      </c>
      <c r="B9" s="67" t="s">
        <v>17</v>
      </c>
      <c r="C9" s="78" t="s">
        <v>1447</v>
      </c>
      <c r="D9" s="39" t="s">
        <v>1448</v>
      </c>
      <c r="E9" s="39" t="s">
        <v>448</v>
      </c>
      <c r="F9" s="39">
        <v>4.2</v>
      </c>
      <c r="G9" s="80" t="s">
        <v>60</v>
      </c>
      <c r="H9" s="51" t="s">
        <v>1450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0" t="s">
        <v>1446</v>
      </c>
      <c r="N9" s="39">
        <v>1</v>
      </c>
      <c r="O9" s="39">
        <v>3</v>
      </c>
      <c r="P9" s="39">
        <f t="shared" si="1"/>
        <v>3</v>
      </c>
      <c r="Q9" s="72"/>
      <c r="R9" s="96" t="s">
        <v>1556</v>
      </c>
      <c r="S9" s="72"/>
    </row>
    <row r="10" spans="1:19" ht="52.95" customHeight="1" x14ac:dyDescent="0.4">
      <c r="A10" s="2">
        <v>5</v>
      </c>
      <c r="B10" s="73" t="s">
        <v>221</v>
      </c>
      <c r="C10" s="78" t="s">
        <v>1451</v>
      </c>
      <c r="D10" s="39" t="s">
        <v>1452</v>
      </c>
      <c r="E10" s="39" t="s">
        <v>448</v>
      </c>
      <c r="F10" s="39">
        <v>1.3</v>
      </c>
      <c r="G10" s="80" t="s">
        <v>46</v>
      </c>
      <c r="H10" s="51" t="s">
        <v>1453</v>
      </c>
      <c r="I10" s="49" t="s">
        <v>1454</v>
      </c>
      <c r="J10" s="39">
        <v>2</v>
      </c>
      <c r="K10" s="39">
        <v>3</v>
      </c>
      <c r="L10" s="39">
        <f t="shared" si="0"/>
        <v>6</v>
      </c>
      <c r="M10" s="80" t="s">
        <v>1446</v>
      </c>
      <c r="N10" s="39">
        <v>1</v>
      </c>
      <c r="O10" s="39">
        <v>3</v>
      </c>
      <c r="P10" s="39">
        <f t="shared" si="1"/>
        <v>3</v>
      </c>
      <c r="Q10" s="72"/>
      <c r="R10" s="96" t="s">
        <v>1556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1451</v>
      </c>
      <c r="D11" s="39" t="s">
        <v>1452</v>
      </c>
      <c r="E11" s="39" t="s">
        <v>448</v>
      </c>
      <c r="F11" s="39">
        <v>1.3</v>
      </c>
      <c r="G11" s="79" t="s">
        <v>60</v>
      </c>
      <c r="H11" s="51" t="s">
        <v>1455</v>
      </c>
      <c r="I11" s="49" t="s">
        <v>1454</v>
      </c>
      <c r="J11" s="39">
        <v>2</v>
      </c>
      <c r="K11" s="39">
        <v>3</v>
      </c>
      <c r="L11" s="39">
        <f t="shared" si="0"/>
        <v>6</v>
      </c>
      <c r="M11" s="79" t="s">
        <v>1446</v>
      </c>
      <c r="N11" s="39">
        <v>1</v>
      </c>
      <c r="O11" s="39">
        <v>3</v>
      </c>
      <c r="P11" s="39">
        <f t="shared" si="1"/>
        <v>3</v>
      </c>
      <c r="Q11" s="72"/>
      <c r="R11" s="96" t="s">
        <v>1556</v>
      </c>
      <c r="S11" s="72"/>
    </row>
    <row r="12" spans="1:19" ht="52.95" customHeight="1" x14ac:dyDescent="0.4">
      <c r="A12" s="2">
        <v>7</v>
      </c>
      <c r="B12" s="73" t="s">
        <v>221</v>
      </c>
      <c r="C12" s="78" t="s">
        <v>1456</v>
      </c>
      <c r="D12" s="39" t="s">
        <v>1457</v>
      </c>
      <c r="E12" s="39" t="s">
        <v>448</v>
      </c>
      <c r="F12" s="2">
        <v>1.2</v>
      </c>
      <c r="G12" s="90" t="s">
        <v>56</v>
      </c>
      <c r="H12" s="51" t="s">
        <v>1458</v>
      </c>
      <c r="I12" s="91" t="s">
        <v>1077</v>
      </c>
      <c r="J12" s="39">
        <v>2</v>
      </c>
      <c r="K12" s="39">
        <v>3</v>
      </c>
      <c r="L12" s="39">
        <f t="shared" si="0"/>
        <v>6</v>
      </c>
      <c r="M12" s="79" t="s">
        <v>1459</v>
      </c>
      <c r="N12" s="39">
        <v>1</v>
      </c>
      <c r="O12" s="39">
        <v>3</v>
      </c>
      <c r="P12" s="39">
        <f t="shared" si="1"/>
        <v>3</v>
      </c>
      <c r="Q12" s="72"/>
      <c r="R12" s="96" t="s">
        <v>1556</v>
      </c>
      <c r="S12" s="72"/>
    </row>
    <row r="13" spans="1:19" ht="52.95" customHeight="1" x14ac:dyDescent="0.4">
      <c r="A13" s="2">
        <v>8</v>
      </c>
      <c r="B13" s="73" t="s">
        <v>221</v>
      </c>
      <c r="C13" s="78" t="s">
        <v>1456</v>
      </c>
      <c r="D13" s="39" t="s">
        <v>1457</v>
      </c>
      <c r="E13" s="39" t="s">
        <v>448</v>
      </c>
      <c r="F13" s="39">
        <v>1.3</v>
      </c>
      <c r="G13" s="79" t="s">
        <v>81</v>
      </c>
      <c r="H13" s="51" t="s">
        <v>1460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79" t="s">
        <v>1461</v>
      </c>
      <c r="N13" s="39">
        <v>1</v>
      </c>
      <c r="O13" s="39">
        <v>3</v>
      </c>
      <c r="P13" s="39">
        <f t="shared" si="1"/>
        <v>3</v>
      </c>
      <c r="Q13" s="81"/>
      <c r="R13" s="96" t="s">
        <v>1556</v>
      </c>
      <c r="S13" s="72"/>
    </row>
    <row r="14" spans="1:19" ht="52.95" customHeight="1" x14ac:dyDescent="0.4">
      <c r="A14" s="2">
        <v>9</v>
      </c>
      <c r="B14" s="73" t="s">
        <v>221</v>
      </c>
      <c r="C14" s="78" t="s">
        <v>1456</v>
      </c>
      <c r="D14" s="39" t="s">
        <v>1457</v>
      </c>
      <c r="E14" s="39" t="s">
        <v>448</v>
      </c>
      <c r="F14" s="39">
        <v>1.5</v>
      </c>
      <c r="G14" s="80" t="s">
        <v>59</v>
      </c>
      <c r="H14" s="51" t="s">
        <v>1462</v>
      </c>
      <c r="I14" s="49" t="s">
        <v>1077</v>
      </c>
      <c r="J14" s="39">
        <v>3</v>
      </c>
      <c r="K14" s="39">
        <v>1</v>
      </c>
      <c r="L14" s="39">
        <f t="shared" si="0"/>
        <v>3</v>
      </c>
      <c r="M14" s="80" t="s">
        <v>1463</v>
      </c>
      <c r="N14" s="39">
        <v>2</v>
      </c>
      <c r="O14" s="39">
        <v>1</v>
      </c>
      <c r="P14" s="39">
        <f t="shared" si="1"/>
        <v>2</v>
      </c>
      <c r="Q14" s="72"/>
      <c r="R14" s="96" t="s">
        <v>1556</v>
      </c>
      <c r="S14" s="72"/>
    </row>
    <row r="15" spans="1:19" ht="52.95" customHeight="1" x14ac:dyDescent="0.4">
      <c r="A15" s="2">
        <v>10</v>
      </c>
      <c r="B15" s="73" t="s">
        <v>221</v>
      </c>
      <c r="C15" s="78" t="s">
        <v>1456</v>
      </c>
      <c r="D15" s="39" t="s">
        <v>1464</v>
      </c>
      <c r="E15" s="39" t="s">
        <v>448</v>
      </c>
      <c r="F15" s="39">
        <v>1.6</v>
      </c>
      <c r="G15" s="79" t="s">
        <v>60</v>
      </c>
      <c r="H15" s="51" t="s">
        <v>1465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79" t="s">
        <v>1446</v>
      </c>
      <c r="N15" s="39">
        <v>2</v>
      </c>
      <c r="O15" s="39">
        <v>1</v>
      </c>
      <c r="P15" s="39">
        <f t="shared" si="1"/>
        <v>2</v>
      </c>
      <c r="Q15" s="81"/>
      <c r="R15" s="96" t="s">
        <v>1556</v>
      </c>
      <c r="S15" s="72"/>
    </row>
    <row r="16" spans="1:19" ht="52.95" customHeight="1" x14ac:dyDescent="0.4">
      <c r="A16" s="2">
        <v>11</v>
      </c>
      <c r="B16" s="73" t="s">
        <v>197</v>
      </c>
      <c r="C16" s="78" t="s">
        <v>1466</v>
      </c>
      <c r="D16" s="39" t="s">
        <v>1457</v>
      </c>
      <c r="E16" s="39" t="s">
        <v>448</v>
      </c>
      <c r="F16" s="39">
        <v>1.4</v>
      </c>
      <c r="G16" s="79" t="s">
        <v>49</v>
      </c>
      <c r="H16" s="51" t="s">
        <v>1051</v>
      </c>
      <c r="I16" s="49" t="s">
        <v>1463</v>
      </c>
      <c r="J16" s="39">
        <v>2</v>
      </c>
      <c r="K16" s="39">
        <v>2</v>
      </c>
      <c r="L16" s="39">
        <f t="shared" si="0"/>
        <v>4</v>
      </c>
      <c r="M16" s="79" t="s">
        <v>1467</v>
      </c>
      <c r="N16" s="39">
        <v>1</v>
      </c>
      <c r="O16" s="39">
        <v>2</v>
      </c>
      <c r="P16" s="39">
        <f t="shared" si="1"/>
        <v>2</v>
      </c>
      <c r="Q16" s="81"/>
      <c r="R16" s="96" t="s">
        <v>1556</v>
      </c>
      <c r="S16" s="72"/>
    </row>
    <row r="17" spans="1:19" ht="52.95" customHeight="1" x14ac:dyDescent="0.4">
      <c r="A17" s="2">
        <v>12</v>
      </c>
      <c r="B17" s="73" t="s">
        <v>197</v>
      </c>
      <c r="C17" s="78" t="s">
        <v>1466</v>
      </c>
      <c r="D17" s="39" t="s">
        <v>1457</v>
      </c>
      <c r="E17" s="39" t="s">
        <v>448</v>
      </c>
      <c r="F17" s="39">
        <v>1.5</v>
      </c>
      <c r="G17" s="79" t="s">
        <v>50</v>
      </c>
      <c r="H17" s="51" t="s">
        <v>1468</v>
      </c>
      <c r="I17" s="49" t="s">
        <v>1077</v>
      </c>
      <c r="J17" s="39">
        <v>3</v>
      </c>
      <c r="K17" s="39">
        <v>3</v>
      </c>
      <c r="L17" s="39">
        <f t="shared" si="0"/>
        <v>9</v>
      </c>
      <c r="M17" s="80" t="s">
        <v>1459</v>
      </c>
      <c r="N17" s="39">
        <v>2</v>
      </c>
      <c r="O17" s="39">
        <v>3</v>
      </c>
      <c r="P17" s="39">
        <f t="shared" si="1"/>
        <v>6</v>
      </c>
      <c r="Q17" s="81"/>
      <c r="R17" s="96" t="s">
        <v>1556</v>
      </c>
      <c r="S17" s="72"/>
    </row>
    <row r="18" spans="1:19" ht="52.95" customHeight="1" x14ac:dyDescent="0.4">
      <c r="A18" s="2">
        <v>13</v>
      </c>
      <c r="B18" s="73" t="s">
        <v>197</v>
      </c>
      <c r="C18" s="78" t="s">
        <v>1466</v>
      </c>
      <c r="D18" s="39" t="s">
        <v>1457</v>
      </c>
      <c r="E18" s="39" t="s">
        <v>448</v>
      </c>
      <c r="F18" s="39">
        <v>4.0999999999999996</v>
      </c>
      <c r="G18" s="80" t="s">
        <v>59</v>
      </c>
      <c r="H18" s="51" t="s">
        <v>1462</v>
      </c>
      <c r="I18" s="49" t="s">
        <v>1077</v>
      </c>
      <c r="J18" s="39">
        <v>3</v>
      </c>
      <c r="K18" s="39">
        <v>1</v>
      </c>
      <c r="L18" s="39">
        <f t="shared" si="0"/>
        <v>3</v>
      </c>
      <c r="M18" s="80" t="s">
        <v>1459</v>
      </c>
      <c r="N18" s="39">
        <v>2</v>
      </c>
      <c r="O18" s="39">
        <v>1</v>
      </c>
      <c r="P18" s="39">
        <f t="shared" si="1"/>
        <v>2</v>
      </c>
      <c r="Q18" s="72"/>
      <c r="R18" s="96" t="s">
        <v>1556</v>
      </c>
      <c r="S18" s="72"/>
    </row>
    <row r="19" spans="1:19" ht="52.95" customHeight="1" x14ac:dyDescent="0.4">
      <c r="A19" s="2">
        <v>14</v>
      </c>
      <c r="B19" s="73" t="s">
        <v>197</v>
      </c>
      <c r="C19" s="78" t="s">
        <v>1466</v>
      </c>
      <c r="D19" s="39" t="s">
        <v>1457</v>
      </c>
      <c r="E19" s="39" t="s">
        <v>448</v>
      </c>
      <c r="F19" s="39">
        <v>3.2</v>
      </c>
      <c r="G19" s="79" t="s">
        <v>56</v>
      </c>
      <c r="H19" s="51" t="s">
        <v>1458</v>
      </c>
      <c r="I19" s="49" t="s">
        <v>1077</v>
      </c>
      <c r="J19" s="39">
        <v>2</v>
      </c>
      <c r="K19" s="39">
        <v>3</v>
      </c>
      <c r="L19" s="39">
        <f t="shared" si="0"/>
        <v>6</v>
      </c>
      <c r="M19" s="79" t="s">
        <v>1459</v>
      </c>
      <c r="N19" s="39">
        <v>1</v>
      </c>
      <c r="O19" s="39">
        <v>3</v>
      </c>
      <c r="P19" s="39">
        <f t="shared" si="1"/>
        <v>3</v>
      </c>
      <c r="Q19" s="72"/>
      <c r="R19" s="96" t="s">
        <v>1556</v>
      </c>
      <c r="S19" s="72"/>
    </row>
    <row r="20" spans="1:19" ht="52.95" customHeight="1" x14ac:dyDescent="0.4">
      <c r="A20" s="2">
        <v>15</v>
      </c>
      <c r="B20" s="73" t="s">
        <v>197</v>
      </c>
      <c r="C20" s="78" t="s">
        <v>1469</v>
      </c>
      <c r="D20" s="39" t="s">
        <v>1457</v>
      </c>
      <c r="E20" s="39" t="s">
        <v>448</v>
      </c>
      <c r="F20" s="2">
        <v>1.4</v>
      </c>
      <c r="G20" s="90" t="s">
        <v>49</v>
      </c>
      <c r="H20" s="51" t="s">
        <v>1470</v>
      </c>
      <c r="I20" s="91" t="s">
        <v>1471</v>
      </c>
      <c r="J20" s="39">
        <v>2</v>
      </c>
      <c r="K20" s="39">
        <v>4</v>
      </c>
      <c r="L20" s="39">
        <f t="shared" si="0"/>
        <v>8</v>
      </c>
      <c r="M20" s="79" t="s">
        <v>1463</v>
      </c>
      <c r="N20" s="39">
        <v>1</v>
      </c>
      <c r="O20" s="39">
        <v>4</v>
      </c>
      <c r="P20" s="39">
        <f t="shared" si="1"/>
        <v>4</v>
      </c>
      <c r="Q20" s="72"/>
      <c r="R20" s="96" t="s">
        <v>1556</v>
      </c>
      <c r="S20" s="72"/>
    </row>
    <row r="21" spans="1:19" ht="52.95" customHeight="1" x14ac:dyDescent="0.4">
      <c r="A21" s="2">
        <v>16</v>
      </c>
      <c r="B21" s="73" t="s">
        <v>197</v>
      </c>
      <c r="C21" s="78" t="s">
        <v>1469</v>
      </c>
      <c r="D21" s="39" t="s">
        <v>1053</v>
      </c>
      <c r="E21" s="39" t="s">
        <v>448</v>
      </c>
      <c r="F21" s="39">
        <v>1.4</v>
      </c>
      <c r="G21" s="79" t="s">
        <v>49</v>
      </c>
      <c r="H21" s="51" t="s">
        <v>1054</v>
      </c>
      <c r="I21" s="49" t="s">
        <v>1471</v>
      </c>
      <c r="J21" s="39">
        <v>3</v>
      </c>
      <c r="K21" s="39">
        <v>3</v>
      </c>
      <c r="L21" s="39">
        <f t="shared" si="0"/>
        <v>9</v>
      </c>
      <c r="M21" s="79" t="s">
        <v>1463</v>
      </c>
      <c r="N21" s="39">
        <v>2</v>
      </c>
      <c r="O21" s="39">
        <v>3</v>
      </c>
      <c r="P21" s="39">
        <f t="shared" si="1"/>
        <v>6</v>
      </c>
      <c r="Q21" s="81"/>
      <c r="R21" s="96" t="s">
        <v>1556</v>
      </c>
      <c r="S21" s="72"/>
    </row>
    <row r="22" spans="1:19" ht="52.95" customHeight="1" x14ac:dyDescent="0.4">
      <c r="A22" s="2">
        <v>17</v>
      </c>
      <c r="B22" s="73" t="s">
        <v>197</v>
      </c>
      <c r="C22" s="78" t="s">
        <v>1472</v>
      </c>
      <c r="D22" s="39" t="s">
        <v>1457</v>
      </c>
      <c r="E22" s="39" t="s">
        <v>448</v>
      </c>
      <c r="F22" s="39">
        <v>1.1000000000000001</v>
      </c>
      <c r="G22" s="80" t="s">
        <v>46</v>
      </c>
      <c r="H22" s="51" t="s">
        <v>1473</v>
      </c>
      <c r="I22" s="49" t="s">
        <v>1471</v>
      </c>
      <c r="J22" s="39">
        <v>3</v>
      </c>
      <c r="K22" s="39">
        <v>3</v>
      </c>
      <c r="L22" s="39">
        <f t="shared" si="0"/>
        <v>9</v>
      </c>
      <c r="M22" s="80" t="s">
        <v>1463</v>
      </c>
      <c r="N22" s="39">
        <v>2</v>
      </c>
      <c r="O22" s="39">
        <v>3</v>
      </c>
      <c r="P22" s="39">
        <f t="shared" si="1"/>
        <v>6</v>
      </c>
      <c r="Q22" s="72"/>
      <c r="R22" s="96" t="s">
        <v>1556</v>
      </c>
      <c r="S22" s="72"/>
    </row>
    <row r="23" spans="1:19" ht="52.95" customHeight="1" x14ac:dyDescent="0.4">
      <c r="A23" s="2">
        <v>18</v>
      </c>
      <c r="B23" s="73" t="s">
        <v>197</v>
      </c>
      <c r="C23" s="78" t="s">
        <v>1472</v>
      </c>
      <c r="D23" s="39" t="s">
        <v>1457</v>
      </c>
      <c r="E23" s="39" t="s">
        <v>1474</v>
      </c>
      <c r="F23" s="39">
        <v>1.5</v>
      </c>
      <c r="G23" s="79" t="s">
        <v>85</v>
      </c>
      <c r="H23" s="51" t="s">
        <v>1475</v>
      </c>
      <c r="I23" s="49" t="s">
        <v>1471</v>
      </c>
      <c r="J23" s="39">
        <v>3</v>
      </c>
      <c r="K23" s="39">
        <v>3</v>
      </c>
      <c r="L23" s="39">
        <f t="shared" si="0"/>
        <v>9</v>
      </c>
      <c r="M23" s="79" t="s">
        <v>1476</v>
      </c>
      <c r="N23" s="39">
        <v>3</v>
      </c>
      <c r="O23" s="39">
        <v>2</v>
      </c>
      <c r="P23" s="39">
        <f t="shared" si="1"/>
        <v>6</v>
      </c>
      <c r="Q23" s="81"/>
      <c r="R23" s="96" t="s">
        <v>1556</v>
      </c>
      <c r="S23" s="72"/>
    </row>
    <row r="24" spans="1:19" ht="52.95" customHeight="1" x14ac:dyDescent="0.4">
      <c r="A24" s="2">
        <v>17</v>
      </c>
      <c r="B24" s="73" t="s">
        <v>197</v>
      </c>
      <c r="C24" s="78" t="s">
        <v>1472</v>
      </c>
      <c r="D24" s="39" t="s">
        <v>1457</v>
      </c>
      <c r="E24" s="39" t="s">
        <v>1477</v>
      </c>
      <c r="F24" s="39">
        <v>1.1000000000000001</v>
      </c>
      <c r="G24" s="80" t="s">
        <v>69</v>
      </c>
      <c r="H24" s="51" t="s">
        <v>1478</v>
      </c>
      <c r="I24" s="49" t="s">
        <v>1471</v>
      </c>
      <c r="J24" s="39">
        <v>3</v>
      </c>
      <c r="K24" s="39">
        <v>2</v>
      </c>
      <c r="L24" s="39">
        <f t="shared" si="0"/>
        <v>6</v>
      </c>
      <c r="M24" s="80" t="s">
        <v>1479</v>
      </c>
      <c r="N24" s="39">
        <v>2</v>
      </c>
      <c r="O24" s="39">
        <v>2</v>
      </c>
      <c r="P24" s="39">
        <f t="shared" si="1"/>
        <v>4</v>
      </c>
      <c r="Q24" s="72"/>
      <c r="R24" s="96" t="s">
        <v>1556</v>
      </c>
      <c r="S24" s="72"/>
    </row>
    <row r="25" spans="1:19" ht="52.95" customHeight="1" x14ac:dyDescent="0.4">
      <c r="A25" s="2">
        <v>18</v>
      </c>
      <c r="B25" s="73" t="s">
        <v>197</v>
      </c>
      <c r="C25" s="78" t="s">
        <v>1472</v>
      </c>
      <c r="D25" s="39" t="s">
        <v>1457</v>
      </c>
      <c r="E25" s="39" t="s">
        <v>448</v>
      </c>
      <c r="F25" s="39">
        <v>6.3</v>
      </c>
      <c r="G25" s="79" t="s">
        <v>77</v>
      </c>
      <c r="H25" s="51" t="s">
        <v>1480</v>
      </c>
      <c r="I25" s="49" t="s">
        <v>1481</v>
      </c>
      <c r="J25" s="39">
        <v>4</v>
      </c>
      <c r="K25" s="39">
        <v>2</v>
      </c>
      <c r="L25" s="39">
        <f t="shared" si="0"/>
        <v>8</v>
      </c>
      <c r="M25" s="79" t="s">
        <v>1482</v>
      </c>
      <c r="N25" s="39">
        <v>4</v>
      </c>
      <c r="O25" s="39">
        <v>1</v>
      </c>
      <c r="P25" s="39">
        <f t="shared" si="1"/>
        <v>4</v>
      </c>
      <c r="Q25" s="81"/>
      <c r="R25" s="96" t="s">
        <v>1556</v>
      </c>
      <c r="S25" s="72"/>
    </row>
    <row r="26" spans="1:19" ht="52.95" customHeight="1" x14ac:dyDescent="0.4">
      <c r="A26" s="2">
        <v>19</v>
      </c>
      <c r="B26" s="73"/>
      <c r="C26" s="78"/>
      <c r="D26" s="39"/>
      <c r="E26" s="39"/>
      <c r="F26" s="39"/>
      <c r="G26" s="79"/>
      <c r="H26" s="49"/>
      <c r="I26" s="49"/>
      <c r="J26" s="39"/>
      <c r="K26" s="39"/>
      <c r="L26" s="39"/>
      <c r="M26" s="79"/>
      <c r="N26" s="39"/>
      <c r="O26" s="39"/>
      <c r="P26" s="39"/>
      <c r="Q26" s="81"/>
      <c r="R26" s="72"/>
      <c r="S26" s="72"/>
    </row>
    <row r="27" spans="1:19" ht="52.95" customHeight="1" x14ac:dyDescent="0.4">
      <c r="A27" s="2">
        <v>20</v>
      </c>
      <c r="B27" s="73"/>
      <c r="C27" s="78"/>
      <c r="D27" s="39"/>
      <c r="E27" s="39"/>
      <c r="F27" s="39"/>
      <c r="G27" s="79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52.95" customHeight="1" x14ac:dyDescent="0.4">
      <c r="A28" s="2">
        <v>21</v>
      </c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42" t="s">
        <v>179</v>
      </c>
      <c r="B29" s="443"/>
      <c r="C29" s="444"/>
      <c r="D29" s="451" t="s">
        <v>180</v>
      </c>
      <c r="E29" s="452"/>
      <c r="F29" s="453" t="s">
        <v>1483</v>
      </c>
      <c r="G29" s="454"/>
      <c r="H29" s="454"/>
      <c r="I29" s="454"/>
      <c r="J29" s="454"/>
      <c r="K29" s="454"/>
      <c r="L29" s="454"/>
      <c r="M29" s="455"/>
      <c r="N29" s="46" t="s">
        <v>181</v>
      </c>
      <c r="O29" s="47" t="s">
        <v>1557</v>
      </c>
      <c r="P29" s="47"/>
      <c r="Q29" s="47"/>
      <c r="R29" s="47"/>
      <c r="S29" s="48"/>
    </row>
    <row r="30" spans="1:19" ht="25.2" customHeight="1" x14ac:dyDescent="0.4">
      <c r="A30" s="445"/>
      <c r="B30" s="446"/>
      <c r="C30" s="447"/>
      <c r="D30" s="451" t="s">
        <v>182</v>
      </c>
      <c r="E30" s="452"/>
      <c r="F30" s="453" t="s">
        <v>1483</v>
      </c>
      <c r="G30" s="454"/>
      <c r="H30" s="454"/>
      <c r="I30" s="454"/>
      <c r="J30" s="454"/>
      <c r="K30" s="454"/>
      <c r="L30" s="454"/>
      <c r="M30" s="455"/>
      <c r="N30" s="46" t="s">
        <v>181</v>
      </c>
      <c r="O30" s="47" t="s">
        <v>1558</v>
      </c>
      <c r="P30" s="47"/>
      <c r="Q30" s="47"/>
      <c r="R30" s="47"/>
      <c r="S30" s="48"/>
    </row>
    <row r="31" spans="1:19" ht="25.2" customHeight="1" x14ac:dyDescent="0.4">
      <c r="A31" s="445"/>
      <c r="B31" s="446"/>
      <c r="C31" s="447"/>
      <c r="D31" s="451" t="s">
        <v>124</v>
      </c>
      <c r="E31" s="452"/>
      <c r="F31" s="453" t="s">
        <v>1559</v>
      </c>
      <c r="G31" s="454"/>
      <c r="H31" s="454"/>
      <c r="I31" s="454"/>
      <c r="J31" s="454"/>
      <c r="K31" s="454"/>
      <c r="L31" s="454"/>
      <c r="M31" s="455"/>
      <c r="N31" s="46" t="s">
        <v>181</v>
      </c>
      <c r="O31" s="47" t="s">
        <v>1560</v>
      </c>
      <c r="P31" s="47"/>
      <c r="Q31" s="47"/>
      <c r="R31" s="47"/>
      <c r="S31" s="48"/>
    </row>
    <row r="32" spans="1:19" ht="25.2" customHeight="1" x14ac:dyDescent="0.4">
      <c r="A32" s="445"/>
      <c r="B32" s="446"/>
      <c r="C32" s="447"/>
      <c r="D32" s="451" t="s">
        <v>183</v>
      </c>
      <c r="E32" s="452"/>
      <c r="F32" s="453" t="s">
        <v>1486</v>
      </c>
      <c r="G32" s="454"/>
      <c r="H32" s="454"/>
      <c r="I32" s="454"/>
      <c r="J32" s="454"/>
      <c r="K32" s="454"/>
      <c r="L32" s="454"/>
      <c r="M32" s="455"/>
      <c r="N32" s="46" t="s">
        <v>181</v>
      </c>
      <c r="O32" s="47" t="s">
        <v>1560</v>
      </c>
      <c r="P32" s="47"/>
      <c r="Q32" s="47"/>
      <c r="R32" s="47"/>
      <c r="S32" s="48"/>
    </row>
    <row r="33" spans="1:19" ht="25.2" customHeight="1" x14ac:dyDescent="0.4">
      <c r="A33" s="448"/>
      <c r="B33" s="449"/>
      <c r="C33" s="450"/>
      <c r="D33" s="451" t="s">
        <v>184</v>
      </c>
      <c r="E33" s="452"/>
      <c r="F33" s="453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C10" sqref="C10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1775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97">
        <v>1</v>
      </c>
      <c r="B6" s="54" t="s">
        <v>1715</v>
      </c>
      <c r="C6" s="67" t="s">
        <v>169</v>
      </c>
      <c r="D6" s="73" t="s">
        <v>383</v>
      </c>
      <c r="E6" s="39" t="s">
        <v>185</v>
      </c>
      <c r="F6" s="39">
        <v>1.3</v>
      </c>
      <c r="G6" s="82" t="s">
        <v>190</v>
      </c>
      <c r="H6" s="100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2"/>
      <c r="R6" s="72"/>
      <c r="S6" s="72"/>
    </row>
    <row r="7" spans="1:19" ht="52.95" customHeight="1" x14ac:dyDescent="0.4">
      <c r="A7" s="97">
        <v>2</v>
      </c>
      <c r="B7" s="63" t="s">
        <v>17</v>
      </c>
      <c r="C7" s="67" t="s">
        <v>276</v>
      </c>
      <c r="D7" s="73" t="s">
        <v>187</v>
      </c>
      <c r="E7" s="39" t="s">
        <v>185</v>
      </c>
      <c r="F7" s="39">
        <v>4.2</v>
      </c>
      <c r="G7" s="82" t="s">
        <v>461</v>
      </c>
      <c r="H7" s="100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1716</v>
      </c>
      <c r="N7" s="39">
        <v>1</v>
      </c>
      <c r="O7" s="39">
        <v>3</v>
      </c>
      <c r="P7" s="39">
        <f t="shared" ref="P7:P32" si="1">N7*O7</f>
        <v>3</v>
      </c>
      <c r="Q7" s="72"/>
      <c r="R7" s="72"/>
      <c r="S7" s="72"/>
    </row>
    <row r="8" spans="1:19" ht="52.95" customHeight="1" x14ac:dyDescent="0.4">
      <c r="A8" s="97">
        <v>3</v>
      </c>
      <c r="B8" s="63" t="s">
        <v>17</v>
      </c>
      <c r="C8" s="67" t="s">
        <v>1717</v>
      </c>
      <c r="D8" s="53" t="s">
        <v>1718</v>
      </c>
      <c r="E8" s="39" t="s">
        <v>185</v>
      </c>
      <c r="F8" s="39">
        <v>1.2</v>
      </c>
      <c r="G8" s="82" t="s">
        <v>47</v>
      </c>
      <c r="H8" s="100" t="s">
        <v>1719</v>
      </c>
      <c r="I8" s="49" t="s">
        <v>313</v>
      </c>
      <c r="J8" s="136">
        <v>4</v>
      </c>
      <c r="K8" s="136">
        <v>4</v>
      </c>
      <c r="L8" s="39">
        <f t="shared" si="0"/>
        <v>16</v>
      </c>
      <c r="M8" s="49" t="s">
        <v>1716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97">
        <v>4</v>
      </c>
      <c r="B9" s="63" t="s">
        <v>221</v>
      </c>
      <c r="C9" s="86" t="s">
        <v>1776</v>
      </c>
      <c r="D9" s="53" t="s">
        <v>187</v>
      </c>
      <c r="E9" s="39" t="s">
        <v>185</v>
      </c>
      <c r="F9" s="39">
        <v>1.3</v>
      </c>
      <c r="G9" s="67" t="s">
        <v>48</v>
      </c>
      <c r="H9" s="99" t="s">
        <v>1720</v>
      </c>
      <c r="I9" s="49" t="s">
        <v>286</v>
      </c>
      <c r="J9" s="136">
        <v>3</v>
      </c>
      <c r="K9" s="136">
        <v>3</v>
      </c>
      <c r="L9" s="39">
        <f t="shared" si="0"/>
        <v>9</v>
      </c>
      <c r="M9" s="107" t="s">
        <v>1721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97">
        <v>5</v>
      </c>
      <c r="B10" s="63" t="s">
        <v>222</v>
      </c>
      <c r="C10" s="86" t="s">
        <v>1722</v>
      </c>
      <c r="D10" s="53" t="s">
        <v>560</v>
      </c>
      <c r="E10" s="39" t="s">
        <v>185</v>
      </c>
      <c r="F10" s="39">
        <v>2.1</v>
      </c>
      <c r="G10" s="67" t="s">
        <v>691</v>
      </c>
      <c r="H10" s="99" t="s">
        <v>362</v>
      </c>
      <c r="I10" s="49" t="s">
        <v>286</v>
      </c>
      <c r="J10" s="136">
        <v>2</v>
      </c>
      <c r="K10" s="136">
        <v>2</v>
      </c>
      <c r="L10" s="39">
        <f t="shared" si="0"/>
        <v>4</v>
      </c>
      <c r="M10" s="107" t="s">
        <v>1723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97">
        <v>6</v>
      </c>
      <c r="B11" s="63" t="s">
        <v>222</v>
      </c>
      <c r="C11" s="86" t="s">
        <v>1687</v>
      </c>
      <c r="D11" s="53" t="s">
        <v>187</v>
      </c>
      <c r="E11" s="39" t="s">
        <v>185</v>
      </c>
      <c r="F11" s="39">
        <v>1.2</v>
      </c>
      <c r="G11" s="67" t="s">
        <v>47</v>
      </c>
      <c r="H11" s="99" t="s">
        <v>1692</v>
      </c>
      <c r="I11" s="49" t="s">
        <v>286</v>
      </c>
      <c r="J11" s="136">
        <v>2</v>
      </c>
      <c r="K11" s="136">
        <v>2</v>
      </c>
      <c r="L11" s="39">
        <f t="shared" si="0"/>
        <v>4</v>
      </c>
      <c r="M11" s="107" t="s">
        <v>1723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97">
        <v>7</v>
      </c>
      <c r="B12" s="63" t="s">
        <v>222</v>
      </c>
      <c r="C12" s="86" t="s">
        <v>1724</v>
      </c>
      <c r="D12" s="53" t="s">
        <v>187</v>
      </c>
      <c r="E12" s="39" t="s">
        <v>185</v>
      </c>
      <c r="F12" s="39">
        <v>2.1</v>
      </c>
      <c r="G12" s="67" t="s">
        <v>691</v>
      </c>
      <c r="H12" s="99" t="s">
        <v>362</v>
      </c>
      <c r="I12" s="49" t="s">
        <v>286</v>
      </c>
      <c r="J12" s="136">
        <v>2</v>
      </c>
      <c r="K12" s="136">
        <v>2</v>
      </c>
      <c r="L12" s="39">
        <f t="shared" si="0"/>
        <v>4</v>
      </c>
      <c r="M12" s="107" t="s">
        <v>1723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97">
        <v>8</v>
      </c>
      <c r="B13" s="63" t="s">
        <v>222</v>
      </c>
      <c r="C13" s="86" t="s">
        <v>1725</v>
      </c>
      <c r="D13" s="53" t="s">
        <v>187</v>
      </c>
      <c r="E13" s="39" t="s">
        <v>185</v>
      </c>
      <c r="F13" s="39">
        <v>7.3</v>
      </c>
      <c r="G13" s="67" t="s">
        <v>81</v>
      </c>
      <c r="H13" s="99" t="s">
        <v>1697</v>
      </c>
      <c r="I13" s="49" t="s">
        <v>286</v>
      </c>
      <c r="J13" s="136">
        <v>2</v>
      </c>
      <c r="K13" s="136">
        <v>2</v>
      </c>
      <c r="L13" s="39">
        <f t="shared" si="0"/>
        <v>4</v>
      </c>
      <c r="M13" s="107" t="s">
        <v>1721</v>
      </c>
      <c r="N13" s="39">
        <v>1</v>
      </c>
      <c r="O13" s="39">
        <v>2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97">
        <v>9</v>
      </c>
      <c r="B14" s="63" t="s">
        <v>197</v>
      </c>
      <c r="C14" s="52" t="s">
        <v>1726</v>
      </c>
      <c r="D14" s="54" t="s">
        <v>1752</v>
      </c>
      <c r="E14" s="39" t="s">
        <v>185</v>
      </c>
      <c r="F14" s="55">
        <v>2.1</v>
      </c>
      <c r="G14" s="67" t="s">
        <v>52</v>
      </c>
      <c r="H14" s="99" t="s">
        <v>1728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7" t="s">
        <v>1723</v>
      </c>
      <c r="N14" s="140">
        <v>1</v>
      </c>
      <c r="O14" s="140">
        <v>2</v>
      </c>
      <c r="P14" s="39">
        <f t="shared" si="1"/>
        <v>2</v>
      </c>
      <c r="Q14" s="72"/>
      <c r="R14" s="72"/>
      <c r="S14" s="72"/>
    </row>
    <row r="15" spans="1:19" ht="52.95" customHeight="1" x14ac:dyDescent="0.4">
      <c r="A15" s="97">
        <v>10</v>
      </c>
      <c r="B15" s="63" t="s">
        <v>197</v>
      </c>
      <c r="C15" s="52" t="s">
        <v>1753</v>
      </c>
      <c r="D15" s="53" t="s">
        <v>1754</v>
      </c>
      <c r="E15" s="39" t="s">
        <v>185</v>
      </c>
      <c r="F15" s="55">
        <v>1.1000000000000001</v>
      </c>
      <c r="G15" s="67" t="s">
        <v>1729</v>
      </c>
      <c r="H15" s="99" t="s">
        <v>1703</v>
      </c>
      <c r="I15" s="49" t="s">
        <v>1731</v>
      </c>
      <c r="J15" s="53">
        <v>3</v>
      </c>
      <c r="K15" s="53">
        <v>3</v>
      </c>
      <c r="L15" s="39">
        <f t="shared" si="0"/>
        <v>9</v>
      </c>
      <c r="M15" s="107" t="s">
        <v>1723</v>
      </c>
      <c r="N15" s="39">
        <v>1</v>
      </c>
      <c r="O15" s="39">
        <v>3</v>
      </c>
      <c r="P15" s="39">
        <f t="shared" si="1"/>
        <v>3</v>
      </c>
      <c r="Q15" s="72"/>
      <c r="R15" s="72"/>
      <c r="S15" s="72"/>
    </row>
    <row r="16" spans="1:19" ht="52.95" customHeight="1" x14ac:dyDescent="0.4">
      <c r="A16" s="97">
        <v>11</v>
      </c>
      <c r="B16" s="63" t="s">
        <v>197</v>
      </c>
      <c r="C16" s="52" t="s">
        <v>1753</v>
      </c>
      <c r="D16" s="53" t="s">
        <v>1754</v>
      </c>
      <c r="E16" s="39" t="s">
        <v>185</v>
      </c>
      <c r="F16" s="55">
        <v>1.6</v>
      </c>
      <c r="G16" s="67" t="s">
        <v>51</v>
      </c>
      <c r="H16" s="99" t="s">
        <v>1755</v>
      </c>
      <c r="I16" s="49" t="s">
        <v>1731</v>
      </c>
      <c r="J16" s="53">
        <v>3</v>
      </c>
      <c r="K16" s="53">
        <v>3</v>
      </c>
      <c r="L16" s="39">
        <f t="shared" si="0"/>
        <v>9</v>
      </c>
      <c r="M16" s="107" t="s">
        <v>1723</v>
      </c>
      <c r="N16" s="55">
        <v>1</v>
      </c>
      <c r="O16" s="55">
        <v>3</v>
      </c>
      <c r="P16" s="39">
        <f t="shared" si="1"/>
        <v>3</v>
      </c>
      <c r="Q16" s="72"/>
      <c r="R16" s="72"/>
      <c r="S16" s="72"/>
    </row>
    <row r="17" spans="1:19" ht="52.95" customHeight="1" x14ac:dyDescent="0.4">
      <c r="A17" s="97">
        <v>12</v>
      </c>
      <c r="B17" s="63" t="s">
        <v>197</v>
      </c>
      <c r="C17" s="52" t="s">
        <v>1726</v>
      </c>
      <c r="D17" s="53" t="s">
        <v>1727</v>
      </c>
      <c r="E17" s="39" t="s">
        <v>185</v>
      </c>
      <c r="F17" s="55">
        <v>1.3</v>
      </c>
      <c r="G17" s="67" t="s">
        <v>1729</v>
      </c>
      <c r="H17" s="99" t="s">
        <v>1730</v>
      </c>
      <c r="I17" s="49" t="s">
        <v>1731</v>
      </c>
      <c r="J17" s="53">
        <v>3</v>
      </c>
      <c r="K17" s="53">
        <v>2</v>
      </c>
      <c r="L17" s="39">
        <f t="shared" si="0"/>
        <v>6</v>
      </c>
      <c r="M17" s="107" t="s">
        <v>1723</v>
      </c>
      <c r="N17" s="55">
        <v>1</v>
      </c>
      <c r="O17" s="55">
        <v>2</v>
      </c>
      <c r="P17" s="39">
        <f t="shared" si="1"/>
        <v>2</v>
      </c>
      <c r="Q17" s="72"/>
      <c r="R17" s="72"/>
      <c r="S17" s="72"/>
    </row>
    <row r="18" spans="1:19" ht="52.95" customHeight="1" x14ac:dyDescent="0.4">
      <c r="A18" s="97">
        <v>13</v>
      </c>
      <c r="B18" s="63" t="s">
        <v>197</v>
      </c>
      <c r="C18" s="52" t="s">
        <v>1726</v>
      </c>
      <c r="D18" s="53" t="s">
        <v>1727</v>
      </c>
      <c r="E18" s="39" t="s">
        <v>185</v>
      </c>
      <c r="F18" s="55">
        <v>1.1000000000000001</v>
      </c>
      <c r="G18" s="67" t="s">
        <v>1732</v>
      </c>
      <c r="H18" s="99" t="s">
        <v>1711</v>
      </c>
      <c r="I18" s="49" t="s">
        <v>1731</v>
      </c>
      <c r="J18" s="53">
        <v>3</v>
      </c>
      <c r="K18" s="53">
        <v>2</v>
      </c>
      <c r="L18" s="39">
        <f t="shared" si="0"/>
        <v>6</v>
      </c>
      <c r="M18" s="107" t="s">
        <v>1723</v>
      </c>
      <c r="N18" s="55">
        <v>1</v>
      </c>
      <c r="O18" s="55">
        <v>2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97">
        <v>14</v>
      </c>
      <c r="B19" s="63" t="s">
        <v>197</v>
      </c>
      <c r="C19" s="52" t="s">
        <v>1726</v>
      </c>
      <c r="D19" s="53" t="s">
        <v>1727</v>
      </c>
      <c r="E19" s="39" t="s">
        <v>185</v>
      </c>
      <c r="F19" s="55">
        <v>1.1000000000000001</v>
      </c>
      <c r="G19" s="67" t="s">
        <v>1729</v>
      </c>
      <c r="H19" s="99" t="s">
        <v>1714</v>
      </c>
      <c r="I19" s="49" t="s">
        <v>1731</v>
      </c>
      <c r="J19" s="53">
        <v>3</v>
      </c>
      <c r="K19" s="53">
        <v>2</v>
      </c>
      <c r="L19" s="39">
        <f t="shared" si="0"/>
        <v>6</v>
      </c>
      <c r="M19" s="107" t="s">
        <v>1723</v>
      </c>
      <c r="N19" s="55">
        <v>1</v>
      </c>
      <c r="O19" s="55">
        <v>2</v>
      </c>
      <c r="P19" s="39">
        <f t="shared" si="1"/>
        <v>2</v>
      </c>
      <c r="Q19" s="81"/>
      <c r="R19" s="72"/>
      <c r="S19" s="72"/>
    </row>
    <row r="20" spans="1:19" ht="52.95" customHeight="1" x14ac:dyDescent="0.4">
      <c r="A20" s="97">
        <v>15</v>
      </c>
      <c r="B20" s="63" t="s">
        <v>197</v>
      </c>
      <c r="C20" s="52" t="s">
        <v>1709</v>
      </c>
      <c r="D20" s="53" t="s">
        <v>1727</v>
      </c>
      <c r="E20" s="39" t="s">
        <v>185</v>
      </c>
      <c r="F20" s="55">
        <v>1.4</v>
      </c>
      <c r="G20" s="67" t="s">
        <v>49</v>
      </c>
      <c r="H20" s="99" t="s">
        <v>1733</v>
      </c>
      <c r="I20" s="49" t="s">
        <v>1731</v>
      </c>
      <c r="J20" s="53">
        <v>3</v>
      </c>
      <c r="K20" s="53">
        <v>2</v>
      </c>
      <c r="L20" s="39">
        <f t="shared" si="0"/>
        <v>6</v>
      </c>
      <c r="M20" s="107" t="s">
        <v>1723</v>
      </c>
      <c r="N20" s="55">
        <v>1</v>
      </c>
      <c r="O20" s="55">
        <v>2</v>
      </c>
      <c r="P20" s="39">
        <f t="shared" si="1"/>
        <v>2</v>
      </c>
      <c r="Q20" s="72"/>
      <c r="R20" s="72"/>
      <c r="S20" s="72"/>
    </row>
    <row r="21" spans="1:19" ht="52.95" customHeight="1" x14ac:dyDescent="0.4">
      <c r="A21" s="97">
        <v>16</v>
      </c>
      <c r="B21" s="63" t="s">
        <v>197</v>
      </c>
      <c r="C21" s="52" t="s">
        <v>1709</v>
      </c>
      <c r="D21" s="53" t="s">
        <v>1727</v>
      </c>
      <c r="E21" s="39" t="s">
        <v>185</v>
      </c>
      <c r="F21" s="55">
        <v>1.3</v>
      </c>
      <c r="G21" s="67" t="s">
        <v>190</v>
      </c>
      <c r="H21" s="99" t="s">
        <v>1734</v>
      </c>
      <c r="I21" s="49" t="s">
        <v>1731</v>
      </c>
      <c r="J21" s="53">
        <v>3</v>
      </c>
      <c r="K21" s="53">
        <v>2</v>
      </c>
      <c r="L21" s="39">
        <f t="shared" si="0"/>
        <v>6</v>
      </c>
      <c r="M21" s="107" t="s">
        <v>1723</v>
      </c>
      <c r="N21" s="55">
        <v>1</v>
      </c>
      <c r="O21" s="55">
        <v>2</v>
      </c>
      <c r="P21" s="39">
        <f t="shared" si="1"/>
        <v>2</v>
      </c>
      <c r="Q21" s="81"/>
      <c r="R21" s="72"/>
      <c r="S21" s="72"/>
    </row>
    <row r="22" spans="1:19" ht="52.95" customHeight="1" x14ac:dyDescent="0.4">
      <c r="A22" s="97">
        <v>17</v>
      </c>
      <c r="B22" s="63" t="s">
        <v>197</v>
      </c>
      <c r="C22" s="52" t="s">
        <v>1709</v>
      </c>
      <c r="D22" s="54" t="s">
        <v>1735</v>
      </c>
      <c r="E22" s="39" t="s">
        <v>185</v>
      </c>
      <c r="F22" s="55">
        <v>1.6</v>
      </c>
      <c r="G22" s="67" t="s">
        <v>51</v>
      </c>
      <c r="H22" s="99" t="s">
        <v>1736</v>
      </c>
      <c r="I22" s="49" t="s">
        <v>1731</v>
      </c>
      <c r="J22" s="53">
        <v>3</v>
      </c>
      <c r="K22" s="53">
        <v>2</v>
      </c>
      <c r="L22" s="39">
        <f t="shared" si="0"/>
        <v>6</v>
      </c>
      <c r="M22" s="107" t="s">
        <v>1723</v>
      </c>
      <c r="N22" s="55">
        <v>1</v>
      </c>
      <c r="O22" s="55">
        <v>2</v>
      </c>
      <c r="P22" s="39">
        <f t="shared" si="1"/>
        <v>2</v>
      </c>
      <c r="Q22" s="81"/>
      <c r="R22" s="72"/>
      <c r="S22" s="72"/>
    </row>
    <row r="23" spans="1:19" ht="52.95" customHeight="1" x14ac:dyDescent="0.4">
      <c r="A23" s="97">
        <v>18</v>
      </c>
      <c r="B23" s="63" t="s">
        <v>197</v>
      </c>
      <c r="C23" s="52" t="s">
        <v>1709</v>
      </c>
      <c r="D23" s="54" t="s">
        <v>1737</v>
      </c>
      <c r="E23" s="39" t="s">
        <v>185</v>
      </c>
      <c r="F23" s="55">
        <v>1.1000000000000001</v>
      </c>
      <c r="G23" s="67" t="s">
        <v>1729</v>
      </c>
      <c r="H23" s="99" t="s">
        <v>1738</v>
      </c>
      <c r="I23" s="49" t="s">
        <v>1731</v>
      </c>
      <c r="J23" s="53">
        <v>3</v>
      </c>
      <c r="K23" s="53">
        <v>2</v>
      </c>
      <c r="L23" s="39">
        <f t="shared" si="0"/>
        <v>6</v>
      </c>
      <c r="M23" s="107" t="s">
        <v>1723</v>
      </c>
      <c r="N23" s="55">
        <v>1</v>
      </c>
      <c r="O23" s="55">
        <v>2</v>
      </c>
      <c r="P23" s="39">
        <f t="shared" si="1"/>
        <v>2</v>
      </c>
      <c r="Q23" s="81"/>
      <c r="R23" s="72"/>
      <c r="S23" s="72"/>
    </row>
    <row r="24" spans="1:19" ht="52.95" customHeight="1" x14ac:dyDescent="0.4">
      <c r="A24" s="97">
        <v>19</v>
      </c>
      <c r="B24" s="63" t="s">
        <v>197</v>
      </c>
      <c r="C24" s="52" t="s">
        <v>1739</v>
      </c>
      <c r="D24" s="53" t="s">
        <v>560</v>
      </c>
      <c r="E24" s="39" t="s">
        <v>185</v>
      </c>
      <c r="F24" s="55">
        <v>1.1000000000000001</v>
      </c>
      <c r="G24" s="67" t="s">
        <v>1740</v>
      </c>
      <c r="H24" s="99" t="s">
        <v>1741</v>
      </c>
      <c r="I24" s="49" t="s">
        <v>1731</v>
      </c>
      <c r="J24" s="53">
        <v>3</v>
      </c>
      <c r="K24" s="53">
        <v>2</v>
      </c>
      <c r="L24" s="39">
        <f t="shared" si="0"/>
        <v>6</v>
      </c>
      <c r="M24" s="107" t="s">
        <v>1723</v>
      </c>
      <c r="N24" s="55">
        <v>1</v>
      </c>
      <c r="O24" s="55">
        <v>2</v>
      </c>
      <c r="P24" s="39">
        <f t="shared" si="1"/>
        <v>2</v>
      </c>
      <c r="Q24" s="81"/>
      <c r="R24" s="72"/>
      <c r="S24" s="72"/>
    </row>
    <row r="25" spans="1:19" ht="52.95" customHeight="1" x14ac:dyDescent="0.4">
      <c r="A25" s="97">
        <v>20</v>
      </c>
      <c r="B25" s="63" t="s">
        <v>197</v>
      </c>
      <c r="C25" s="52" t="s">
        <v>1756</v>
      </c>
      <c r="D25" s="53" t="s">
        <v>560</v>
      </c>
      <c r="E25" s="39" t="s">
        <v>185</v>
      </c>
      <c r="F25" s="55">
        <v>1.6</v>
      </c>
      <c r="G25" s="67" t="s">
        <v>51</v>
      </c>
      <c r="H25" s="99" t="s">
        <v>1742</v>
      </c>
      <c r="I25" s="49" t="s">
        <v>1731</v>
      </c>
      <c r="J25" s="53">
        <v>3</v>
      </c>
      <c r="K25" s="53">
        <v>2</v>
      </c>
      <c r="L25" s="39">
        <f t="shared" si="0"/>
        <v>6</v>
      </c>
      <c r="M25" s="107" t="s">
        <v>1723</v>
      </c>
      <c r="N25" s="55">
        <v>1</v>
      </c>
      <c r="O25" s="55">
        <v>2</v>
      </c>
      <c r="P25" s="39">
        <f t="shared" si="1"/>
        <v>2</v>
      </c>
      <c r="Q25" s="81"/>
      <c r="R25" s="72"/>
      <c r="S25" s="72"/>
    </row>
    <row r="26" spans="1:19" ht="52.95" customHeight="1" x14ac:dyDescent="0.4">
      <c r="A26" s="97">
        <v>21</v>
      </c>
      <c r="B26" s="63" t="s">
        <v>197</v>
      </c>
      <c r="C26" s="52" t="s">
        <v>1756</v>
      </c>
      <c r="D26" s="53" t="s">
        <v>560</v>
      </c>
      <c r="E26" s="39" t="s">
        <v>185</v>
      </c>
      <c r="F26" s="55">
        <v>1.6</v>
      </c>
      <c r="G26" s="67" t="s">
        <v>51</v>
      </c>
      <c r="H26" s="99" t="s">
        <v>1743</v>
      </c>
      <c r="I26" s="49" t="s">
        <v>1731</v>
      </c>
      <c r="J26" s="53">
        <v>3</v>
      </c>
      <c r="K26" s="53">
        <v>2</v>
      </c>
      <c r="L26" s="39">
        <f t="shared" si="0"/>
        <v>6</v>
      </c>
      <c r="M26" s="107" t="s">
        <v>1723</v>
      </c>
      <c r="N26" s="55">
        <v>1</v>
      </c>
      <c r="O26" s="55">
        <v>2</v>
      </c>
      <c r="P26" s="39">
        <f t="shared" si="1"/>
        <v>2</v>
      </c>
      <c r="Q26" s="81"/>
      <c r="R26" s="72"/>
      <c r="S26" s="72"/>
    </row>
    <row r="27" spans="1:19" ht="52.95" customHeight="1" x14ac:dyDescent="0.4">
      <c r="A27" s="97">
        <v>22</v>
      </c>
      <c r="B27" s="63" t="s">
        <v>197</v>
      </c>
      <c r="C27" s="52" t="s">
        <v>1756</v>
      </c>
      <c r="D27" s="53" t="s">
        <v>1744</v>
      </c>
      <c r="E27" s="39" t="s">
        <v>185</v>
      </c>
      <c r="F27" s="55">
        <v>1.3</v>
      </c>
      <c r="G27" s="67" t="s">
        <v>190</v>
      </c>
      <c r="H27" s="99" t="s">
        <v>1745</v>
      </c>
      <c r="I27" s="49" t="s">
        <v>1731</v>
      </c>
      <c r="J27" s="53">
        <v>3</v>
      </c>
      <c r="K27" s="53">
        <v>2</v>
      </c>
      <c r="L27" s="39">
        <f t="shared" si="0"/>
        <v>6</v>
      </c>
      <c r="M27" s="107" t="s">
        <v>1723</v>
      </c>
      <c r="N27" s="55">
        <v>1</v>
      </c>
      <c r="O27" s="55">
        <v>2</v>
      </c>
      <c r="P27" s="39">
        <f t="shared" si="1"/>
        <v>2</v>
      </c>
      <c r="Q27" s="81"/>
      <c r="R27" s="72"/>
      <c r="S27" s="72"/>
    </row>
    <row r="28" spans="1:19" ht="52.95" customHeight="1" x14ac:dyDescent="0.4">
      <c r="A28" s="97">
        <v>23</v>
      </c>
      <c r="B28" s="63" t="s">
        <v>197</v>
      </c>
      <c r="C28" s="52" t="s">
        <v>1757</v>
      </c>
      <c r="D28" s="53" t="s">
        <v>1744</v>
      </c>
      <c r="E28" s="39" t="s">
        <v>185</v>
      </c>
      <c r="F28" s="55">
        <v>1.1000000000000001</v>
      </c>
      <c r="G28" s="67" t="s">
        <v>1729</v>
      </c>
      <c r="H28" s="99" t="s">
        <v>1746</v>
      </c>
      <c r="I28" s="49" t="s">
        <v>1731</v>
      </c>
      <c r="J28" s="53">
        <v>3</v>
      </c>
      <c r="K28" s="53">
        <v>2</v>
      </c>
      <c r="L28" s="39">
        <f t="shared" si="0"/>
        <v>6</v>
      </c>
      <c r="M28" s="107" t="s">
        <v>1723</v>
      </c>
      <c r="N28" s="55">
        <v>1</v>
      </c>
      <c r="O28" s="55">
        <v>2</v>
      </c>
      <c r="P28" s="39">
        <f t="shared" si="1"/>
        <v>2</v>
      </c>
      <c r="Q28" s="81"/>
      <c r="R28" s="72"/>
      <c r="S28" s="72"/>
    </row>
    <row r="29" spans="1:19" ht="52.95" customHeight="1" x14ac:dyDescent="0.4">
      <c r="A29" s="97">
        <v>24</v>
      </c>
      <c r="B29" s="63" t="s">
        <v>197</v>
      </c>
      <c r="C29" s="52" t="s">
        <v>1757</v>
      </c>
      <c r="D29" s="53" t="s">
        <v>1744</v>
      </c>
      <c r="E29" s="39" t="s">
        <v>185</v>
      </c>
      <c r="F29" s="55">
        <v>1.2</v>
      </c>
      <c r="G29" s="82" t="s">
        <v>47</v>
      </c>
      <c r="H29" s="99" t="s">
        <v>1747</v>
      </c>
      <c r="I29" s="49" t="s">
        <v>1731</v>
      </c>
      <c r="J29" s="53">
        <v>3</v>
      </c>
      <c r="K29" s="53">
        <v>2</v>
      </c>
      <c r="L29" s="39">
        <f t="shared" si="0"/>
        <v>6</v>
      </c>
      <c r="M29" s="107" t="s">
        <v>1723</v>
      </c>
      <c r="N29" s="55">
        <v>1</v>
      </c>
      <c r="O29" s="55">
        <v>2</v>
      </c>
      <c r="P29" s="39">
        <f t="shared" si="1"/>
        <v>2</v>
      </c>
      <c r="Q29" s="81"/>
      <c r="R29" s="72"/>
      <c r="S29" s="72"/>
    </row>
    <row r="30" spans="1:19" ht="52.95" customHeight="1" x14ac:dyDescent="0.4">
      <c r="A30" s="97">
        <v>25</v>
      </c>
      <c r="B30" s="63" t="s">
        <v>197</v>
      </c>
      <c r="C30" s="52" t="s">
        <v>1757</v>
      </c>
      <c r="D30" s="53" t="s">
        <v>1744</v>
      </c>
      <c r="E30" s="39" t="s">
        <v>185</v>
      </c>
      <c r="F30" s="55">
        <v>1.6</v>
      </c>
      <c r="G30" s="67" t="s">
        <v>51</v>
      </c>
      <c r="H30" s="99" t="s">
        <v>1748</v>
      </c>
      <c r="I30" s="49" t="s">
        <v>1731</v>
      </c>
      <c r="J30" s="53">
        <v>3</v>
      </c>
      <c r="K30" s="53">
        <v>2</v>
      </c>
      <c r="L30" s="39">
        <f t="shared" si="0"/>
        <v>6</v>
      </c>
      <c r="M30" s="107" t="s">
        <v>1723</v>
      </c>
      <c r="N30" s="55">
        <v>1</v>
      </c>
      <c r="O30" s="55">
        <v>2</v>
      </c>
      <c r="P30" s="39">
        <f t="shared" si="1"/>
        <v>2</v>
      </c>
      <c r="Q30" s="81"/>
      <c r="R30" s="72"/>
      <c r="S30" s="72"/>
    </row>
    <row r="31" spans="1:19" ht="52.95" customHeight="1" x14ac:dyDescent="0.4">
      <c r="A31" s="97">
        <v>26</v>
      </c>
      <c r="B31" s="63" t="s">
        <v>197</v>
      </c>
      <c r="C31" s="52" t="s">
        <v>1757</v>
      </c>
      <c r="D31" s="53" t="s">
        <v>1744</v>
      </c>
      <c r="E31" s="39" t="s">
        <v>185</v>
      </c>
      <c r="F31" s="55">
        <v>6.1</v>
      </c>
      <c r="G31" s="67" t="s">
        <v>75</v>
      </c>
      <c r="H31" s="99" t="s">
        <v>1749</v>
      </c>
      <c r="I31" s="49" t="s">
        <v>1731</v>
      </c>
      <c r="J31" s="53">
        <v>3</v>
      </c>
      <c r="K31" s="53">
        <v>2</v>
      </c>
      <c r="L31" s="39">
        <f t="shared" si="0"/>
        <v>6</v>
      </c>
      <c r="M31" s="107" t="s">
        <v>1723</v>
      </c>
      <c r="N31" s="55">
        <v>1</v>
      </c>
      <c r="O31" s="55">
        <v>2</v>
      </c>
      <c r="P31" s="39">
        <f t="shared" si="1"/>
        <v>2</v>
      </c>
      <c r="Q31" s="81"/>
      <c r="R31" s="72"/>
      <c r="S31" s="72"/>
    </row>
    <row r="32" spans="1:19" ht="52.95" customHeight="1" x14ac:dyDescent="0.4">
      <c r="A32" s="97">
        <v>27</v>
      </c>
      <c r="B32" s="63" t="s">
        <v>197</v>
      </c>
      <c r="C32" s="52" t="s">
        <v>1750</v>
      </c>
      <c r="D32" s="53" t="s">
        <v>1744</v>
      </c>
      <c r="E32" s="39" t="s">
        <v>185</v>
      </c>
      <c r="F32" s="55">
        <v>1.1000000000000001</v>
      </c>
      <c r="G32" s="67" t="s">
        <v>1740</v>
      </c>
      <c r="H32" s="99" t="s">
        <v>1751</v>
      </c>
      <c r="I32" s="49" t="s">
        <v>1731</v>
      </c>
      <c r="J32" s="53">
        <v>3</v>
      </c>
      <c r="K32" s="53">
        <v>3</v>
      </c>
      <c r="L32" s="39">
        <f t="shared" si="0"/>
        <v>9</v>
      </c>
      <c r="M32" s="107" t="s">
        <v>1723</v>
      </c>
      <c r="N32" s="55">
        <v>2</v>
      </c>
      <c r="O32" s="55">
        <v>3</v>
      </c>
      <c r="P32" s="39">
        <f t="shared" si="1"/>
        <v>6</v>
      </c>
      <c r="Q32" s="81"/>
      <c r="R32" s="72"/>
      <c r="S32" s="72"/>
    </row>
    <row r="33" spans="1:19" ht="52.95" customHeight="1" x14ac:dyDescent="0.4">
      <c r="A33" s="2"/>
      <c r="B33" s="73"/>
      <c r="C33" s="78"/>
      <c r="D33" s="39"/>
      <c r="E33" s="39"/>
      <c r="F33" s="39"/>
      <c r="G33" s="79"/>
      <c r="H33" s="49"/>
      <c r="I33" s="49"/>
      <c r="J33" s="39"/>
      <c r="K33" s="39"/>
      <c r="L33" s="39"/>
      <c r="M33" s="79"/>
      <c r="N33" s="39"/>
      <c r="O33" s="39"/>
      <c r="P33" s="39"/>
      <c r="Q33" s="81"/>
      <c r="R33" s="72"/>
      <c r="S33" s="72"/>
    </row>
    <row r="34" spans="1:19" ht="52.95" customHeight="1" x14ac:dyDescent="0.4">
      <c r="A34" s="2"/>
      <c r="B34" s="73"/>
      <c r="C34" s="78"/>
      <c r="D34" s="39"/>
      <c r="E34" s="39"/>
      <c r="F34" s="39"/>
      <c r="G34" s="79"/>
      <c r="H34" s="51"/>
      <c r="I34" s="49"/>
      <c r="J34" s="39"/>
      <c r="K34" s="39"/>
      <c r="L34" s="39"/>
      <c r="M34" s="80"/>
      <c r="N34" s="39"/>
      <c r="O34" s="39"/>
      <c r="P34" s="39"/>
      <c r="Q34" s="81"/>
      <c r="R34" s="72"/>
      <c r="S34" s="72"/>
    </row>
    <row r="35" spans="1:19" ht="52.95" customHeight="1" x14ac:dyDescent="0.4">
      <c r="A35" s="2"/>
      <c r="B35" s="73"/>
      <c r="C35" s="78"/>
      <c r="D35" s="39"/>
      <c r="E35" s="39"/>
      <c r="F35" s="39"/>
      <c r="G35" s="80"/>
      <c r="H35" s="51"/>
      <c r="I35" s="49"/>
      <c r="J35" s="39"/>
      <c r="K35" s="39"/>
      <c r="L35" s="39"/>
      <c r="M35" s="80"/>
      <c r="N35" s="39"/>
      <c r="O35" s="39"/>
      <c r="P35" s="39"/>
      <c r="Q35" s="81"/>
      <c r="R35" s="72"/>
      <c r="S35" s="72"/>
    </row>
    <row r="36" spans="1:19" ht="25.2" customHeight="1" x14ac:dyDescent="0.4">
      <c r="A36" s="442" t="s">
        <v>179</v>
      </c>
      <c r="B36" s="443"/>
      <c r="C36" s="444"/>
      <c r="D36" s="451" t="s">
        <v>180</v>
      </c>
      <c r="E36" s="452"/>
      <c r="F36" s="453"/>
      <c r="G36" s="454"/>
      <c r="H36" s="454"/>
      <c r="I36" s="454"/>
      <c r="J36" s="454"/>
      <c r="K36" s="454"/>
      <c r="L36" s="454"/>
      <c r="M36" s="455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445"/>
      <c r="B37" s="446"/>
      <c r="C37" s="447"/>
      <c r="D37" s="451" t="s">
        <v>182</v>
      </c>
      <c r="E37" s="452"/>
      <c r="F37" s="453"/>
      <c r="G37" s="454"/>
      <c r="H37" s="454"/>
      <c r="I37" s="454"/>
      <c r="J37" s="454"/>
      <c r="K37" s="454"/>
      <c r="L37" s="454"/>
      <c r="M37" s="455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445"/>
      <c r="B38" s="446"/>
      <c r="C38" s="447"/>
      <c r="D38" s="451" t="s">
        <v>124</v>
      </c>
      <c r="E38" s="452"/>
      <c r="F38" s="453"/>
      <c r="G38" s="454"/>
      <c r="H38" s="454"/>
      <c r="I38" s="454"/>
      <c r="J38" s="454"/>
      <c r="K38" s="454"/>
      <c r="L38" s="454"/>
      <c r="M38" s="455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445"/>
      <c r="B39" s="446"/>
      <c r="C39" s="447"/>
      <c r="D39" s="451" t="s">
        <v>183</v>
      </c>
      <c r="E39" s="452"/>
      <c r="F39" s="453"/>
      <c r="G39" s="454"/>
      <c r="H39" s="454"/>
      <c r="I39" s="454"/>
      <c r="J39" s="454"/>
      <c r="K39" s="454"/>
      <c r="L39" s="454"/>
      <c r="M39" s="455"/>
      <c r="N39" s="46" t="s">
        <v>181</v>
      </c>
      <c r="O39" s="47"/>
      <c r="P39" s="47"/>
      <c r="Q39" s="47"/>
      <c r="R39" s="47"/>
      <c r="S39" s="48"/>
    </row>
    <row r="40" spans="1:19" ht="25.2" customHeight="1" x14ac:dyDescent="0.4">
      <c r="A40" s="448"/>
      <c r="B40" s="449"/>
      <c r="C40" s="450"/>
      <c r="D40" s="451" t="s">
        <v>184</v>
      </c>
      <c r="E40" s="452"/>
      <c r="F40" s="453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1566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17</v>
      </c>
      <c r="C6" s="78" t="s">
        <v>1442</v>
      </c>
      <c r="D6" s="39" t="s">
        <v>1443</v>
      </c>
      <c r="E6" s="39" t="s">
        <v>448</v>
      </c>
      <c r="F6" s="39">
        <v>1.3</v>
      </c>
      <c r="G6" s="79" t="s">
        <v>1166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0" t="s">
        <v>709</v>
      </c>
      <c r="N6" s="39">
        <v>3</v>
      </c>
      <c r="O6" s="39">
        <v>1</v>
      </c>
      <c r="P6" s="39">
        <f>N6*O6</f>
        <v>3</v>
      </c>
      <c r="Q6" s="72"/>
      <c r="R6" s="96" t="s">
        <v>1556</v>
      </c>
      <c r="S6" s="72"/>
    </row>
    <row r="7" spans="1:19" ht="52.95" customHeight="1" x14ac:dyDescent="0.4">
      <c r="A7" s="2">
        <v>2</v>
      </c>
      <c r="B7" s="67" t="s">
        <v>17</v>
      </c>
      <c r="C7" s="78" t="s">
        <v>1442</v>
      </c>
      <c r="D7" s="39" t="s">
        <v>1443</v>
      </c>
      <c r="E7" s="39" t="s">
        <v>448</v>
      </c>
      <c r="F7" s="39">
        <v>1.3</v>
      </c>
      <c r="G7" s="80" t="s">
        <v>958</v>
      </c>
      <c r="H7" s="51" t="s">
        <v>1445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0" t="s">
        <v>1446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1556</v>
      </c>
      <c r="S7" s="72"/>
    </row>
    <row r="8" spans="1:19" ht="52.95" customHeight="1" x14ac:dyDescent="0.4">
      <c r="A8" s="2">
        <v>3</v>
      </c>
      <c r="B8" s="67" t="s">
        <v>17</v>
      </c>
      <c r="C8" s="78" t="s">
        <v>1447</v>
      </c>
      <c r="D8" s="39" t="s">
        <v>1448</v>
      </c>
      <c r="E8" s="39" t="s">
        <v>448</v>
      </c>
      <c r="F8" s="39">
        <v>4.0999999999999996</v>
      </c>
      <c r="G8" s="80" t="s">
        <v>489</v>
      </c>
      <c r="H8" s="51" t="s">
        <v>1449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0" t="s">
        <v>1446</v>
      </c>
      <c r="N8" s="39">
        <v>1</v>
      </c>
      <c r="O8" s="39">
        <v>3</v>
      </c>
      <c r="P8" s="39">
        <f t="shared" si="1"/>
        <v>3</v>
      </c>
      <c r="Q8" s="72"/>
      <c r="R8" s="96" t="s">
        <v>1556</v>
      </c>
      <c r="S8" s="72"/>
    </row>
    <row r="9" spans="1:19" ht="52.95" customHeight="1" x14ac:dyDescent="0.4">
      <c r="A9" s="2">
        <v>4</v>
      </c>
      <c r="B9" s="67" t="s">
        <v>17</v>
      </c>
      <c r="C9" s="78" t="s">
        <v>1447</v>
      </c>
      <c r="D9" s="39" t="s">
        <v>1448</v>
      </c>
      <c r="E9" s="39" t="s">
        <v>448</v>
      </c>
      <c r="F9" s="39">
        <v>4.2</v>
      </c>
      <c r="G9" s="80" t="s">
        <v>958</v>
      </c>
      <c r="H9" s="51" t="s">
        <v>1450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0" t="s">
        <v>1446</v>
      </c>
      <c r="N9" s="39">
        <v>1</v>
      </c>
      <c r="O9" s="39">
        <v>3</v>
      </c>
      <c r="P9" s="39">
        <f t="shared" si="1"/>
        <v>3</v>
      </c>
      <c r="Q9" s="72"/>
      <c r="R9" s="96" t="s">
        <v>1556</v>
      </c>
      <c r="S9" s="72"/>
    </row>
    <row r="10" spans="1:19" ht="52.95" customHeight="1" x14ac:dyDescent="0.4">
      <c r="A10" s="2">
        <v>5</v>
      </c>
      <c r="B10" s="73" t="s">
        <v>221</v>
      </c>
      <c r="C10" s="78" t="s">
        <v>1451</v>
      </c>
      <c r="D10" s="39" t="s">
        <v>1452</v>
      </c>
      <c r="E10" s="39" t="s">
        <v>448</v>
      </c>
      <c r="F10" s="39">
        <v>1.3</v>
      </c>
      <c r="G10" s="80" t="s">
        <v>1194</v>
      </c>
      <c r="H10" s="51" t="s">
        <v>1453</v>
      </c>
      <c r="I10" s="49" t="s">
        <v>1454</v>
      </c>
      <c r="J10" s="39">
        <v>2</v>
      </c>
      <c r="K10" s="39">
        <v>3</v>
      </c>
      <c r="L10" s="39">
        <f t="shared" si="0"/>
        <v>6</v>
      </c>
      <c r="M10" s="80" t="s">
        <v>1446</v>
      </c>
      <c r="N10" s="39">
        <v>1</v>
      </c>
      <c r="O10" s="39">
        <v>3</v>
      </c>
      <c r="P10" s="39">
        <f t="shared" si="1"/>
        <v>3</v>
      </c>
      <c r="Q10" s="72"/>
      <c r="R10" s="96" t="s">
        <v>1556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1451</v>
      </c>
      <c r="D11" s="39" t="s">
        <v>1452</v>
      </c>
      <c r="E11" s="39" t="s">
        <v>448</v>
      </c>
      <c r="F11" s="39">
        <v>1.3</v>
      </c>
      <c r="G11" s="79" t="s">
        <v>958</v>
      </c>
      <c r="H11" s="51" t="s">
        <v>1455</v>
      </c>
      <c r="I11" s="49" t="s">
        <v>1454</v>
      </c>
      <c r="J11" s="39">
        <v>2</v>
      </c>
      <c r="K11" s="39">
        <v>3</v>
      </c>
      <c r="L11" s="39">
        <f t="shared" si="0"/>
        <v>6</v>
      </c>
      <c r="M11" s="79" t="s">
        <v>1446</v>
      </c>
      <c r="N11" s="39">
        <v>1</v>
      </c>
      <c r="O11" s="39">
        <v>3</v>
      </c>
      <c r="P11" s="39">
        <f t="shared" si="1"/>
        <v>3</v>
      </c>
      <c r="Q11" s="72"/>
      <c r="R11" s="96" t="s">
        <v>1556</v>
      </c>
      <c r="S11" s="72"/>
    </row>
    <row r="12" spans="1:19" ht="52.95" customHeight="1" x14ac:dyDescent="0.4">
      <c r="A12" s="2">
        <v>7</v>
      </c>
      <c r="B12" s="73" t="s">
        <v>221</v>
      </c>
      <c r="C12" s="78" t="s">
        <v>1456</v>
      </c>
      <c r="D12" s="39" t="s">
        <v>1457</v>
      </c>
      <c r="E12" s="39" t="s">
        <v>448</v>
      </c>
      <c r="F12" s="2">
        <v>1.2</v>
      </c>
      <c r="G12" s="90" t="s">
        <v>953</v>
      </c>
      <c r="H12" s="51" t="s">
        <v>1458</v>
      </c>
      <c r="I12" s="91" t="s">
        <v>1077</v>
      </c>
      <c r="J12" s="39">
        <v>2</v>
      </c>
      <c r="K12" s="39">
        <v>3</v>
      </c>
      <c r="L12" s="39">
        <f t="shared" si="0"/>
        <v>6</v>
      </c>
      <c r="M12" s="79" t="s">
        <v>1459</v>
      </c>
      <c r="N12" s="39">
        <v>1</v>
      </c>
      <c r="O12" s="39">
        <v>3</v>
      </c>
      <c r="P12" s="39">
        <f t="shared" si="1"/>
        <v>3</v>
      </c>
      <c r="Q12" s="72"/>
      <c r="R12" s="96" t="s">
        <v>1556</v>
      </c>
      <c r="S12" s="72"/>
    </row>
    <row r="13" spans="1:19" ht="52.95" customHeight="1" x14ac:dyDescent="0.4">
      <c r="A13" s="2">
        <v>8</v>
      </c>
      <c r="B13" s="73" t="s">
        <v>221</v>
      </c>
      <c r="C13" s="78" t="s">
        <v>1456</v>
      </c>
      <c r="D13" s="39" t="s">
        <v>1457</v>
      </c>
      <c r="E13" s="39" t="s">
        <v>448</v>
      </c>
      <c r="F13" s="39">
        <v>1.3</v>
      </c>
      <c r="G13" s="79" t="s">
        <v>539</v>
      </c>
      <c r="H13" s="51" t="s">
        <v>1460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79" t="s">
        <v>1461</v>
      </c>
      <c r="N13" s="39">
        <v>1</v>
      </c>
      <c r="O13" s="39">
        <v>3</v>
      </c>
      <c r="P13" s="39">
        <f t="shared" si="1"/>
        <v>3</v>
      </c>
      <c r="Q13" s="81"/>
      <c r="R13" s="96" t="s">
        <v>1556</v>
      </c>
      <c r="S13" s="72"/>
    </row>
    <row r="14" spans="1:19" ht="52.95" customHeight="1" x14ac:dyDescent="0.4">
      <c r="A14" s="2">
        <v>9</v>
      </c>
      <c r="B14" s="73" t="s">
        <v>221</v>
      </c>
      <c r="C14" s="78" t="s">
        <v>1456</v>
      </c>
      <c r="D14" s="39" t="s">
        <v>1457</v>
      </c>
      <c r="E14" s="39" t="s">
        <v>448</v>
      </c>
      <c r="F14" s="39">
        <v>1.5</v>
      </c>
      <c r="G14" s="80" t="s">
        <v>489</v>
      </c>
      <c r="H14" s="51" t="s">
        <v>1462</v>
      </c>
      <c r="I14" s="49" t="s">
        <v>1077</v>
      </c>
      <c r="J14" s="39">
        <v>3</v>
      </c>
      <c r="K14" s="39">
        <v>1</v>
      </c>
      <c r="L14" s="39">
        <f t="shared" si="0"/>
        <v>3</v>
      </c>
      <c r="M14" s="80" t="s">
        <v>1463</v>
      </c>
      <c r="N14" s="39">
        <v>2</v>
      </c>
      <c r="O14" s="39">
        <v>1</v>
      </c>
      <c r="P14" s="39">
        <f t="shared" si="1"/>
        <v>2</v>
      </c>
      <c r="Q14" s="72"/>
      <c r="R14" s="96" t="s">
        <v>1556</v>
      </c>
      <c r="S14" s="72"/>
    </row>
    <row r="15" spans="1:19" ht="52.95" customHeight="1" x14ac:dyDescent="0.4">
      <c r="A15" s="2">
        <v>10</v>
      </c>
      <c r="B15" s="73" t="s">
        <v>221</v>
      </c>
      <c r="C15" s="78" t="s">
        <v>1456</v>
      </c>
      <c r="D15" s="39" t="s">
        <v>1464</v>
      </c>
      <c r="E15" s="39" t="s">
        <v>448</v>
      </c>
      <c r="F15" s="39">
        <v>1.6</v>
      </c>
      <c r="G15" s="79" t="s">
        <v>958</v>
      </c>
      <c r="H15" s="51" t="s">
        <v>1465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79" t="s">
        <v>1446</v>
      </c>
      <c r="N15" s="39">
        <v>2</v>
      </c>
      <c r="O15" s="39">
        <v>1</v>
      </c>
      <c r="P15" s="39">
        <f t="shared" si="1"/>
        <v>2</v>
      </c>
      <c r="Q15" s="81"/>
      <c r="R15" s="96" t="s">
        <v>1556</v>
      </c>
      <c r="S15" s="72"/>
    </row>
    <row r="16" spans="1:19" ht="52.95" customHeight="1" x14ac:dyDescent="0.4">
      <c r="A16" s="2">
        <v>11</v>
      </c>
      <c r="B16" s="73" t="s">
        <v>197</v>
      </c>
      <c r="C16" s="78" t="s">
        <v>1466</v>
      </c>
      <c r="D16" s="39" t="s">
        <v>1457</v>
      </c>
      <c r="E16" s="39" t="s">
        <v>448</v>
      </c>
      <c r="F16" s="39">
        <v>1.4</v>
      </c>
      <c r="G16" s="79" t="s">
        <v>502</v>
      </c>
      <c r="H16" s="51" t="s">
        <v>1051</v>
      </c>
      <c r="I16" s="49" t="s">
        <v>1463</v>
      </c>
      <c r="J16" s="39">
        <v>2</v>
      </c>
      <c r="K16" s="39">
        <v>2</v>
      </c>
      <c r="L16" s="39">
        <f t="shared" si="0"/>
        <v>4</v>
      </c>
      <c r="M16" s="79" t="s">
        <v>1467</v>
      </c>
      <c r="N16" s="39">
        <v>1</v>
      </c>
      <c r="O16" s="39">
        <v>2</v>
      </c>
      <c r="P16" s="39">
        <f t="shared" si="1"/>
        <v>2</v>
      </c>
      <c r="Q16" s="81"/>
      <c r="R16" s="96" t="s">
        <v>1556</v>
      </c>
      <c r="S16" s="72"/>
    </row>
    <row r="17" spans="1:19" ht="52.95" customHeight="1" x14ac:dyDescent="0.4">
      <c r="A17" s="2">
        <v>12</v>
      </c>
      <c r="B17" s="73" t="s">
        <v>197</v>
      </c>
      <c r="C17" s="78" t="s">
        <v>1466</v>
      </c>
      <c r="D17" s="39" t="s">
        <v>1457</v>
      </c>
      <c r="E17" s="39" t="s">
        <v>448</v>
      </c>
      <c r="F17" s="39">
        <v>1.5</v>
      </c>
      <c r="G17" s="79" t="s">
        <v>1561</v>
      </c>
      <c r="H17" s="51" t="s">
        <v>1468</v>
      </c>
      <c r="I17" s="49" t="s">
        <v>1077</v>
      </c>
      <c r="J17" s="39">
        <v>3</v>
      </c>
      <c r="K17" s="39">
        <v>3</v>
      </c>
      <c r="L17" s="39">
        <f t="shared" si="0"/>
        <v>9</v>
      </c>
      <c r="M17" s="80" t="s">
        <v>1459</v>
      </c>
      <c r="N17" s="39">
        <v>2</v>
      </c>
      <c r="O17" s="39">
        <v>3</v>
      </c>
      <c r="P17" s="39">
        <f t="shared" si="1"/>
        <v>6</v>
      </c>
      <c r="Q17" s="81"/>
      <c r="R17" s="96" t="s">
        <v>1556</v>
      </c>
      <c r="S17" s="72"/>
    </row>
    <row r="18" spans="1:19" ht="52.95" customHeight="1" x14ac:dyDescent="0.4">
      <c r="A18" s="2">
        <v>13</v>
      </c>
      <c r="B18" s="73" t="s">
        <v>197</v>
      </c>
      <c r="C18" s="78" t="s">
        <v>1466</v>
      </c>
      <c r="D18" s="39" t="s">
        <v>1457</v>
      </c>
      <c r="E18" s="39" t="s">
        <v>448</v>
      </c>
      <c r="F18" s="39">
        <v>4.0999999999999996</v>
      </c>
      <c r="G18" s="80" t="s">
        <v>489</v>
      </c>
      <c r="H18" s="51" t="s">
        <v>1462</v>
      </c>
      <c r="I18" s="49" t="s">
        <v>1077</v>
      </c>
      <c r="J18" s="39">
        <v>3</v>
      </c>
      <c r="K18" s="39">
        <v>1</v>
      </c>
      <c r="L18" s="39">
        <f t="shared" si="0"/>
        <v>3</v>
      </c>
      <c r="M18" s="80" t="s">
        <v>1459</v>
      </c>
      <c r="N18" s="39">
        <v>2</v>
      </c>
      <c r="O18" s="39">
        <v>1</v>
      </c>
      <c r="P18" s="39">
        <f t="shared" si="1"/>
        <v>2</v>
      </c>
      <c r="Q18" s="72"/>
      <c r="R18" s="96" t="s">
        <v>1556</v>
      </c>
      <c r="S18" s="72"/>
    </row>
    <row r="19" spans="1:19" ht="52.95" customHeight="1" x14ac:dyDescent="0.4">
      <c r="A19" s="2">
        <v>14</v>
      </c>
      <c r="B19" s="73" t="s">
        <v>197</v>
      </c>
      <c r="C19" s="78" t="s">
        <v>1466</v>
      </c>
      <c r="D19" s="39" t="s">
        <v>1457</v>
      </c>
      <c r="E19" s="39" t="s">
        <v>448</v>
      </c>
      <c r="F19" s="39">
        <v>3.2</v>
      </c>
      <c r="G19" s="79" t="s">
        <v>953</v>
      </c>
      <c r="H19" s="51" t="s">
        <v>1458</v>
      </c>
      <c r="I19" s="49" t="s">
        <v>1077</v>
      </c>
      <c r="J19" s="39">
        <v>2</v>
      </c>
      <c r="K19" s="39">
        <v>3</v>
      </c>
      <c r="L19" s="39">
        <f t="shared" si="0"/>
        <v>6</v>
      </c>
      <c r="M19" s="79" t="s">
        <v>1459</v>
      </c>
      <c r="N19" s="39">
        <v>1</v>
      </c>
      <c r="O19" s="39">
        <v>3</v>
      </c>
      <c r="P19" s="39">
        <f t="shared" si="1"/>
        <v>3</v>
      </c>
      <c r="Q19" s="72"/>
      <c r="R19" s="96" t="s">
        <v>1556</v>
      </c>
      <c r="S19" s="72"/>
    </row>
    <row r="20" spans="1:19" ht="52.95" customHeight="1" x14ac:dyDescent="0.4">
      <c r="A20" s="2">
        <v>15</v>
      </c>
      <c r="B20" s="73" t="s">
        <v>197</v>
      </c>
      <c r="C20" s="78" t="s">
        <v>1469</v>
      </c>
      <c r="D20" s="39" t="s">
        <v>1457</v>
      </c>
      <c r="E20" s="39" t="s">
        <v>448</v>
      </c>
      <c r="F20" s="2">
        <v>1.4</v>
      </c>
      <c r="G20" s="90" t="s">
        <v>502</v>
      </c>
      <c r="H20" s="51" t="s">
        <v>1470</v>
      </c>
      <c r="I20" s="91" t="s">
        <v>1471</v>
      </c>
      <c r="J20" s="39">
        <v>2</v>
      </c>
      <c r="K20" s="39">
        <v>4</v>
      </c>
      <c r="L20" s="39">
        <f t="shared" si="0"/>
        <v>8</v>
      </c>
      <c r="M20" s="79" t="s">
        <v>1463</v>
      </c>
      <c r="N20" s="39">
        <v>1</v>
      </c>
      <c r="O20" s="39">
        <v>4</v>
      </c>
      <c r="P20" s="39">
        <f t="shared" si="1"/>
        <v>4</v>
      </c>
      <c r="Q20" s="72"/>
      <c r="R20" s="96" t="s">
        <v>1556</v>
      </c>
      <c r="S20" s="72"/>
    </row>
    <row r="21" spans="1:19" ht="52.95" customHeight="1" x14ac:dyDescent="0.4">
      <c r="A21" s="2">
        <v>16</v>
      </c>
      <c r="B21" s="73" t="s">
        <v>197</v>
      </c>
      <c r="C21" s="78" t="s">
        <v>1469</v>
      </c>
      <c r="D21" s="39" t="s">
        <v>1053</v>
      </c>
      <c r="E21" s="39" t="s">
        <v>448</v>
      </c>
      <c r="F21" s="39">
        <v>1.4</v>
      </c>
      <c r="G21" s="79" t="s">
        <v>502</v>
      </c>
      <c r="H21" s="51" t="s">
        <v>1054</v>
      </c>
      <c r="I21" s="49" t="s">
        <v>1471</v>
      </c>
      <c r="J21" s="39">
        <v>3</v>
      </c>
      <c r="K21" s="39">
        <v>3</v>
      </c>
      <c r="L21" s="39">
        <f t="shared" si="0"/>
        <v>9</v>
      </c>
      <c r="M21" s="79" t="s">
        <v>1463</v>
      </c>
      <c r="N21" s="39">
        <v>2</v>
      </c>
      <c r="O21" s="39">
        <v>3</v>
      </c>
      <c r="P21" s="39">
        <f t="shared" si="1"/>
        <v>6</v>
      </c>
      <c r="Q21" s="81"/>
      <c r="R21" s="96" t="s">
        <v>1556</v>
      </c>
      <c r="S21" s="72"/>
    </row>
    <row r="22" spans="1:19" ht="52.95" customHeight="1" x14ac:dyDescent="0.4">
      <c r="A22" s="2">
        <v>17</v>
      </c>
      <c r="B22" s="73" t="s">
        <v>197</v>
      </c>
      <c r="C22" s="78" t="s">
        <v>1472</v>
      </c>
      <c r="D22" s="39" t="s">
        <v>1457</v>
      </c>
      <c r="E22" s="39" t="s">
        <v>448</v>
      </c>
      <c r="F22" s="39">
        <v>1.1000000000000001</v>
      </c>
      <c r="G22" s="80" t="s">
        <v>1194</v>
      </c>
      <c r="H22" s="51" t="s">
        <v>1473</v>
      </c>
      <c r="I22" s="49" t="s">
        <v>1471</v>
      </c>
      <c r="J22" s="39">
        <v>3</v>
      </c>
      <c r="K22" s="39">
        <v>3</v>
      </c>
      <c r="L22" s="39">
        <f t="shared" si="0"/>
        <v>9</v>
      </c>
      <c r="M22" s="80" t="s">
        <v>1463</v>
      </c>
      <c r="N22" s="39">
        <v>2</v>
      </c>
      <c r="O22" s="39">
        <v>3</v>
      </c>
      <c r="P22" s="39">
        <f t="shared" si="1"/>
        <v>6</v>
      </c>
      <c r="Q22" s="72"/>
      <c r="R22" s="96" t="s">
        <v>1556</v>
      </c>
      <c r="S22" s="72"/>
    </row>
    <row r="23" spans="1:19" ht="52.95" customHeight="1" x14ac:dyDescent="0.4">
      <c r="A23" s="2">
        <v>18</v>
      </c>
      <c r="B23" s="73" t="s">
        <v>197</v>
      </c>
      <c r="C23" s="78" t="s">
        <v>1472</v>
      </c>
      <c r="D23" s="39" t="s">
        <v>1457</v>
      </c>
      <c r="E23" s="39" t="s">
        <v>1474</v>
      </c>
      <c r="F23" s="39">
        <v>1.5</v>
      </c>
      <c r="G23" s="79" t="s">
        <v>1474</v>
      </c>
      <c r="H23" s="51" t="s">
        <v>1475</v>
      </c>
      <c r="I23" s="49" t="s">
        <v>1471</v>
      </c>
      <c r="J23" s="39">
        <v>3</v>
      </c>
      <c r="K23" s="39">
        <v>3</v>
      </c>
      <c r="L23" s="39">
        <f t="shared" si="0"/>
        <v>9</v>
      </c>
      <c r="M23" s="79" t="s">
        <v>1476</v>
      </c>
      <c r="N23" s="39">
        <v>3</v>
      </c>
      <c r="O23" s="39">
        <v>2</v>
      </c>
      <c r="P23" s="39">
        <f t="shared" si="1"/>
        <v>6</v>
      </c>
      <c r="Q23" s="81"/>
      <c r="R23" s="96" t="s">
        <v>1556</v>
      </c>
      <c r="S23" s="72"/>
    </row>
    <row r="24" spans="1:19" ht="52.95" customHeight="1" x14ac:dyDescent="0.4">
      <c r="A24" s="2">
        <v>19</v>
      </c>
      <c r="B24" s="73" t="s">
        <v>197</v>
      </c>
      <c r="C24" s="78" t="s">
        <v>1472</v>
      </c>
      <c r="D24" s="39" t="s">
        <v>1457</v>
      </c>
      <c r="E24" s="39" t="s">
        <v>1477</v>
      </c>
      <c r="F24" s="39">
        <v>1.1000000000000001</v>
      </c>
      <c r="G24" s="80" t="s">
        <v>1477</v>
      </c>
      <c r="H24" s="51" t="s">
        <v>1478</v>
      </c>
      <c r="I24" s="49" t="s">
        <v>1471</v>
      </c>
      <c r="J24" s="39">
        <v>3</v>
      </c>
      <c r="K24" s="39">
        <v>2</v>
      </c>
      <c r="L24" s="39">
        <f t="shared" si="0"/>
        <v>6</v>
      </c>
      <c r="M24" s="80" t="s">
        <v>1479</v>
      </c>
      <c r="N24" s="39">
        <v>2</v>
      </c>
      <c r="O24" s="39">
        <v>2</v>
      </c>
      <c r="P24" s="39">
        <f t="shared" si="1"/>
        <v>4</v>
      </c>
      <c r="Q24" s="72"/>
      <c r="R24" s="96" t="s">
        <v>1556</v>
      </c>
      <c r="S24" s="72"/>
    </row>
    <row r="25" spans="1:19" ht="52.95" customHeight="1" x14ac:dyDescent="0.4">
      <c r="A25" s="2">
        <v>20</v>
      </c>
      <c r="B25" s="73" t="s">
        <v>197</v>
      </c>
      <c r="C25" s="78" t="s">
        <v>1472</v>
      </c>
      <c r="D25" s="39" t="s">
        <v>1457</v>
      </c>
      <c r="E25" s="39" t="s">
        <v>448</v>
      </c>
      <c r="F25" s="39">
        <v>6.3</v>
      </c>
      <c r="G25" s="79" t="s">
        <v>975</v>
      </c>
      <c r="H25" s="51" t="s">
        <v>1480</v>
      </c>
      <c r="I25" s="49" t="s">
        <v>1481</v>
      </c>
      <c r="J25" s="39">
        <v>4</v>
      </c>
      <c r="K25" s="39">
        <v>2</v>
      </c>
      <c r="L25" s="39">
        <f t="shared" si="0"/>
        <v>8</v>
      </c>
      <c r="M25" s="79" t="s">
        <v>1482</v>
      </c>
      <c r="N25" s="39">
        <v>4</v>
      </c>
      <c r="O25" s="39">
        <v>1</v>
      </c>
      <c r="P25" s="39">
        <f t="shared" si="1"/>
        <v>4</v>
      </c>
      <c r="Q25" s="81"/>
      <c r="R25" s="96" t="s">
        <v>1556</v>
      </c>
      <c r="S25" s="72"/>
    </row>
    <row r="26" spans="1:19" ht="52.95" customHeight="1" x14ac:dyDescent="0.4">
      <c r="A26" s="2"/>
      <c r="B26" s="73"/>
      <c r="C26" s="78"/>
      <c r="D26" s="39"/>
      <c r="E26" s="39"/>
      <c r="F26" s="39"/>
      <c r="G26" s="79"/>
      <c r="H26" s="49"/>
      <c r="I26" s="49"/>
      <c r="J26" s="39">
        <v>3</v>
      </c>
      <c r="K26" s="39">
        <v>2</v>
      </c>
      <c r="L26" s="39"/>
      <c r="M26" s="79"/>
      <c r="N26" s="39">
        <v>2</v>
      </c>
      <c r="O26" s="39">
        <v>2</v>
      </c>
      <c r="P26" s="39"/>
      <c r="Q26" s="81"/>
      <c r="R26" s="72"/>
      <c r="S26" s="72"/>
    </row>
    <row r="27" spans="1:19" ht="52.95" customHeight="1" x14ac:dyDescent="0.4">
      <c r="A27" s="2"/>
      <c r="B27" s="73"/>
      <c r="C27" s="78"/>
      <c r="D27" s="39"/>
      <c r="E27" s="39"/>
      <c r="F27" s="39"/>
      <c r="G27" s="79"/>
      <c r="H27" s="51"/>
      <c r="I27" s="49"/>
      <c r="J27" s="39">
        <v>3</v>
      </c>
      <c r="K27" s="39">
        <v>2</v>
      </c>
      <c r="L27" s="39"/>
      <c r="M27" s="80"/>
      <c r="N27" s="39">
        <v>2</v>
      </c>
      <c r="O27" s="39">
        <v>2</v>
      </c>
      <c r="P27" s="39"/>
      <c r="Q27" s="81"/>
      <c r="R27" s="72"/>
      <c r="S27" s="72"/>
    </row>
    <row r="28" spans="1:19" ht="52.95" customHeight="1" x14ac:dyDescent="0.4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42" t="s">
        <v>179</v>
      </c>
      <c r="B29" s="443"/>
      <c r="C29" s="444"/>
      <c r="D29" s="451" t="s">
        <v>180</v>
      </c>
      <c r="E29" s="452"/>
      <c r="F29" s="453" t="s">
        <v>1483</v>
      </c>
      <c r="G29" s="454"/>
      <c r="H29" s="454"/>
      <c r="I29" s="454"/>
      <c r="J29" s="454"/>
      <c r="K29" s="454"/>
      <c r="L29" s="454"/>
      <c r="M29" s="455"/>
      <c r="N29" s="46" t="s">
        <v>181</v>
      </c>
      <c r="O29" s="47" t="s">
        <v>1562</v>
      </c>
      <c r="P29" s="47"/>
      <c r="Q29" s="47"/>
      <c r="R29" s="47"/>
      <c r="S29" s="48"/>
    </row>
    <row r="30" spans="1:19" ht="25.2" customHeight="1" x14ac:dyDescent="0.4">
      <c r="A30" s="445"/>
      <c r="B30" s="446"/>
      <c r="C30" s="447"/>
      <c r="D30" s="451" t="s">
        <v>182</v>
      </c>
      <c r="E30" s="452"/>
      <c r="F30" s="453" t="s">
        <v>1483</v>
      </c>
      <c r="G30" s="454"/>
      <c r="H30" s="454"/>
      <c r="I30" s="454"/>
      <c r="J30" s="454"/>
      <c r="K30" s="454"/>
      <c r="L30" s="454"/>
      <c r="M30" s="455"/>
      <c r="N30" s="46" t="s">
        <v>181</v>
      </c>
      <c r="O30" s="47" t="s">
        <v>1563</v>
      </c>
      <c r="P30" s="47"/>
      <c r="Q30" s="47"/>
      <c r="R30" s="47"/>
      <c r="S30" s="48"/>
    </row>
    <row r="31" spans="1:19" ht="25.2" customHeight="1" x14ac:dyDescent="0.4">
      <c r="A31" s="445"/>
      <c r="B31" s="446"/>
      <c r="C31" s="447"/>
      <c r="D31" s="451" t="s">
        <v>124</v>
      </c>
      <c r="E31" s="452"/>
      <c r="F31" s="453" t="s">
        <v>1559</v>
      </c>
      <c r="G31" s="454"/>
      <c r="H31" s="454"/>
      <c r="I31" s="454"/>
      <c r="J31" s="454"/>
      <c r="K31" s="454"/>
      <c r="L31" s="454"/>
      <c r="M31" s="455"/>
      <c r="N31" s="46" t="s">
        <v>181</v>
      </c>
      <c r="O31" s="47" t="s">
        <v>1564</v>
      </c>
      <c r="P31" s="47"/>
      <c r="Q31" s="47"/>
      <c r="R31" s="47"/>
      <c r="S31" s="48"/>
    </row>
    <row r="32" spans="1:19" ht="25.2" customHeight="1" x14ac:dyDescent="0.4">
      <c r="A32" s="445"/>
      <c r="B32" s="446"/>
      <c r="C32" s="447"/>
      <c r="D32" s="451" t="s">
        <v>183</v>
      </c>
      <c r="E32" s="452"/>
      <c r="F32" s="453" t="s">
        <v>1486</v>
      </c>
      <c r="G32" s="454"/>
      <c r="H32" s="454"/>
      <c r="I32" s="454"/>
      <c r="J32" s="454"/>
      <c r="K32" s="454"/>
      <c r="L32" s="454"/>
      <c r="M32" s="455"/>
      <c r="N32" s="46" t="s">
        <v>181</v>
      </c>
      <c r="O32" s="47" t="s">
        <v>1560</v>
      </c>
      <c r="P32" s="47"/>
      <c r="Q32" s="47"/>
      <c r="R32" s="47"/>
      <c r="S32" s="48"/>
    </row>
    <row r="33" spans="1:19" ht="25.2" customHeight="1" x14ac:dyDescent="0.4">
      <c r="A33" s="448"/>
      <c r="B33" s="449"/>
      <c r="C33" s="450"/>
      <c r="D33" s="451" t="s">
        <v>184</v>
      </c>
      <c r="E33" s="452"/>
      <c r="F33" s="453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1779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38" customFormat="1" ht="52.95" customHeight="1" x14ac:dyDescent="0.4">
      <c r="A6" s="55">
        <v>1</v>
      </c>
      <c r="B6" s="55" t="s">
        <v>17</v>
      </c>
      <c r="C6" s="79" t="s">
        <v>1198</v>
      </c>
      <c r="D6" s="39" t="s">
        <v>486</v>
      </c>
      <c r="E6" s="39" t="s">
        <v>270</v>
      </c>
      <c r="F6" s="39">
        <v>1.3</v>
      </c>
      <c r="G6" s="86" t="s">
        <v>190</v>
      </c>
      <c r="H6" s="80" t="s">
        <v>173</v>
      </c>
      <c r="I6" s="141" t="s">
        <v>1758</v>
      </c>
      <c r="J6" s="2">
        <v>4</v>
      </c>
      <c r="K6" s="2">
        <v>4</v>
      </c>
      <c r="L6" s="39">
        <f>J6*K6</f>
        <v>16</v>
      </c>
      <c r="M6" s="142" t="s">
        <v>1759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38" customFormat="1" ht="52.95" customHeight="1" x14ac:dyDescent="0.4">
      <c r="A7" s="55">
        <v>2</v>
      </c>
      <c r="B7" s="55" t="s">
        <v>17</v>
      </c>
      <c r="C7" s="79" t="s">
        <v>1760</v>
      </c>
      <c r="D7" s="39" t="s">
        <v>560</v>
      </c>
      <c r="E7" s="39" t="s">
        <v>270</v>
      </c>
      <c r="F7" s="39">
        <v>4.2</v>
      </c>
      <c r="G7" s="86" t="s">
        <v>958</v>
      </c>
      <c r="H7" s="80" t="s">
        <v>1761</v>
      </c>
      <c r="I7" s="141" t="s">
        <v>1758</v>
      </c>
      <c r="J7" s="2">
        <v>4</v>
      </c>
      <c r="K7" s="2">
        <v>4</v>
      </c>
      <c r="L7" s="39">
        <f t="shared" ref="L7:L22" si="1">J7*K7</f>
        <v>16</v>
      </c>
      <c r="M7" s="142" t="s">
        <v>1759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38" customFormat="1" ht="52.95" customHeight="1" x14ac:dyDescent="0.4">
      <c r="A8" s="55">
        <v>3</v>
      </c>
      <c r="B8" s="55" t="s">
        <v>17</v>
      </c>
      <c r="C8" s="79" t="s">
        <v>1762</v>
      </c>
      <c r="D8" s="39" t="s">
        <v>1763</v>
      </c>
      <c r="E8" s="39" t="s">
        <v>270</v>
      </c>
      <c r="F8" s="39">
        <v>1.2</v>
      </c>
      <c r="G8" s="86" t="s">
        <v>1691</v>
      </c>
      <c r="H8" s="80" t="s">
        <v>1764</v>
      </c>
      <c r="I8" s="49" t="s">
        <v>1765</v>
      </c>
      <c r="J8" s="136">
        <v>4</v>
      </c>
      <c r="K8" s="136">
        <v>4</v>
      </c>
      <c r="L8" s="39">
        <f t="shared" si="1"/>
        <v>16</v>
      </c>
      <c r="M8" s="142" t="s">
        <v>1759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39" customFormat="1" ht="52.95" customHeight="1" x14ac:dyDescent="0.4">
      <c r="A9" s="55">
        <v>4</v>
      </c>
      <c r="B9" s="103" t="s">
        <v>221</v>
      </c>
      <c r="C9" s="86" t="s">
        <v>1776</v>
      </c>
      <c r="D9" s="53" t="s">
        <v>187</v>
      </c>
      <c r="E9" s="39" t="s">
        <v>270</v>
      </c>
      <c r="F9" s="39">
        <v>1.3</v>
      </c>
      <c r="G9" s="67" t="s">
        <v>48</v>
      </c>
      <c r="H9" s="99" t="s">
        <v>1720</v>
      </c>
      <c r="I9" s="49" t="s">
        <v>1765</v>
      </c>
      <c r="J9" s="136">
        <v>3</v>
      </c>
      <c r="K9" s="136">
        <v>3</v>
      </c>
      <c r="L9" s="39">
        <f t="shared" si="1"/>
        <v>9</v>
      </c>
      <c r="M9" s="142" t="s">
        <v>1759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39" customFormat="1" ht="52.95" customHeight="1" x14ac:dyDescent="0.4">
      <c r="A10" s="55">
        <v>5</v>
      </c>
      <c r="B10" s="73" t="s">
        <v>222</v>
      </c>
      <c r="C10" s="86" t="s">
        <v>1722</v>
      </c>
      <c r="D10" s="53" t="s">
        <v>560</v>
      </c>
      <c r="E10" s="39" t="s">
        <v>270</v>
      </c>
      <c r="F10" s="39">
        <v>2.1</v>
      </c>
      <c r="G10" s="67" t="s">
        <v>691</v>
      </c>
      <c r="H10" s="99" t="s">
        <v>362</v>
      </c>
      <c r="I10" s="49" t="s">
        <v>1765</v>
      </c>
      <c r="J10" s="136">
        <v>2</v>
      </c>
      <c r="K10" s="136">
        <v>2</v>
      </c>
      <c r="L10" s="39">
        <f t="shared" si="1"/>
        <v>4</v>
      </c>
      <c r="M10" s="142" t="s">
        <v>1759</v>
      </c>
      <c r="N10" s="39">
        <v>1</v>
      </c>
      <c r="O10" s="39">
        <v>2</v>
      </c>
      <c r="P10" s="39">
        <f t="shared" si="0"/>
        <v>2</v>
      </c>
      <c r="Q10" s="72"/>
      <c r="R10" s="72"/>
      <c r="S10" s="72"/>
    </row>
    <row r="11" spans="1:19" s="139" customFormat="1" ht="52.95" customHeight="1" x14ac:dyDescent="0.4">
      <c r="A11" s="55">
        <v>6</v>
      </c>
      <c r="B11" s="73" t="s">
        <v>222</v>
      </c>
      <c r="C11" s="86" t="s">
        <v>1687</v>
      </c>
      <c r="D11" s="53" t="s">
        <v>187</v>
      </c>
      <c r="E11" s="39" t="s">
        <v>270</v>
      </c>
      <c r="F11" s="39">
        <v>1.2</v>
      </c>
      <c r="G11" s="67" t="s">
        <v>47</v>
      </c>
      <c r="H11" s="99" t="s">
        <v>1692</v>
      </c>
      <c r="I11" s="49" t="s">
        <v>1765</v>
      </c>
      <c r="J11" s="136">
        <v>2</v>
      </c>
      <c r="K11" s="136">
        <v>2</v>
      </c>
      <c r="L11" s="39">
        <f t="shared" si="1"/>
        <v>4</v>
      </c>
      <c r="M11" s="142" t="s">
        <v>1759</v>
      </c>
      <c r="N11" s="39">
        <v>1</v>
      </c>
      <c r="O11" s="39">
        <v>2</v>
      </c>
      <c r="P11" s="39">
        <f t="shared" si="0"/>
        <v>2</v>
      </c>
      <c r="Q11" s="72"/>
      <c r="R11" s="72"/>
      <c r="S11" s="72"/>
    </row>
    <row r="12" spans="1:19" s="139" customFormat="1" ht="52.95" customHeight="1" x14ac:dyDescent="0.4">
      <c r="A12" s="55">
        <v>7</v>
      </c>
      <c r="B12" s="73" t="s">
        <v>222</v>
      </c>
      <c r="C12" s="86" t="s">
        <v>1724</v>
      </c>
      <c r="D12" s="53" t="s">
        <v>187</v>
      </c>
      <c r="E12" s="39" t="s">
        <v>270</v>
      </c>
      <c r="F12" s="39">
        <v>2.1</v>
      </c>
      <c r="G12" s="67" t="s">
        <v>691</v>
      </c>
      <c r="H12" s="99" t="s">
        <v>362</v>
      </c>
      <c r="I12" s="49" t="s">
        <v>1765</v>
      </c>
      <c r="J12" s="136">
        <v>2</v>
      </c>
      <c r="K12" s="136">
        <v>2</v>
      </c>
      <c r="L12" s="39">
        <f t="shared" si="1"/>
        <v>4</v>
      </c>
      <c r="M12" s="142" t="s">
        <v>1759</v>
      </c>
      <c r="N12" s="39">
        <v>1</v>
      </c>
      <c r="O12" s="39">
        <v>1</v>
      </c>
      <c r="P12" s="39">
        <f t="shared" si="0"/>
        <v>1</v>
      </c>
      <c r="Q12" s="72"/>
      <c r="R12" s="72"/>
      <c r="S12" s="72"/>
    </row>
    <row r="13" spans="1:19" s="139" customFormat="1" ht="52.95" customHeight="1" x14ac:dyDescent="0.4">
      <c r="A13" s="55">
        <v>8</v>
      </c>
      <c r="B13" s="73" t="s">
        <v>222</v>
      </c>
      <c r="C13" s="86" t="s">
        <v>1725</v>
      </c>
      <c r="D13" s="53" t="s">
        <v>187</v>
      </c>
      <c r="E13" s="39" t="s">
        <v>270</v>
      </c>
      <c r="F13" s="39">
        <v>7.3</v>
      </c>
      <c r="G13" s="67" t="s">
        <v>81</v>
      </c>
      <c r="H13" s="99" t="s">
        <v>1697</v>
      </c>
      <c r="I13" s="49" t="s">
        <v>1765</v>
      </c>
      <c r="J13" s="136">
        <v>2</v>
      </c>
      <c r="K13" s="136">
        <v>2</v>
      </c>
      <c r="L13" s="39">
        <f t="shared" si="1"/>
        <v>4</v>
      </c>
      <c r="M13" s="142" t="s">
        <v>1759</v>
      </c>
      <c r="N13" s="39">
        <v>1</v>
      </c>
      <c r="O13" s="39">
        <v>2</v>
      </c>
      <c r="P13" s="39">
        <f t="shared" si="0"/>
        <v>2</v>
      </c>
      <c r="Q13" s="72"/>
      <c r="R13" s="72"/>
      <c r="S13" s="72"/>
    </row>
    <row r="14" spans="1:19" s="139" customFormat="1" ht="52.95" customHeight="1" x14ac:dyDescent="0.4">
      <c r="A14" s="55">
        <v>9</v>
      </c>
      <c r="B14" s="63" t="s">
        <v>197</v>
      </c>
      <c r="C14" s="52" t="s">
        <v>1726</v>
      </c>
      <c r="D14" s="54" t="s">
        <v>1752</v>
      </c>
      <c r="E14" s="39" t="s">
        <v>270</v>
      </c>
      <c r="F14" s="55">
        <v>2.1</v>
      </c>
      <c r="G14" s="67" t="s">
        <v>52</v>
      </c>
      <c r="H14" s="99" t="s">
        <v>1728</v>
      </c>
      <c r="I14" s="142" t="s">
        <v>1766</v>
      </c>
      <c r="J14" s="53">
        <v>3</v>
      </c>
      <c r="K14" s="53">
        <v>2</v>
      </c>
      <c r="L14" s="39">
        <f t="shared" si="1"/>
        <v>6</v>
      </c>
      <c r="M14" s="142" t="s">
        <v>1759</v>
      </c>
      <c r="N14" s="39">
        <v>1</v>
      </c>
      <c r="O14" s="39">
        <v>2</v>
      </c>
      <c r="P14" s="39">
        <f t="shared" si="0"/>
        <v>2</v>
      </c>
      <c r="Q14" s="72"/>
      <c r="R14" s="72"/>
      <c r="S14" s="72"/>
    </row>
    <row r="15" spans="1:19" s="139" customFormat="1" ht="52.95" customHeight="1" x14ac:dyDescent="0.4">
      <c r="A15" s="55">
        <v>10</v>
      </c>
      <c r="B15" s="73" t="s">
        <v>197</v>
      </c>
      <c r="C15" s="52" t="s">
        <v>1726</v>
      </c>
      <c r="D15" s="53" t="s">
        <v>1727</v>
      </c>
      <c r="E15" s="39" t="s">
        <v>270</v>
      </c>
      <c r="F15" s="55">
        <v>1.3</v>
      </c>
      <c r="G15" s="67" t="s">
        <v>1729</v>
      </c>
      <c r="H15" s="99" t="s">
        <v>1730</v>
      </c>
      <c r="I15" s="142" t="s">
        <v>1766</v>
      </c>
      <c r="J15" s="53">
        <v>3</v>
      </c>
      <c r="K15" s="53">
        <v>2</v>
      </c>
      <c r="L15" s="39">
        <f t="shared" si="1"/>
        <v>6</v>
      </c>
      <c r="M15" s="142" t="s">
        <v>1759</v>
      </c>
      <c r="N15" s="55">
        <v>1</v>
      </c>
      <c r="O15" s="55">
        <v>2</v>
      </c>
      <c r="P15" s="39">
        <f t="shared" si="0"/>
        <v>2</v>
      </c>
      <c r="Q15" s="72"/>
      <c r="R15" s="72"/>
      <c r="S15" s="72"/>
    </row>
    <row r="16" spans="1:19" s="139" customFormat="1" ht="52.95" customHeight="1" x14ac:dyDescent="0.4">
      <c r="A16" s="55">
        <v>11</v>
      </c>
      <c r="B16" s="73" t="s">
        <v>197</v>
      </c>
      <c r="C16" s="52" t="s">
        <v>1726</v>
      </c>
      <c r="D16" s="53" t="s">
        <v>1727</v>
      </c>
      <c r="E16" s="39" t="s">
        <v>270</v>
      </c>
      <c r="F16" s="55">
        <v>1.1000000000000001</v>
      </c>
      <c r="G16" s="67" t="s">
        <v>1732</v>
      </c>
      <c r="H16" s="99" t="s">
        <v>1711</v>
      </c>
      <c r="I16" s="142" t="s">
        <v>1766</v>
      </c>
      <c r="J16" s="53">
        <v>3</v>
      </c>
      <c r="K16" s="53">
        <v>2</v>
      </c>
      <c r="L16" s="39">
        <f t="shared" si="1"/>
        <v>6</v>
      </c>
      <c r="M16" s="142" t="s">
        <v>1759</v>
      </c>
      <c r="N16" s="55">
        <v>1</v>
      </c>
      <c r="O16" s="55">
        <v>2</v>
      </c>
      <c r="P16" s="39">
        <f t="shared" si="0"/>
        <v>2</v>
      </c>
      <c r="Q16" s="72"/>
      <c r="R16" s="72"/>
      <c r="S16" s="72"/>
    </row>
    <row r="17" spans="1:19" s="139" customFormat="1" ht="52.95" customHeight="1" x14ac:dyDescent="0.4">
      <c r="A17" s="55">
        <v>12</v>
      </c>
      <c r="B17" s="73" t="s">
        <v>197</v>
      </c>
      <c r="C17" s="52" t="s">
        <v>1709</v>
      </c>
      <c r="D17" s="53" t="s">
        <v>1727</v>
      </c>
      <c r="E17" s="39" t="s">
        <v>270</v>
      </c>
      <c r="F17" s="55">
        <v>1.4</v>
      </c>
      <c r="G17" s="67" t="s">
        <v>49</v>
      </c>
      <c r="H17" s="99" t="s">
        <v>1733</v>
      </c>
      <c r="I17" s="142" t="s">
        <v>1766</v>
      </c>
      <c r="J17" s="53">
        <v>3</v>
      </c>
      <c r="K17" s="53">
        <v>2</v>
      </c>
      <c r="L17" s="39">
        <f t="shared" si="1"/>
        <v>6</v>
      </c>
      <c r="M17" s="142" t="s">
        <v>1759</v>
      </c>
      <c r="N17" s="55">
        <v>1</v>
      </c>
      <c r="O17" s="55">
        <v>2</v>
      </c>
      <c r="P17" s="39">
        <f t="shared" si="0"/>
        <v>2</v>
      </c>
      <c r="Q17" s="72"/>
      <c r="R17" s="72"/>
      <c r="S17" s="72"/>
    </row>
    <row r="18" spans="1:19" s="139" customFormat="1" ht="52.95" customHeight="1" x14ac:dyDescent="0.4">
      <c r="A18" s="55">
        <v>13</v>
      </c>
      <c r="B18" s="73" t="s">
        <v>197</v>
      </c>
      <c r="C18" s="52" t="s">
        <v>1767</v>
      </c>
      <c r="D18" s="53" t="s">
        <v>560</v>
      </c>
      <c r="E18" s="39" t="s">
        <v>270</v>
      </c>
      <c r="F18" s="55">
        <v>1.1000000000000001</v>
      </c>
      <c r="G18" s="67" t="s">
        <v>1740</v>
      </c>
      <c r="H18" s="99" t="s">
        <v>1741</v>
      </c>
      <c r="I18" s="142" t="s">
        <v>1766</v>
      </c>
      <c r="J18" s="53">
        <v>3</v>
      </c>
      <c r="K18" s="53">
        <v>2</v>
      </c>
      <c r="L18" s="39">
        <f t="shared" si="1"/>
        <v>6</v>
      </c>
      <c r="M18" s="142" t="s">
        <v>1759</v>
      </c>
      <c r="N18" s="55">
        <v>1</v>
      </c>
      <c r="O18" s="55">
        <v>2</v>
      </c>
      <c r="P18" s="39">
        <f t="shared" si="0"/>
        <v>2</v>
      </c>
      <c r="Q18" s="72"/>
      <c r="R18" s="72"/>
      <c r="S18" s="72"/>
    </row>
    <row r="19" spans="1:19" s="139" customFormat="1" ht="52.95" customHeight="1" x14ac:dyDescent="0.4">
      <c r="A19" s="55">
        <v>14</v>
      </c>
      <c r="B19" s="73" t="s">
        <v>197</v>
      </c>
      <c r="C19" s="52" t="s">
        <v>1757</v>
      </c>
      <c r="D19" s="53" t="s">
        <v>1744</v>
      </c>
      <c r="E19" s="39" t="s">
        <v>270</v>
      </c>
      <c r="F19" s="55">
        <v>1.1000000000000001</v>
      </c>
      <c r="G19" s="67" t="s">
        <v>1729</v>
      </c>
      <c r="H19" s="99" t="s">
        <v>1746</v>
      </c>
      <c r="I19" s="142" t="s">
        <v>1766</v>
      </c>
      <c r="J19" s="53">
        <v>3</v>
      </c>
      <c r="K19" s="53">
        <v>2</v>
      </c>
      <c r="L19" s="39">
        <f t="shared" si="1"/>
        <v>6</v>
      </c>
      <c r="M19" s="142" t="s">
        <v>1759</v>
      </c>
      <c r="N19" s="55">
        <v>1</v>
      </c>
      <c r="O19" s="55">
        <v>2</v>
      </c>
      <c r="P19" s="39">
        <f t="shared" si="0"/>
        <v>2</v>
      </c>
      <c r="Q19" s="72"/>
      <c r="R19" s="72"/>
      <c r="S19" s="72"/>
    </row>
    <row r="20" spans="1:19" s="139" customFormat="1" ht="52.95" customHeight="1" x14ac:dyDescent="0.4">
      <c r="A20" s="55">
        <v>15</v>
      </c>
      <c r="B20" s="73" t="s">
        <v>197</v>
      </c>
      <c r="C20" s="52" t="s">
        <v>1757</v>
      </c>
      <c r="D20" s="53" t="s">
        <v>1744</v>
      </c>
      <c r="E20" s="39" t="s">
        <v>270</v>
      </c>
      <c r="F20" s="55">
        <v>1.2</v>
      </c>
      <c r="G20" s="82" t="s">
        <v>47</v>
      </c>
      <c r="H20" s="99" t="s">
        <v>1768</v>
      </c>
      <c r="I20" s="142" t="s">
        <v>1769</v>
      </c>
      <c r="J20" s="53">
        <v>3</v>
      </c>
      <c r="K20" s="53">
        <v>2</v>
      </c>
      <c r="L20" s="39">
        <f t="shared" si="1"/>
        <v>6</v>
      </c>
      <c r="M20" s="142" t="s">
        <v>1759</v>
      </c>
      <c r="N20" s="55">
        <v>1</v>
      </c>
      <c r="O20" s="55">
        <v>2</v>
      </c>
      <c r="P20" s="39">
        <f t="shared" si="0"/>
        <v>2</v>
      </c>
      <c r="Q20" s="72"/>
      <c r="R20" s="72"/>
      <c r="S20" s="72"/>
    </row>
    <row r="21" spans="1:19" s="139" customFormat="1" ht="52.95" customHeight="1" x14ac:dyDescent="0.4">
      <c r="A21" s="55">
        <v>16</v>
      </c>
      <c r="B21" s="73" t="s">
        <v>197</v>
      </c>
      <c r="C21" s="52" t="s">
        <v>1757</v>
      </c>
      <c r="D21" s="53" t="s">
        <v>1744</v>
      </c>
      <c r="E21" s="39" t="s">
        <v>270</v>
      </c>
      <c r="F21" s="55">
        <v>1.2</v>
      </c>
      <c r="G21" s="82" t="s">
        <v>47</v>
      </c>
      <c r="H21" s="99" t="s">
        <v>1770</v>
      </c>
      <c r="I21" s="142" t="s">
        <v>1769</v>
      </c>
      <c r="J21" s="53">
        <v>3</v>
      </c>
      <c r="K21" s="53">
        <v>2</v>
      </c>
      <c r="L21" s="39">
        <f t="shared" si="1"/>
        <v>6</v>
      </c>
      <c r="M21" s="142" t="s">
        <v>1759</v>
      </c>
      <c r="N21" s="55">
        <v>1</v>
      </c>
      <c r="O21" s="55">
        <v>2</v>
      </c>
      <c r="P21" s="39">
        <f t="shared" si="0"/>
        <v>2</v>
      </c>
      <c r="Q21" s="72"/>
      <c r="R21" s="72"/>
      <c r="S21" s="72"/>
    </row>
    <row r="22" spans="1:19" s="139" customFormat="1" ht="52.95" customHeight="1" x14ac:dyDescent="0.4">
      <c r="A22" s="55">
        <v>17</v>
      </c>
      <c r="B22" s="73" t="s">
        <v>197</v>
      </c>
      <c r="C22" s="78" t="s">
        <v>1750</v>
      </c>
      <c r="D22" s="53" t="s">
        <v>1744</v>
      </c>
      <c r="E22" s="39" t="s">
        <v>270</v>
      </c>
      <c r="F22" s="39">
        <v>1.1000000000000001</v>
      </c>
      <c r="G22" s="52" t="s">
        <v>1740</v>
      </c>
      <c r="H22" s="142" t="s">
        <v>1771</v>
      </c>
      <c r="I22" s="142" t="s">
        <v>1766</v>
      </c>
      <c r="J22" s="39">
        <v>1</v>
      </c>
      <c r="K22" s="39">
        <v>2</v>
      </c>
      <c r="L22" s="39">
        <f t="shared" si="1"/>
        <v>2</v>
      </c>
      <c r="M22" s="142" t="s">
        <v>1759</v>
      </c>
      <c r="N22" s="39">
        <v>1</v>
      </c>
      <c r="O22" s="39">
        <v>1</v>
      </c>
      <c r="P22" s="39">
        <f t="shared" si="0"/>
        <v>1</v>
      </c>
      <c r="Q22" s="81"/>
      <c r="R22" s="72"/>
      <c r="S22" s="72"/>
    </row>
    <row r="23" spans="1:19" ht="25.2" customHeight="1" x14ac:dyDescent="0.4">
      <c r="A23" s="442" t="s">
        <v>179</v>
      </c>
      <c r="B23" s="443"/>
      <c r="C23" s="444"/>
      <c r="D23" s="451" t="s">
        <v>180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5"/>
      <c r="B24" s="446"/>
      <c r="C24" s="447"/>
      <c r="D24" s="451" t="s">
        <v>182</v>
      </c>
      <c r="E24" s="452"/>
      <c r="F24" s="453"/>
      <c r="G24" s="454"/>
      <c r="H24" s="454"/>
      <c r="I24" s="454"/>
      <c r="J24" s="454"/>
      <c r="K24" s="454"/>
      <c r="L24" s="454"/>
      <c r="M24" s="455"/>
      <c r="N24" s="46" t="s">
        <v>181</v>
      </c>
      <c r="O24" s="47"/>
      <c r="P24" s="47"/>
      <c r="Q24" s="47"/>
      <c r="R24" s="47"/>
      <c r="S24" s="48"/>
    </row>
    <row r="25" spans="1:19" ht="25.2" customHeight="1" x14ac:dyDescent="0.4">
      <c r="A25" s="445"/>
      <c r="B25" s="446"/>
      <c r="C25" s="447"/>
      <c r="D25" s="451" t="s">
        <v>124</v>
      </c>
      <c r="E25" s="452"/>
      <c r="F25" s="453"/>
      <c r="G25" s="454"/>
      <c r="H25" s="454"/>
      <c r="I25" s="454"/>
      <c r="J25" s="454"/>
      <c r="K25" s="454"/>
      <c r="L25" s="454"/>
      <c r="M25" s="455"/>
      <c r="N25" s="46" t="s">
        <v>181</v>
      </c>
      <c r="O25" s="47"/>
      <c r="P25" s="47"/>
      <c r="Q25" s="47"/>
      <c r="R25" s="47"/>
      <c r="S25" s="48"/>
    </row>
    <row r="26" spans="1:19" ht="25.2" customHeight="1" x14ac:dyDescent="0.4">
      <c r="A26" s="445"/>
      <c r="B26" s="446"/>
      <c r="C26" s="447"/>
      <c r="D26" s="451" t="s">
        <v>183</v>
      </c>
      <c r="E26" s="452"/>
      <c r="F26" s="453"/>
      <c r="G26" s="454"/>
      <c r="H26" s="454"/>
      <c r="I26" s="454"/>
      <c r="J26" s="454"/>
      <c r="K26" s="454"/>
      <c r="L26" s="454"/>
      <c r="M26" s="455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448"/>
      <c r="B27" s="449"/>
      <c r="C27" s="450"/>
      <c r="D27" s="451" t="s">
        <v>184</v>
      </c>
      <c r="E27" s="452"/>
      <c r="F27" s="453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1567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17</v>
      </c>
      <c r="C6" s="78" t="s">
        <v>1442</v>
      </c>
      <c r="D6" s="39" t="s">
        <v>1443</v>
      </c>
      <c r="E6" s="39" t="s">
        <v>448</v>
      </c>
      <c r="F6" s="39">
        <v>1.3</v>
      </c>
      <c r="G6" s="79" t="s">
        <v>48</v>
      </c>
      <c r="H6" s="51" t="s">
        <v>488</v>
      </c>
      <c r="I6" s="49" t="s">
        <v>708</v>
      </c>
      <c r="J6" s="39">
        <v>4</v>
      </c>
      <c r="K6" s="39">
        <v>1</v>
      </c>
      <c r="L6" s="39">
        <f>J6*K6</f>
        <v>4</v>
      </c>
      <c r="M6" s="80" t="s">
        <v>709</v>
      </c>
      <c r="N6" s="39">
        <v>3</v>
      </c>
      <c r="O6" s="39">
        <v>1</v>
      </c>
      <c r="P6" s="39">
        <f>N6*O6</f>
        <v>3</v>
      </c>
      <c r="Q6" s="72"/>
      <c r="R6" s="72" t="s">
        <v>1568</v>
      </c>
      <c r="S6" s="72"/>
    </row>
    <row r="7" spans="1:19" ht="52.95" customHeight="1" x14ac:dyDescent="0.4">
      <c r="A7" s="2">
        <v>2</v>
      </c>
      <c r="B7" s="67" t="s">
        <v>17</v>
      </c>
      <c r="C7" s="78" t="s">
        <v>1442</v>
      </c>
      <c r="D7" s="39" t="s">
        <v>1443</v>
      </c>
      <c r="E7" s="39" t="s">
        <v>448</v>
      </c>
      <c r="F7" s="39">
        <v>1.3</v>
      </c>
      <c r="G7" s="80" t="s">
        <v>60</v>
      </c>
      <c r="H7" s="51" t="s">
        <v>1445</v>
      </c>
      <c r="I7" s="49" t="s">
        <v>708</v>
      </c>
      <c r="J7" s="39">
        <v>2</v>
      </c>
      <c r="K7" s="39">
        <v>3</v>
      </c>
      <c r="L7" s="39">
        <f t="shared" ref="L7:L25" si="0">J7*K7</f>
        <v>6</v>
      </c>
      <c r="M7" s="80" t="s">
        <v>1446</v>
      </c>
      <c r="N7" s="39">
        <v>1</v>
      </c>
      <c r="O7" s="39">
        <v>3</v>
      </c>
      <c r="P7" s="39">
        <f t="shared" ref="P7:P25" si="1">N7*O7</f>
        <v>3</v>
      </c>
      <c r="Q7" s="72"/>
      <c r="R7" s="72" t="s">
        <v>1568</v>
      </c>
      <c r="S7" s="72"/>
    </row>
    <row r="8" spans="1:19" ht="52.95" customHeight="1" x14ac:dyDescent="0.4">
      <c r="A8" s="2">
        <v>3</v>
      </c>
      <c r="B8" s="67" t="s">
        <v>17</v>
      </c>
      <c r="C8" s="78" t="s">
        <v>1447</v>
      </c>
      <c r="D8" s="39" t="s">
        <v>1448</v>
      </c>
      <c r="E8" s="39" t="s">
        <v>448</v>
      </c>
      <c r="F8" s="39">
        <v>4.0999999999999996</v>
      </c>
      <c r="G8" s="80" t="s">
        <v>59</v>
      </c>
      <c r="H8" s="51" t="s">
        <v>1449</v>
      </c>
      <c r="I8" s="49" t="s">
        <v>708</v>
      </c>
      <c r="J8" s="39">
        <v>2</v>
      </c>
      <c r="K8" s="39">
        <v>3</v>
      </c>
      <c r="L8" s="39">
        <f t="shared" si="0"/>
        <v>6</v>
      </c>
      <c r="M8" s="80" t="s">
        <v>1446</v>
      </c>
      <c r="N8" s="39">
        <v>1</v>
      </c>
      <c r="O8" s="39">
        <v>3</v>
      </c>
      <c r="P8" s="39">
        <f t="shared" si="1"/>
        <v>3</v>
      </c>
      <c r="Q8" s="72"/>
      <c r="R8" s="72" t="s">
        <v>1568</v>
      </c>
      <c r="S8" s="72"/>
    </row>
    <row r="9" spans="1:19" ht="52.95" customHeight="1" x14ac:dyDescent="0.4">
      <c r="A9" s="2">
        <v>4</v>
      </c>
      <c r="B9" s="67" t="s">
        <v>17</v>
      </c>
      <c r="C9" s="78" t="s">
        <v>1447</v>
      </c>
      <c r="D9" s="39" t="s">
        <v>1448</v>
      </c>
      <c r="E9" s="39" t="s">
        <v>448</v>
      </c>
      <c r="F9" s="39">
        <v>4.2</v>
      </c>
      <c r="G9" s="80" t="s">
        <v>60</v>
      </c>
      <c r="H9" s="51" t="s">
        <v>1450</v>
      </c>
      <c r="I9" s="49" t="s">
        <v>708</v>
      </c>
      <c r="J9" s="39">
        <v>2</v>
      </c>
      <c r="K9" s="39">
        <v>3</v>
      </c>
      <c r="L9" s="39">
        <f t="shared" si="0"/>
        <v>6</v>
      </c>
      <c r="M9" s="80" t="s">
        <v>1446</v>
      </c>
      <c r="N9" s="39">
        <v>1</v>
      </c>
      <c r="O9" s="39">
        <v>3</v>
      </c>
      <c r="P9" s="39">
        <f t="shared" si="1"/>
        <v>3</v>
      </c>
      <c r="Q9" s="72"/>
      <c r="R9" s="72" t="s">
        <v>1568</v>
      </c>
      <c r="S9" s="72"/>
    </row>
    <row r="10" spans="1:19" ht="52.95" customHeight="1" x14ac:dyDescent="0.4">
      <c r="A10" s="2">
        <v>5</v>
      </c>
      <c r="B10" s="73" t="s">
        <v>221</v>
      </c>
      <c r="C10" s="78" t="s">
        <v>1451</v>
      </c>
      <c r="D10" s="39" t="s">
        <v>1452</v>
      </c>
      <c r="E10" s="39" t="s">
        <v>448</v>
      </c>
      <c r="F10" s="39">
        <v>1.3</v>
      </c>
      <c r="G10" s="80" t="s">
        <v>46</v>
      </c>
      <c r="H10" s="51" t="s">
        <v>1453</v>
      </c>
      <c r="I10" s="49" t="s">
        <v>1454</v>
      </c>
      <c r="J10" s="39">
        <v>2</v>
      </c>
      <c r="K10" s="39">
        <v>3</v>
      </c>
      <c r="L10" s="39">
        <f t="shared" si="0"/>
        <v>6</v>
      </c>
      <c r="M10" s="80" t="s">
        <v>1446</v>
      </c>
      <c r="N10" s="39">
        <v>1</v>
      </c>
      <c r="O10" s="39">
        <v>3</v>
      </c>
      <c r="P10" s="39">
        <f t="shared" si="1"/>
        <v>3</v>
      </c>
      <c r="Q10" s="72"/>
      <c r="R10" s="72" t="s">
        <v>1568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1451</v>
      </c>
      <c r="D11" s="39" t="s">
        <v>1452</v>
      </c>
      <c r="E11" s="39" t="s">
        <v>448</v>
      </c>
      <c r="F11" s="39">
        <v>1.3</v>
      </c>
      <c r="G11" s="79" t="s">
        <v>60</v>
      </c>
      <c r="H11" s="51" t="s">
        <v>1455</v>
      </c>
      <c r="I11" s="49" t="s">
        <v>1454</v>
      </c>
      <c r="J11" s="39">
        <v>2</v>
      </c>
      <c r="K11" s="39">
        <v>3</v>
      </c>
      <c r="L11" s="39">
        <f t="shared" si="0"/>
        <v>6</v>
      </c>
      <c r="M11" s="79" t="s">
        <v>1446</v>
      </c>
      <c r="N11" s="39">
        <v>1</v>
      </c>
      <c r="O11" s="39">
        <v>3</v>
      </c>
      <c r="P11" s="39">
        <f t="shared" si="1"/>
        <v>3</v>
      </c>
      <c r="Q11" s="72"/>
      <c r="R11" s="72" t="s">
        <v>1568</v>
      </c>
      <c r="S11" s="72"/>
    </row>
    <row r="12" spans="1:19" ht="52.95" customHeight="1" x14ac:dyDescent="0.4">
      <c r="A12" s="2">
        <v>7</v>
      </c>
      <c r="B12" s="73" t="s">
        <v>221</v>
      </c>
      <c r="C12" s="78" t="s">
        <v>1456</v>
      </c>
      <c r="D12" s="39" t="s">
        <v>1457</v>
      </c>
      <c r="E12" s="39" t="s">
        <v>448</v>
      </c>
      <c r="F12" s="2">
        <v>1.2</v>
      </c>
      <c r="G12" s="90" t="s">
        <v>56</v>
      </c>
      <c r="H12" s="51" t="s">
        <v>1458</v>
      </c>
      <c r="I12" s="91" t="s">
        <v>1077</v>
      </c>
      <c r="J12" s="39">
        <v>2</v>
      </c>
      <c r="K12" s="39">
        <v>3</v>
      </c>
      <c r="L12" s="39">
        <f t="shared" si="0"/>
        <v>6</v>
      </c>
      <c r="M12" s="79" t="s">
        <v>1459</v>
      </c>
      <c r="N12" s="39">
        <v>1</v>
      </c>
      <c r="O12" s="39">
        <v>3</v>
      </c>
      <c r="P12" s="39">
        <f t="shared" si="1"/>
        <v>3</v>
      </c>
      <c r="Q12" s="72"/>
      <c r="R12" s="72" t="s">
        <v>1568</v>
      </c>
      <c r="S12" s="72"/>
    </row>
    <row r="13" spans="1:19" ht="52.95" customHeight="1" x14ac:dyDescent="0.4">
      <c r="A13" s="2">
        <v>8</v>
      </c>
      <c r="B13" s="73" t="s">
        <v>221</v>
      </c>
      <c r="C13" s="78" t="s">
        <v>1456</v>
      </c>
      <c r="D13" s="39" t="s">
        <v>1457</v>
      </c>
      <c r="E13" s="39" t="s">
        <v>448</v>
      </c>
      <c r="F13" s="39">
        <v>1.3</v>
      </c>
      <c r="G13" s="79" t="s">
        <v>81</v>
      </c>
      <c r="H13" s="51" t="s">
        <v>1460</v>
      </c>
      <c r="I13" s="49" t="s">
        <v>880</v>
      </c>
      <c r="J13" s="39">
        <v>2</v>
      </c>
      <c r="K13" s="39">
        <v>3</v>
      </c>
      <c r="L13" s="39">
        <f t="shared" si="0"/>
        <v>6</v>
      </c>
      <c r="M13" s="79" t="s">
        <v>1461</v>
      </c>
      <c r="N13" s="39">
        <v>1</v>
      </c>
      <c r="O13" s="39">
        <v>3</v>
      </c>
      <c r="P13" s="39">
        <f t="shared" si="1"/>
        <v>3</v>
      </c>
      <c r="Q13" s="81"/>
      <c r="R13" s="72" t="s">
        <v>1568</v>
      </c>
      <c r="S13" s="72"/>
    </row>
    <row r="14" spans="1:19" ht="52.95" customHeight="1" x14ac:dyDescent="0.4">
      <c r="A14" s="2">
        <v>9</v>
      </c>
      <c r="B14" s="73" t="s">
        <v>221</v>
      </c>
      <c r="C14" s="78" t="s">
        <v>1456</v>
      </c>
      <c r="D14" s="39" t="s">
        <v>1457</v>
      </c>
      <c r="E14" s="39" t="s">
        <v>448</v>
      </c>
      <c r="F14" s="39">
        <v>1.5</v>
      </c>
      <c r="G14" s="80" t="s">
        <v>59</v>
      </c>
      <c r="H14" s="51" t="s">
        <v>1462</v>
      </c>
      <c r="I14" s="49" t="s">
        <v>1077</v>
      </c>
      <c r="J14" s="39">
        <v>3</v>
      </c>
      <c r="K14" s="39">
        <v>1</v>
      </c>
      <c r="L14" s="39">
        <f t="shared" si="0"/>
        <v>3</v>
      </c>
      <c r="M14" s="80" t="s">
        <v>1463</v>
      </c>
      <c r="N14" s="39">
        <v>2</v>
      </c>
      <c r="O14" s="39">
        <v>1</v>
      </c>
      <c r="P14" s="39">
        <f t="shared" si="1"/>
        <v>2</v>
      </c>
      <c r="Q14" s="72"/>
      <c r="R14" s="72" t="s">
        <v>1568</v>
      </c>
      <c r="S14" s="72"/>
    </row>
    <row r="15" spans="1:19" ht="52.95" customHeight="1" x14ac:dyDescent="0.4">
      <c r="A15" s="2">
        <v>10</v>
      </c>
      <c r="B15" s="73" t="s">
        <v>221</v>
      </c>
      <c r="C15" s="78" t="s">
        <v>1456</v>
      </c>
      <c r="D15" s="39" t="s">
        <v>1464</v>
      </c>
      <c r="E15" s="39" t="s">
        <v>448</v>
      </c>
      <c r="F15" s="39">
        <v>1.6</v>
      </c>
      <c r="G15" s="79" t="s">
        <v>60</v>
      </c>
      <c r="H15" s="51" t="s">
        <v>1465</v>
      </c>
      <c r="I15" s="49" t="s">
        <v>708</v>
      </c>
      <c r="J15" s="39">
        <v>3</v>
      </c>
      <c r="K15" s="39">
        <v>1</v>
      </c>
      <c r="L15" s="39">
        <f t="shared" si="0"/>
        <v>3</v>
      </c>
      <c r="M15" s="79" t="s">
        <v>1446</v>
      </c>
      <c r="N15" s="39">
        <v>2</v>
      </c>
      <c r="O15" s="39">
        <v>1</v>
      </c>
      <c r="P15" s="39">
        <f t="shared" si="1"/>
        <v>2</v>
      </c>
      <c r="Q15" s="81"/>
      <c r="R15" s="72" t="s">
        <v>1568</v>
      </c>
      <c r="S15" s="72"/>
    </row>
    <row r="16" spans="1:19" ht="52.95" customHeight="1" x14ac:dyDescent="0.4">
      <c r="A16" s="2">
        <v>11</v>
      </c>
      <c r="B16" s="73" t="s">
        <v>197</v>
      </c>
      <c r="C16" s="78" t="s">
        <v>1466</v>
      </c>
      <c r="D16" s="39" t="s">
        <v>1457</v>
      </c>
      <c r="E16" s="39" t="s">
        <v>448</v>
      </c>
      <c r="F16" s="39">
        <v>1.4</v>
      </c>
      <c r="G16" s="79" t="s">
        <v>49</v>
      </c>
      <c r="H16" s="51" t="s">
        <v>1051</v>
      </c>
      <c r="I16" s="49" t="s">
        <v>1463</v>
      </c>
      <c r="J16" s="39">
        <v>2</v>
      </c>
      <c r="K16" s="39">
        <v>2</v>
      </c>
      <c r="L16" s="39">
        <f t="shared" si="0"/>
        <v>4</v>
      </c>
      <c r="M16" s="79" t="s">
        <v>1467</v>
      </c>
      <c r="N16" s="39">
        <v>1</v>
      </c>
      <c r="O16" s="39">
        <v>2</v>
      </c>
      <c r="P16" s="39">
        <f t="shared" si="1"/>
        <v>2</v>
      </c>
      <c r="Q16" s="81"/>
      <c r="R16" s="72" t="s">
        <v>1568</v>
      </c>
      <c r="S16" s="72"/>
    </row>
    <row r="17" spans="1:19" ht="52.95" customHeight="1" x14ac:dyDescent="0.4">
      <c r="A17" s="2">
        <v>12</v>
      </c>
      <c r="B17" s="73" t="s">
        <v>197</v>
      </c>
      <c r="C17" s="78" t="s">
        <v>1466</v>
      </c>
      <c r="D17" s="39" t="s">
        <v>1457</v>
      </c>
      <c r="E17" s="39" t="s">
        <v>448</v>
      </c>
      <c r="F17" s="39">
        <v>1.5</v>
      </c>
      <c r="G17" s="79" t="s">
        <v>50</v>
      </c>
      <c r="H17" s="51" t="s">
        <v>1468</v>
      </c>
      <c r="I17" s="49" t="s">
        <v>1077</v>
      </c>
      <c r="J17" s="39">
        <v>3</v>
      </c>
      <c r="K17" s="39">
        <v>3</v>
      </c>
      <c r="L17" s="39">
        <f t="shared" si="0"/>
        <v>9</v>
      </c>
      <c r="M17" s="80" t="s">
        <v>1459</v>
      </c>
      <c r="N17" s="39">
        <v>2</v>
      </c>
      <c r="O17" s="39">
        <v>3</v>
      </c>
      <c r="P17" s="39">
        <f t="shared" si="1"/>
        <v>6</v>
      </c>
      <c r="Q17" s="81"/>
      <c r="R17" s="72" t="s">
        <v>1568</v>
      </c>
      <c r="S17" s="72"/>
    </row>
    <row r="18" spans="1:19" ht="52.95" customHeight="1" x14ac:dyDescent="0.4">
      <c r="A18" s="2">
        <v>13</v>
      </c>
      <c r="B18" s="73" t="s">
        <v>197</v>
      </c>
      <c r="C18" s="78" t="s">
        <v>1466</v>
      </c>
      <c r="D18" s="39" t="s">
        <v>1457</v>
      </c>
      <c r="E18" s="39" t="s">
        <v>448</v>
      </c>
      <c r="F18" s="39">
        <v>4.0999999999999996</v>
      </c>
      <c r="G18" s="80" t="s">
        <v>59</v>
      </c>
      <c r="H18" s="51" t="s">
        <v>1462</v>
      </c>
      <c r="I18" s="49" t="s">
        <v>1077</v>
      </c>
      <c r="J18" s="39">
        <v>3</v>
      </c>
      <c r="K18" s="39">
        <v>1</v>
      </c>
      <c r="L18" s="39">
        <f t="shared" si="0"/>
        <v>3</v>
      </c>
      <c r="M18" s="80" t="s">
        <v>1459</v>
      </c>
      <c r="N18" s="39">
        <v>2</v>
      </c>
      <c r="O18" s="39">
        <v>1</v>
      </c>
      <c r="P18" s="39">
        <f t="shared" si="1"/>
        <v>2</v>
      </c>
      <c r="Q18" s="72"/>
      <c r="R18" s="72" t="s">
        <v>1568</v>
      </c>
      <c r="S18" s="72"/>
    </row>
    <row r="19" spans="1:19" ht="52.95" customHeight="1" x14ac:dyDescent="0.4">
      <c r="A19" s="2">
        <v>14</v>
      </c>
      <c r="B19" s="73" t="s">
        <v>197</v>
      </c>
      <c r="C19" s="78" t="s">
        <v>1466</v>
      </c>
      <c r="D19" s="39" t="s">
        <v>1457</v>
      </c>
      <c r="E19" s="39" t="s">
        <v>448</v>
      </c>
      <c r="F19" s="39">
        <v>3.2</v>
      </c>
      <c r="G19" s="79" t="s">
        <v>56</v>
      </c>
      <c r="H19" s="51" t="s">
        <v>1458</v>
      </c>
      <c r="I19" s="49" t="s">
        <v>1077</v>
      </c>
      <c r="J19" s="39">
        <v>2</v>
      </c>
      <c r="K19" s="39">
        <v>3</v>
      </c>
      <c r="L19" s="39">
        <f t="shared" si="0"/>
        <v>6</v>
      </c>
      <c r="M19" s="79" t="s">
        <v>1459</v>
      </c>
      <c r="N19" s="39">
        <v>1</v>
      </c>
      <c r="O19" s="39">
        <v>3</v>
      </c>
      <c r="P19" s="39">
        <f t="shared" si="1"/>
        <v>3</v>
      </c>
      <c r="Q19" s="72"/>
      <c r="R19" s="72" t="s">
        <v>1568</v>
      </c>
      <c r="S19" s="72"/>
    </row>
    <row r="20" spans="1:19" ht="52.95" customHeight="1" x14ac:dyDescent="0.4">
      <c r="A20" s="2">
        <v>15</v>
      </c>
      <c r="B20" s="73" t="s">
        <v>197</v>
      </c>
      <c r="C20" s="78" t="s">
        <v>1469</v>
      </c>
      <c r="D20" s="39" t="s">
        <v>1457</v>
      </c>
      <c r="E20" s="39" t="s">
        <v>448</v>
      </c>
      <c r="F20" s="2">
        <v>1.4</v>
      </c>
      <c r="G20" s="90" t="s">
        <v>49</v>
      </c>
      <c r="H20" s="51" t="s">
        <v>1470</v>
      </c>
      <c r="I20" s="91" t="s">
        <v>1471</v>
      </c>
      <c r="J20" s="39">
        <v>2</v>
      </c>
      <c r="K20" s="39">
        <v>4</v>
      </c>
      <c r="L20" s="39">
        <f t="shared" si="0"/>
        <v>8</v>
      </c>
      <c r="M20" s="79" t="s">
        <v>1463</v>
      </c>
      <c r="N20" s="39">
        <v>1</v>
      </c>
      <c r="O20" s="39">
        <v>4</v>
      </c>
      <c r="P20" s="39">
        <f t="shared" si="1"/>
        <v>4</v>
      </c>
      <c r="Q20" s="72"/>
      <c r="R20" s="72" t="s">
        <v>1568</v>
      </c>
      <c r="S20" s="72"/>
    </row>
    <row r="21" spans="1:19" ht="52.95" customHeight="1" x14ac:dyDescent="0.4">
      <c r="A21" s="2">
        <v>16</v>
      </c>
      <c r="B21" s="73" t="s">
        <v>197</v>
      </c>
      <c r="C21" s="78" t="s">
        <v>1469</v>
      </c>
      <c r="D21" s="39" t="s">
        <v>1053</v>
      </c>
      <c r="E21" s="39" t="s">
        <v>448</v>
      </c>
      <c r="F21" s="39">
        <v>1.4</v>
      </c>
      <c r="G21" s="79" t="s">
        <v>49</v>
      </c>
      <c r="H21" s="51" t="s">
        <v>1054</v>
      </c>
      <c r="I21" s="49" t="s">
        <v>1471</v>
      </c>
      <c r="J21" s="39">
        <v>3</v>
      </c>
      <c r="K21" s="39">
        <v>3</v>
      </c>
      <c r="L21" s="39">
        <f t="shared" si="0"/>
        <v>9</v>
      </c>
      <c r="M21" s="79" t="s">
        <v>1463</v>
      </c>
      <c r="N21" s="39">
        <v>2</v>
      </c>
      <c r="O21" s="39">
        <v>3</v>
      </c>
      <c r="P21" s="39">
        <f t="shared" si="1"/>
        <v>6</v>
      </c>
      <c r="Q21" s="81"/>
      <c r="R21" s="72" t="s">
        <v>1568</v>
      </c>
      <c r="S21" s="72"/>
    </row>
    <row r="22" spans="1:19" ht="52.95" customHeight="1" x14ac:dyDescent="0.4">
      <c r="A22" s="2">
        <v>17</v>
      </c>
      <c r="B22" s="73" t="s">
        <v>197</v>
      </c>
      <c r="C22" s="78" t="s">
        <v>1472</v>
      </c>
      <c r="D22" s="39" t="s">
        <v>1457</v>
      </c>
      <c r="E22" s="39" t="s">
        <v>448</v>
      </c>
      <c r="F22" s="39">
        <v>1.1000000000000001</v>
      </c>
      <c r="G22" s="80" t="s">
        <v>46</v>
      </c>
      <c r="H22" s="51" t="s">
        <v>1473</v>
      </c>
      <c r="I22" s="49" t="s">
        <v>1471</v>
      </c>
      <c r="J22" s="39">
        <v>3</v>
      </c>
      <c r="K22" s="39">
        <v>3</v>
      </c>
      <c r="L22" s="39">
        <f t="shared" si="0"/>
        <v>9</v>
      </c>
      <c r="M22" s="80" t="s">
        <v>1463</v>
      </c>
      <c r="N22" s="39">
        <v>2</v>
      </c>
      <c r="O22" s="39">
        <v>3</v>
      </c>
      <c r="P22" s="39">
        <f t="shared" si="1"/>
        <v>6</v>
      </c>
      <c r="Q22" s="72"/>
      <c r="R22" s="72" t="s">
        <v>1568</v>
      </c>
      <c r="S22" s="72"/>
    </row>
    <row r="23" spans="1:19" ht="52.95" customHeight="1" x14ac:dyDescent="0.4">
      <c r="A23" s="2">
        <v>18</v>
      </c>
      <c r="B23" s="73" t="s">
        <v>197</v>
      </c>
      <c r="C23" s="78" t="s">
        <v>1472</v>
      </c>
      <c r="D23" s="39" t="s">
        <v>1457</v>
      </c>
      <c r="E23" s="39" t="s">
        <v>1474</v>
      </c>
      <c r="F23" s="39">
        <v>1.5</v>
      </c>
      <c r="G23" s="79" t="s">
        <v>85</v>
      </c>
      <c r="H23" s="51" t="s">
        <v>1475</v>
      </c>
      <c r="I23" s="49" t="s">
        <v>1471</v>
      </c>
      <c r="J23" s="39">
        <v>3</v>
      </c>
      <c r="K23" s="39">
        <v>3</v>
      </c>
      <c r="L23" s="39">
        <f t="shared" si="0"/>
        <v>9</v>
      </c>
      <c r="M23" s="79" t="s">
        <v>1476</v>
      </c>
      <c r="N23" s="39">
        <v>3</v>
      </c>
      <c r="O23" s="39">
        <v>2</v>
      </c>
      <c r="P23" s="39">
        <f t="shared" si="1"/>
        <v>6</v>
      </c>
      <c r="Q23" s="81"/>
      <c r="R23" s="72" t="s">
        <v>1568</v>
      </c>
      <c r="S23" s="72"/>
    </row>
    <row r="24" spans="1:19" ht="52.95" customHeight="1" x14ac:dyDescent="0.4">
      <c r="A24" s="2">
        <v>17</v>
      </c>
      <c r="B24" s="73" t="s">
        <v>197</v>
      </c>
      <c r="C24" s="78" t="s">
        <v>1472</v>
      </c>
      <c r="D24" s="39" t="s">
        <v>1457</v>
      </c>
      <c r="E24" s="39" t="s">
        <v>1477</v>
      </c>
      <c r="F24" s="39">
        <v>1.1000000000000001</v>
      </c>
      <c r="G24" s="80" t="s">
        <v>69</v>
      </c>
      <c r="H24" s="51" t="s">
        <v>1478</v>
      </c>
      <c r="I24" s="49" t="s">
        <v>1471</v>
      </c>
      <c r="J24" s="39">
        <v>3</v>
      </c>
      <c r="K24" s="39">
        <v>2</v>
      </c>
      <c r="L24" s="39">
        <f t="shared" si="0"/>
        <v>6</v>
      </c>
      <c r="M24" s="80" t="s">
        <v>1479</v>
      </c>
      <c r="N24" s="39">
        <v>2</v>
      </c>
      <c r="O24" s="39">
        <v>2</v>
      </c>
      <c r="P24" s="39">
        <f t="shared" si="1"/>
        <v>4</v>
      </c>
      <c r="Q24" s="72"/>
      <c r="R24" s="72" t="s">
        <v>1568</v>
      </c>
      <c r="S24" s="72"/>
    </row>
    <row r="25" spans="1:19" ht="52.95" customHeight="1" x14ac:dyDescent="0.4">
      <c r="A25" s="2">
        <v>18</v>
      </c>
      <c r="B25" s="73" t="s">
        <v>197</v>
      </c>
      <c r="C25" s="78" t="s">
        <v>1472</v>
      </c>
      <c r="D25" s="39" t="s">
        <v>1457</v>
      </c>
      <c r="E25" s="39" t="s">
        <v>448</v>
      </c>
      <c r="F25" s="39">
        <v>6.3</v>
      </c>
      <c r="G25" s="79" t="s">
        <v>77</v>
      </c>
      <c r="H25" s="51" t="s">
        <v>1480</v>
      </c>
      <c r="I25" s="49" t="s">
        <v>1481</v>
      </c>
      <c r="J25" s="39">
        <v>4</v>
      </c>
      <c r="K25" s="39">
        <v>2</v>
      </c>
      <c r="L25" s="39">
        <f t="shared" si="0"/>
        <v>8</v>
      </c>
      <c r="M25" s="79" t="s">
        <v>1482</v>
      </c>
      <c r="N25" s="39">
        <v>4</v>
      </c>
      <c r="O25" s="39">
        <v>1</v>
      </c>
      <c r="P25" s="39">
        <f t="shared" si="1"/>
        <v>4</v>
      </c>
      <c r="Q25" s="81"/>
      <c r="R25" s="72" t="s">
        <v>1568</v>
      </c>
      <c r="S25" s="72"/>
    </row>
    <row r="26" spans="1:19" ht="52.95" customHeight="1" x14ac:dyDescent="0.4">
      <c r="A26" s="2"/>
      <c r="B26" s="73"/>
      <c r="C26" s="78"/>
      <c r="D26" s="39"/>
      <c r="E26" s="39"/>
      <c r="F26" s="39"/>
      <c r="G26" s="79"/>
      <c r="H26" s="49"/>
      <c r="I26" s="49"/>
      <c r="J26" s="39">
        <v>3</v>
      </c>
      <c r="K26" s="39">
        <v>2</v>
      </c>
      <c r="L26" s="39"/>
      <c r="M26" s="79"/>
      <c r="N26" s="39">
        <v>2</v>
      </c>
      <c r="O26" s="39">
        <v>2</v>
      </c>
      <c r="P26" s="39"/>
      <c r="Q26" s="81"/>
      <c r="R26" s="72"/>
      <c r="S26" s="72"/>
    </row>
    <row r="27" spans="1:19" ht="52.95" customHeight="1" x14ac:dyDescent="0.4">
      <c r="A27" s="2"/>
      <c r="B27" s="73"/>
      <c r="C27" s="78"/>
      <c r="D27" s="39"/>
      <c r="E27" s="39"/>
      <c r="F27" s="39"/>
      <c r="G27" s="79"/>
      <c r="H27" s="51"/>
      <c r="I27" s="49"/>
      <c r="J27" s="39">
        <v>3</v>
      </c>
      <c r="K27" s="39">
        <v>2</v>
      </c>
      <c r="L27" s="39"/>
      <c r="M27" s="80"/>
      <c r="N27" s="39">
        <v>2</v>
      </c>
      <c r="O27" s="39">
        <v>2</v>
      </c>
      <c r="P27" s="39"/>
      <c r="Q27" s="81"/>
      <c r="R27" s="72"/>
      <c r="S27" s="72"/>
    </row>
    <row r="28" spans="1:19" ht="52.95" customHeight="1" x14ac:dyDescent="0.4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42" t="s">
        <v>179</v>
      </c>
      <c r="B29" s="443"/>
      <c r="C29" s="444"/>
      <c r="D29" s="451" t="s">
        <v>180</v>
      </c>
      <c r="E29" s="452"/>
      <c r="F29" s="453" t="s">
        <v>1483</v>
      </c>
      <c r="G29" s="454"/>
      <c r="H29" s="454"/>
      <c r="I29" s="454"/>
      <c r="J29" s="454"/>
      <c r="K29" s="454"/>
      <c r="L29" s="454"/>
      <c r="M29" s="455"/>
      <c r="N29" s="46" t="s">
        <v>181</v>
      </c>
      <c r="O29" s="47" t="s">
        <v>1562</v>
      </c>
      <c r="P29" s="47"/>
      <c r="Q29" s="47"/>
      <c r="R29" s="47"/>
      <c r="S29" s="48"/>
    </row>
    <row r="30" spans="1:19" ht="25.2" customHeight="1" x14ac:dyDescent="0.4">
      <c r="A30" s="445"/>
      <c r="B30" s="446"/>
      <c r="C30" s="447"/>
      <c r="D30" s="451" t="s">
        <v>182</v>
      </c>
      <c r="E30" s="452"/>
      <c r="F30" s="453" t="s">
        <v>1483</v>
      </c>
      <c r="G30" s="454"/>
      <c r="H30" s="454"/>
      <c r="I30" s="454"/>
      <c r="J30" s="454"/>
      <c r="K30" s="454"/>
      <c r="L30" s="454"/>
      <c r="M30" s="455"/>
      <c r="N30" s="46" t="s">
        <v>181</v>
      </c>
      <c r="O30" s="47" t="s">
        <v>1563</v>
      </c>
      <c r="P30" s="47"/>
      <c r="Q30" s="47"/>
      <c r="R30" s="47"/>
      <c r="S30" s="48"/>
    </row>
    <row r="31" spans="1:19" ht="25.2" customHeight="1" x14ac:dyDescent="0.4">
      <c r="A31" s="445"/>
      <c r="B31" s="446"/>
      <c r="C31" s="447"/>
      <c r="D31" s="451" t="s">
        <v>124</v>
      </c>
      <c r="E31" s="452"/>
      <c r="F31" s="453" t="s">
        <v>1559</v>
      </c>
      <c r="G31" s="454"/>
      <c r="H31" s="454"/>
      <c r="I31" s="454"/>
      <c r="J31" s="454"/>
      <c r="K31" s="454"/>
      <c r="L31" s="454"/>
      <c r="M31" s="455"/>
      <c r="N31" s="46" t="s">
        <v>181</v>
      </c>
      <c r="O31" s="47" t="s">
        <v>1564</v>
      </c>
      <c r="P31" s="47"/>
      <c r="Q31" s="47"/>
      <c r="R31" s="47"/>
      <c r="S31" s="48"/>
    </row>
    <row r="32" spans="1:19" ht="25.2" customHeight="1" x14ac:dyDescent="0.4">
      <c r="A32" s="445"/>
      <c r="B32" s="446"/>
      <c r="C32" s="447"/>
      <c r="D32" s="451" t="s">
        <v>183</v>
      </c>
      <c r="E32" s="452"/>
      <c r="F32" s="453" t="s">
        <v>1486</v>
      </c>
      <c r="G32" s="454"/>
      <c r="H32" s="454"/>
      <c r="I32" s="454"/>
      <c r="J32" s="454"/>
      <c r="K32" s="454"/>
      <c r="L32" s="454"/>
      <c r="M32" s="455"/>
      <c r="N32" s="46" t="s">
        <v>181</v>
      </c>
      <c r="O32" s="47" t="s">
        <v>1560</v>
      </c>
      <c r="P32" s="47"/>
      <c r="Q32" s="47"/>
      <c r="R32" s="47"/>
      <c r="S32" s="48"/>
    </row>
    <row r="33" spans="1:19" ht="25.2" customHeight="1" x14ac:dyDescent="0.4">
      <c r="A33" s="448"/>
      <c r="B33" s="449"/>
      <c r="C33" s="450"/>
      <c r="D33" s="451" t="s">
        <v>184</v>
      </c>
      <c r="E33" s="452"/>
      <c r="F33" s="453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5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1571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07" t="s">
        <v>221</v>
      </c>
      <c r="C6" s="77" t="s">
        <v>1574</v>
      </c>
      <c r="D6" s="39" t="s">
        <v>1575</v>
      </c>
      <c r="E6" s="39"/>
      <c r="F6" s="69">
        <v>1.3</v>
      </c>
      <c r="G6" s="77" t="s">
        <v>1576</v>
      </c>
      <c r="H6" s="51" t="s">
        <v>1577</v>
      </c>
      <c r="I6" s="70" t="s">
        <v>1578</v>
      </c>
      <c r="J6" s="112">
        <v>3</v>
      </c>
      <c r="K6" s="112">
        <v>1</v>
      </c>
      <c r="L6" s="69">
        <f t="shared" ref="L6:L10" si="0">J6*K6</f>
        <v>3</v>
      </c>
      <c r="M6" s="70" t="s">
        <v>1579</v>
      </c>
      <c r="N6" s="69">
        <v>1</v>
      </c>
      <c r="O6" s="69">
        <v>1</v>
      </c>
      <c r="P6" s="69">
        <f t="shared" ref="P6:P10" si="1">N6*O6</f>
        <v>1</v>
      </c>
      <c r="Q6" s="69"/>
      <c r="R6" s="39"/>
      <c r="S6" s="39"/>
    </row>
    <row r="7" spans="1:19" ht="52.95" customHeight="1" x14ac:dyDescent="0.4">
      <c r="A7" s="2">
        <v>2</v>
      </c>
      <c r="B7" s="67" t="s">
        <v>221</v>
      </c>
      <c r="C7" s="81" t="s">
        <v>1580</v>
      </c>
      <c r="D7" s="39"/>
      <c r="E7" s="39" t="s">
        <v>1581</v>
      </c>
      <c r="F7" s="39">
        <v>2.1</v>
      </c>
      <c r="G7" s="56" t="s">
        <v>1299</v>
      </c>
      <c r="H7" s="51" t="s">
        <v>1582</v>
      </c>
      <c r="I7" s="49" t="s">
        <v>1583</v>
      </c>
      <c r="J7" s="39">
        <v>1</v>
      </c>
      <c r="K7" s="39">
        <v>4</v>
      </c>
      <c r="L7" s="69">
        <f t="shared" si="0"/>
        <v>4</v>
      </c>
      <c r="M7" s="51" t="s">
        <v>1584</v>
      </c>
      <c r="N7" s="39">
        <v>1</v>
      </c>
      <c r="O7" s="39">
        <v>4</v>
      </c>
      <c r="P7" s="69">
        <f t="shared" si="1"/>
        <v>4</v>
      </c>
      <c r="Q7" s="69"/>
      <c r="R7" s="72"/>
      <c r="S7" s="72"/>
    </row>
    <row r="8" spans="1:19" ht="52.95" customHeight="1" x14ac:dyDescent="0.4">
      <c r="A8" s="2">
        <v>3</v>
      </c>
      <c r="B8" s="73" t="s">
        <v>221</v>
      </c>
      <c r="C8" s="81" t="s">
        <v>1585</v>
      </c>
      <c r="D8" s="39"/>
      <c r="E8" s="39" t="s">
        <v>1581</v>
      </c>
      <c r="F8" s="39">
        <v>6.1</v>
      </c>
      <c r="G8" s="56" t="s">
        <v>1586</v>
      </c>
      <c r="H8" s="94" t="s">
        <v>1587</v>
      </c>
      <c r="I8" s="49" t="s">
        <v>1588</v>
      </c>
      <c r="J8" s="39">
        <v>3</v>
      </c>
      <c r="K8" s="39">
        <v>1</v>
      </c>
      <c r="L8" s="69">
        <f t="shared" si="0"/>
        <v>3</v>
      </c>
      <c r="M8" s="51" t="s">
        <v>1589</v>
      </c>
      <c r="N8" s="39">
        <v>1</v>
      </c>
      <c r="O8" s="39">
        <v>1</v>
      </c>
      <c r="P8" s="69">
        <f t="shared" si="1"/>
        <v>1</v>
      </c>
      <c r="Q8" s="69"/>
      <c r="R8" s="72"/>
      <c r="S8" s="72"/>
    </row>
    <row r="9" spans="1:19" ht="52.95" customHeight="1" x14ac:dyDescent="0.4">
      <c r="A9" s="2">
        <v>4</v>
      </c>
      <c r="B9" s="73" t="s">
        <v>221</v>
      </c>
      <c r="C9" s="113" t="s">
        <v>1590</v>
      </c>
      <c r="D9" s="39"/>
      <c r="E9" s="39"/>
      <c r="F9" s="39">
        <v>6.6</v>
      </c>
      <c r="G9" s="56" t="s">
        <v>85</v>
      </c>
      <c r="H9" s="51" t="s">
        <v>1591</v>
      </c>
      <c r="I9" s="49" t="s">
        <v>1592</v>
      </c>
      <c r="J9" s="39">
        <v>1</v>
      </c>
      <c r="K9" s="39">
        <v>4</v>
      </c>
      <c r="L9" s="69">
        <f t="shared" si="0"/>
        <v>4</v>
      </c>
      <c r="M9" s="94" t="s">
        <v>1593</v>
      </c>
      <c r="N9" s="39">
        <v>1</v>
      </c>
      <c r="O9" s="39">
        <v>4</v>
      </c>
      <c r="P9" s="69">
        <f t="shared" si="1"/>
        <v>4</v>
      </c>
      <c r="Q9" s="81"/>
      <c r="R9" s="72"/>
      <c r="S9" s="72"/>
    </row>
    <row r="10" spans="1:19" ht="52.95" customHeight="1" x14ac:dyDescent="0.4">
      <c r="A10" s="2">
        <v>5</v>
      </c>
      <c r="B10" s="73" t="s">
        <v>221</v>
      </c>
      <c r="C10" s="113" t="s">
        <v>1594</v>
      </c>
      <c r="D10" s="39"/>
      <c r="E10" s="39"/>
      <c r="F10" s="39">
        <v>7.1</v>
      </c>
      <c r="G10" s="56" t="s">
        <v>1595</v>
      </c>
      <c r="H10" s="51" t="s">
        <v>1596</v>
      </c>
      <c r="I10" s="49" t="s">
        <v>1597</v>
      </c>
      <c r="J10" s="39">
        <v>2</v>
      </c>
      <c r="K10" s="39">
        <v>1</v>
      </c>
      <c r="L10" s="69">
        <f t="shared" si="0"/>
        <v>2</v>
      </c>
      <c r="M10" s="51" t="s">
        <v>1598</v>
      </c>
      <c r="N10" s="39">
        <v>1</v>
      </c>
      <c r="O10" s="39">
        <v>1</v>
      </c>
      <c r="P10" s="69">
        <f t="shared" si="1"/>
        <v>1</v>
      </c>
      <c r="Q10" s="81"/>
      <c r="R10" s="72"/>
      <c r="S10" s="72"/>
    </row>
    <row r="11" spans="1:19" ht="52.95" customHeight="1" x14ac:dyDescent="0.4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5" customHeight="1" x14ac:dyDescent="0.4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42" t="s">
        <v>179</v>
      </c>
      <c r="B20" s="443"/>
      <c r="C20" s="444"/>
      <c r="D20" s="451" t="s">
        <v>180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182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124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5"/>
      <c r="B23" s="446"/>
      <c r="C23" s="447"/>
      <c r="D23" s="451" t="s">
        <v>183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8"/>
      <c r="B24" s="449"/>
      <c r="C24" s="450"/>
      <c r="D24" s="451" t="s">
        <v>184</v>
      </c>
      <c r="E24" s="452"/>
      <c r="F24" s="453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1620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3">
        <v>1</v>
      </c>
      <c r="B6" s="52" t="s">
        <v>17</v>
      </c>
      <c r="C6" s="52" t="s">
        <v>1599</v>
      </c>
      <c r="D6" s="115" t="s">
        <v>1600</v>
      </c>
      <c r="E6" s="53" t="s">
        <v>270</v>
      </c>
      <c r="F6" s="39">
        <v>1.3</v>
      </c>
      <c r="G6" s="79" t="s">
        <v>48</v>
      </c>
      <c r="H6" s="79" t="s">
        <v>1601</v>
      </c>
      <c r="I6" s="49" t="s">
        <v>1602</v>
      </c>
      <c r="J6" s="39">
        <v>1</v>
      </c>
      <c r="K6" s="39">
        <v>4</v>
      </c>
      <c r="L6" s="39">
        <v>4</v>
      </c>
      <c r="M6" s="49" t="s">
        <v>1603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53">
        <v>2</v>
      </c>
      <c r="B7" s="52" t="s">
        <v>221</v>
      </c>
      <c r="C7" s="52" t="s">
        <v>1604</v>
      </c>
      <c r="D7" s="115" t="s">
        <v>187</v>
      </c>
      <c r="E7" s="53" t="s">
        <v>270</v>
      </c>
      <c r="F7" s="39">
        <v>7.1</v>
      </c>
      <c r="G7" s="79" t="s">
        <v>79</v>
      </c>
      <c r="H7" s="79" t="s">
        <v>1605</v>
      </c>
      <c r="I7" s="49" t="s">
        <v>1602</v>
      </c>
      <c r="J7" s="39">
        <v>1</v>
      </c>
      <c r="K7" s="39">
        <v>2</v>
      </c>
      <c r="L7" s="39">
        <v>2</v>
      </c>
      <c r="M7" s="49" t="s">
        <v>1606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5" customHeight="1" x14ac:dyDescent="0.4">
      <c r="A8" s="53">
        <v>3</v>
      </c>
      <c r="B8" s="52" t="s">
        <v>222</v>
      </c>
      <c r="C8" s="52" t="s">
        <v>1607</v>
      </c>
      <c r="D8" s="115" t="s">
        <v>187</v>
      </c>
      <c r="E8" s="53" t="s">
        <v>270</v>
      </c>
      <c r="F8" s="39">
        <v>7.2</v>
      </c>
      <c r="G8" s="79" t="s">
        <v>80</v>
      </c>
      <c r="H8" s="79" t="s">
        <v>1605</v>
      </c>
      <c r="I8" s="49" t="s">
        <v>1602</v>
      </c>
      <c r="J8" s="39">
        <v>1</v>
      </c>
      <c r="K8" s="39">
        <v>1</v>
      </c>
      <c r="L8" s="39">
        <v>1</v>
      </c>
      <c r="M8" s="49" t="s">
        <v>1606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5" customHeight="1" x14ac:dyDescent="0.4">
      <c r="A9" s="53">
        <v>4</v>
      </c>
      <c r="B9" s="52" t="s">
        <v>222</v>
      </c>
      <c r="C9" s="52" t="s">
        <v>1608</v>
      </c>
      <c r="D9" s="115" t="s">
        <v>187</v>
      </c>
      <c r="E9" s="53" t="s">
        <v>270</v>
      </c>
      <c r="F9" s="39">
        <v>2.1</v>
      </c>
      <c r="G9" s="79" t="s">
        <v>52</v>
      </c>
      <c r="H9" s="79" t="s">
        <v>1609</v>
      </c>
      <c r="I9" s="49" t="s">
        <v>1602</v>
      </c>
      <c r="J9" s="39">
        <v>1</v>
      </c>
      <c r="K9" s="39">
        <v>3</v>
      </c>
      <c r="L9" s="39">
        <v>3</v>
      </c>
      <c r="M9" s="49" t="s">
        <v>1610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5" customHeight="1" x14ac:dyDescent="0.4">
      <c r="A10" s="53">
        <v>5</v>
      </c>
      <c r="B10" s="52" t="s">
        <v>197</v>
      </c>
      <c r="C10" s="52" t="s">
        <v>1611</v>
      </c>
      <c r="D10" s="115" t="s">
        <v>187</v>
      </c>
      <c r="E10" s="53" t="s">
        <v>270</v>
      </c>
      <c r="F10" s="39">
        <v>1.1000000000000001</v>
      </c>
      <c r="G10" s="79" t="s">
        <v>46</v>
      </c>
      <c r="H10" s="79" t="s">
        <v>1612</v>
      </c>
      <c r="I10" s="49" t="s">
        <v>1602</v>
      </c>
      <c r="J10" s="39">
        <v>1</v>
      </c>
      <c r="K10" s="39">
        <v>4</v>
      </c>
      <c r="L10" s="39">
        <v>4</v>
      </c>
      <c r="M10" s="49" t="s">
        <v>678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5" customHeight="1" x14ac:dyDescent="0.4">
      <c r="A11" s="2">
        <v>6</v>
      </c>
      <c r="B11" s="52" t="s">
        <v>197</v>
      </c>
      <c r="C11" s="52" t="s">
        <v>611</v>
      </c>
      <c r="D11" s="53" t="s">
        <v>270</v>
      </c>
      <c r="E11" s="53" t="s">
        <v>270</v>
      </c>
      <c r="F11" s="39">
        <v>1.4</v>
      </c>
      <c r="G11" s="79" t="s">
        <v>49</v>
      </c>
      <c r="H11" s="79" t="s">
        <v>1613</v>
      </c>
      <c r="I11" s="49" t="s">
        <v>1602</v>
      </c>
      <c r="J11" s="39">
        <v>1</v>
      </c>
      <c r="K11" s="39">
        <v>3</v>
      </c>
      <c r="L11" s="39">
        <v>3</v>
      </c>
      <c r="M11" s="49" t="s">
        <v>678</v>
      </c>
      <c r="N11" s="39">
        <v>1</v>
      </c>
      <c r="O11" s="39">
        <v>1</v>
      </c>
      <c r="P11" s="39">
        <v>1</v>
      </c>
      <c r="Q11" s="72"/>
      <c r="R11" s="72"/>
      <c r="S11" s="72"/>
    </row>
    <row r="12" spans="1:19" ht="52.95" customHeight="1" x14ac:dyDescent="0.4">
      <c r="A12" s="2">
        <v>7</v>
      </c>
      <c r="B12" s="52" t="s">
        <v>197</v>
      </c>
      <c r="C12" s="52" t="s">
        <v>1614</v>
      </c>
      <c r="D12" s="115" t="s">
        <v>187</v>
      </c>
      <c r="E12" s="53" t="s">
        <v>270</v>
      </c>
      <c r="F12" s="39">
        <v>6.7</v>
      </c>
      <c r="G12" s="79" t="s">
        <v>89</v>
      </c>
      <c r="H12" s="79" t="s">
        <v>1615</v>
      </c>
      <c r="I12" s="49" t="s">
        <v>1602</v>
      </c>
      <c r="J12" s="39">
        <v>2</v>
      </c>
      <c r="K12" s="39">
        <v>3</v>
      </c>
      <c r="L12" s="39">
        <v>6</v>
      </c>
      <c r="M12" s="49" t="s">
        <v>1616</v>
      </c>
      <c r="N12" s="39">
        <v>1</v>
      </c>
      <c r="O12" s="39">
        <v>1</v>
      </c>
      <c r="P12" s="39">
        <v>1</v>
      </c>
      <c r="Q12" s="72"/>
      <c r="R12" s="72"/>
      <c r="S12" s="72"/>
    </row>
    <row r="13" spans="1:19" ht="52.95" customHeight="1" x14ac:dyDescent="0.4">
      <c r="A13" s="2">
        <v>8</v>
      </c>
      <c r="B13" s="52" t="s">
        <v>197</v>
      </c>
      <c r="C13" s="52" t="s">
        <v>1617</v>
      </c>
      <c r="D13" s="53" t="s">
        <v>270</v>
      </c>
      <c r="E13" s="53" t="s">
        <v>270</v>
      </c>
      <c r="F13" s="39">
        <v>3.2</v>
      </c>
      <c r="G13" s="79" t="s">
        <v>56</v>
      </c>
      <c r="H13" s="79" t="s">
        <v>1618</v>
      </c>
      <c r="I13" s="49" t="s">
        <v>1602</v>
      </c>
      <c r="J13" s="39">
        <v>2</v>
      </c>
      <c r="K13" s="39">
        <v>3</v>
      </c>
      <c r="L13" s="39">
        <v>6</v>
      </c>
      <c r="M13" s="49" t="s">
        <v>1619</v>
      </c>
      <c r="N13" s="39">
        <v>1</v>
      </c>
      <c r="O13" s="39">
        <v>1</v>
      </c>
      <c r="P13" s="39">
        <v>1</v>
      </c>
      <c r="Q13" s="72"/>
      <c r="R13" s="72"/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42" t="s">
        <v>179</v>
      </c>
      <c r="B20" s="443"/>
      <c r="C20" s="444"/>
      <c r="D20" s="451" t="s">
        <v>180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182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124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5"/>
      <c r="B23" s="446"/>
      <c r="C23" s="447"/>
      <c r="D23" s="451" t="s">
        <v>183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8"/>
      <c r="B24" s="449"/>
      <c r="C24" s="450"/>
      <c r="D24" s="451" t="s">
        <v>184</v>
      </c>
      <c r="E24" s="452"/>
      <c r="F24" s="453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1656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34" t="s">
        <v>17</v>
      </c>
      <c r="C6" s="135" t="s">
        <v>1639</v>
      </c>
      <c r="D6" s="132" t="s">
        <v>383</v>
      </c>
      <c r="E6" s="132" t="s">
        <v>1287</v>
      </c>
      <c r="F6" s="39">
        <v>1.3</v>
      </c>
      <c r="G6" s="79" t="s">
        <v>48</v>
      </c>
      <c r="H6" s="51" t="s">
        <v>1640</v>
      </c>
      <c r="I6" s="49" t="s">
        <v>1569</v>
      </c>
      <c r="J6" s="39">
        <v>3</v>
      </c>
      <c r="K6" s="39">
        <v>4</v>
      </c>
      <c r="L6" s="39">
        <v>12</v>
      </c>
      <c r="M6" s="94" t="s">
        <v>171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134" t="s">
        <v>221</v>
      </c>
      <c r="C7" s="135" t="s">
        <v>1641</v>
      </c>
      <c r="D7" s="135" t="s">
        <v>1642</v>
      </c>
      <c r="E7" s="132" t="s">
        <v>1287</v>
      </c>
      <c r="F7" s="39">
        <v>1.3</v>
      </c>
      <c r="G7" s="79" t="s">
        <v>48</v>
      </c>
      <c r="H7" s="51" t="s">
        <v>1643</v>
      </c>
      <c r="I7" s="49" t="s">
        <v>1569</v>
      </c>
      <c r="J7" s="39">
        <v>3</v>
      </c>
      <c r="K7" s="39">
        <v>4</v>
      </c>
      <c r="L7" s="39">
        <v>12</v>
      </c>
      <c r="M7" s="94" t="s">
        <v>171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5" customHeight="1" x14ac:dyDescent="0.4">
      <c r="A8" s="2">
        <v>3</v>
      </c>
      <c r="B8" s="134" t="s">
        <v>221</v>
      </c>
      <c r="C8" s="135" t="s">
        <v>1644</v>
      </c>
      <c r="D8" s="135" t="s">
        <v>187</v>
      </c>
      <c r="E8" s="132" t="s">
        <v>1287</v>
      </c>
      <c r="F8" s="39">
        <v>7.1</v>
      </c>
      <c r="G8" s="80" t="s">
        <v>405</v>
      </c>
      <c r="H8" s="51" t="s">
        <v>1645</v>
      </c>
      <c r="I8" s="49" t="s">
        <v>1569</v>
      </c>
      <c r="J8" s="39">
        <v>1</v>
      </c>
      <c r="K8" s="39">
        <v>1</v>
      </c>
      <c r="L8" s="39">
        <v>12</v>
      </c>
      <c r="M8" s="94" t="s">
        <v>1646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5" customHeight="1" x14ac:dyDescent="0.4">
      <c r="A9" s="2">
        <v>4</v>
      </c>
      <c r="B9" s="134" t="s">
        <v>222</v>
      </c>
      <c r="C9" s="135" t="s">
        <v>1647</v>
      </c>
      <c r="D9" s="135" t="s">
        <v>187</v>
      </c>
      <c r="E9" s="132" t="s">
        <v>1287</v>
      </c>
      <c r="F9" s="39">
        <v>2.1</v>
      </c>
      <c r="G9" s="80" t="s">
        <v>52</v>
      </c>
      <c r="H9" s="51" t="s">
        <v>362</v>
      </c>
      <c r="I9" s="49" t="s">
        <v>1569</v>
      </c>
      <c r="J9" s="39">
        <v>3</v>
      </c>
      <c r="K9" s="39">
        <v>4</v>
      </c>
      <c r="L9" s="39">
        <v>12</v>
      </c>
      <c r="M9" s="51" t="s">
        <v>1648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5" customHeight="1" x14ac:dyDescent="0.4">
      <c r="A10" s="2">
        <v>5</v>
      </c>
      <c r="B10" s="134" t="s">
        <v>197</v>
      </c>
      <c r="C10" s="135" t="s">
        <v>1649</v>
      </c>
      <c r="D10" s="135" t="s">
        <v>1650</v>
      </c>
      <c r="E10" s="132" t="s">
        <v>1287</v>
      </c>
      <c r="F10" s="39">
        <v>7.2</v>
      </c>
      <c r="G10" s="80" t="s">
        <v>1172</v>
      </c>
      <c r="H10" s="51" t="s">
        <v>1651</v>
      </c>
      <c r="I10" s="49" t="s">
        <v>1569</v>
      </c>
      <c r="J10" s="39">
        <v>1</v>
      </c>
      <c r="K10" s="39">
        <v>1</v>
      </c>
      <c r="L10" s="39">
        <v>1</v>
      </c>
      <c r="M10" s="51" t="s">
        <v>1652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5" customHeight="1" x14ac:dyDescent="0.4">
      <c r="A11" s="2">
        <v>6</v>
      </c>
      <c r="B11" s="134" t="s">
        <v>197</v>
      </c>
      <c r="C11" s="135" t="s">
        <v>1653</v>
      </c>
      <c r="D11" s="132" t="s">
        <v>1654</v>
      </c>
      <c r="E11" s="132" t="s">
        <v>1287</v>
      </c>
      <c r="F11" s="39">
        <v>3.2</v>
      </c>
      <c r="G11" s="80" t="s">
        <v>56</v>
      </c>
      <c r="H11" s="51" t="s">
        <v>1655</v>
      </c>
      <c r="I11" s="49" t="s">
        <v>1569</v>
      </c>
      <c r="J11" s="39">
        <v>2</v>
      </c>
      <c r="K11" s="39">
        <v>1</v>
      </c>
      <c r="L11" s="39">
        <v>2</v>
      </c>
      <c r="M11" s="51" t="s">
        <v>1616</v>
      </c>
      <c r="N11" s="39">
        <v>1</v>
      </c>
      <c r="O11" s="39">
        <v>1</v>
      </c>
      <c r="P11" s="39">
        <v>1</v>
      </c>
      <c r="Q11" s="72"/>
      <c r="R11" s="72"/>
      <c r="S11" s="72"/>
    </row>
    <row r="12" spans="1:19" ht="52.95" customHeight="1" x14ac:dyDescent="0.4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42" t="s">
        <v>179</v>
      </c>
      <c r="B20" s="443"/>
      <c r="C20" s="444"/>
      <c r="D20" s="451" t="s">
        <v>180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182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124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5"/>
      <c r="B23" s="446"/>
      <c r="C23" s="447"/>
      <c r="D23" s="451" t="s">
        <v>183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8"/>
      <c r="B24" s="449"/>
      <c r="C24" s="450"/>
      <c r="D24" s="451" t="s">
        <v>184</v>
      </c>
      <c r="E24" s="452"/>
      <c r="F24" s="453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1656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07" t="s">
        <v>17</v>
      </c>
      <c r="C6" s="79" t="s">
        <v>1657</v>
      </c>
      <c r="D6" s="39" t="s">
        <v>560</v>
      </c>
      <c r="E6" s="39" t="s">
        <v>1023</v>
      </c>
      <c r="F6" s="39">
        <v>1.4</v>
      </c>
      <c r="G6" s="79" t="s">
        <v>49</v>
      </c>
      <c r="H6" s="51" t="s">
        <v>1777</v>
      </c>
      <c r="I6" s="49" t="s">
        <v>1573</v>
      </c>
      <c r="J6" s="39">
        <v>2</v>
      </c>
      <c r="K6" s="39">
        <v>1</v>
      </c>
      <c r="L6" s="39">
        <v>1</v>
      </c>
      <c r="M6" s="80" t="s">
        <v>1778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67" t="s">
        <v>391</v>
      </c>
      <c r="C7" s="78" t="s">
        <v>1572</v>
      </c>
      <c r="D7" s="39" t="s">
        <v>560</v>
      </c>
      <c r="E7" s="39" t="s">
        <v>1023</v>
      </c>
      <c r="F7" s="39">
        <v>7.1</v>
      </c>
      <c r="G7" s="79" t="s">
        <v>1257</v>
      </c>
      <c r="H7" s="51" t="s">
        <v>1658</v>
      </c>
      <c r="I7" s="49" t="s">
        <v>1569</v>
      </c>
      <c r="J7" s="39">
        <v>2</v>
      </c>
      <c r="K7" s="39">
        <v>1</v>
      </c>
      <c r="L7" s="39">
        <v>1</v>
      </c>
      <c r="M7" s="80" t="s">
        <v>1570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5" customHeight="1" x14ac:dyDescent="0.4">
      <c r="A8" s="2">
        <v>3</v>
      </c>
      <c r="B8" s="73" t="s">
        <v>197</v>
      </c>
      <c r="C8" s="78" t="s">
        <v>1659</v>
      </c>
      <c r="D8" s="39" t="s">
        <v>1660</v>
      </c>
      <c r="E8" s="39" t="s">
        <v>1023</v>
      </c>
      <c r="F8" s="39">
        <v>6.7</v>
      </c>
      <c r="G8" s="80" t="s">
        <v>1661</v>
      </c>
      <c r="H8" s="51" t="s">
        <v>1662</v>
      </c>
      <c r="I8" s="49" t="s">
        <v>1569</v>
      </c>
      <c r="J8" s="39">
        <v>2</v>
      </c>
      <c r="K8" s="39">
        <v>1</v>
      </c>
      <c r="L8" s="39">
        <v>1</v>
      </c>
      <c r="M8" s="80" t="s">
        <v>1663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5" customHeight="1" x14ac:dyDescent="0.4">
      <c r="A9" s="2">
        <v>4</v>
      </c>
      <c r="B9" s="73" t="s">
        <v>197</v>
      </c>
      <c r="C9" s="78" t="s">
        <v>1664</v>
      </c>
      <c r="D9" s="39" t="s">
        <v>1665</v>
      </c>
      <c r="E9" s="39" t="s">
        <v>1023</v>
      </c>
      <c r="F9" s="39">
        <v>1.1000000000000001</v>
      </c>
      <c r="G9" s="80" t="s">
        <v>1666</v>
      </c>
      <c r="H9" s="51" t="s">
        <v>1667</v>
      </c>
      <c r="I9" s="49" t="s">
        <v>1569</v>
      </c>
      <c r="J9" s="39">
        <v>1</v>
      </c>
      <c r="K9" s="39">
        <v>1</v>
      </c>
      <c r="L9" s="39">
        <v>1</v>
      </c>
      <c r="M9" s="80" t="s">
        <v>741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5" customHeight="1" x14ac:dyDescent="0.4">
      <c r="A10" s="2">
        <v>5</v>
      </c>
      <c r="B10" s="73" t="s">
        <v>197</v>
      </c>
      <c r="C10" s="78" t="s">
        <v>1668</v>
      </c>
      <c r="D10" s="39" t="s">
        <v>1630</v>
      </c>
      <c r="E10" s="39" t="s">
        <v>1023</v>
      </c>
      <c r="F10" s="39">
        <v>3.2</v>
      </c>
      <c r="G10" s="80" t="s">
        <v>1669</v>
      </c>
      <c r="H10" s="51" t="s">
        <v>1670</v>
      </c>
      <c r="I10" s="49" t="s">
        <v>1569</v>
      </c>
      <c r="J10" s="39">
        <v>2</v>
      </c>
      <c r="K10" s="39">
        <v>1</v>
      </c>
      <c r="L10" s="39">
        <v>1</v>
      </c>
      <c r="M10" s="80" t="s">
        <v>1637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5" customHeight="1" x14ac:dyDescent="0.4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5" customHeight="1" x14ac:dyDescent="0.4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42" t="s">
        <v>179</v>
      </c>
      <c r="B20" s="443"/>
      <c r="C20" s="444"/>
      <c r="D20" s="451" t="s">
        <v>180</v>
      </c>
      <c r="E20" s="452"/>
      <c r="F20" s="453"/>
      <c r="G20" s="454"/>
      <c r="H20" s="454"/>
      <c r="I20" s="454"/>
      <c r="J20" s="454"/>
      <c r="K20" s="454"/>
      <c r="L20" s="454"/>
      <c r="M20" s="455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45"/>
      <c r="B21" s="446"/>
      <c r="C21" s="447"/>
      <c r="D21" s="451" t="s">
        <v>182</v>
      </c>
      <c r="E21" s="452"/>
      <c r="F21" s="453"/>
      <c r="G21" s="454"/>
      <c r="H21" s="454"/>
      <c r="I21" s="454"/>
      <c r="J21" s="454"/>
      <c r="K21" s="454"/>
      <c r="L21" s="454"/>
      <c r="M21" s="455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45"/>
      <c r="B22" s="446"/>
      <c r="C22" s="447"/>
      <c r="D22" s="451" t="s">
        <v>124</v>
      </c>
      <c r="E22" s="452"/>
      <c r="F22" s="453"/>
      <c r="G22" s="454"/>
      <c r="H22" s="454"/>
      <c r="I22" s="454"/>
      <c r="J22" s="454"/>
      <c r="K22" s="454"/>
      <c r="L22" s="454"/>
      <c r="M22" s="455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45"/>
      <c r="B23" s="446"/>
      <c r="C23" s="447"/>
      <c r="D23" s="451" t="s">
        <v>183</v>
      </c>
      <c r="E23" s="452"/>
      <c r="F23" s="453"/>
      <c r="G23" s="454"/>
      <c r="H23" s="454"/>
      <c r="I23" s="454"/>
      <c r="J23" s="454"/>
      <c r="K23" s="454"/>
      <c r="L23" s="454"/>
      <c r="M23" s="455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48"/>
      <c r="B24" s="449"/>
      <c r="C24" s="450"/>
      <c r="D24" s="451" t="s">
        <v>184</v>
      </c>
      <c r="E24" s="452"/>
      <c r="F24" s="453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1780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97">
        <v>1</v>
      </c>
      <c r="B6" s="54" t="s">
        <v>1715</v>
      </c>
      <c r="C6" s="67" t="s">
        <v>169</v>
      </c>
      <c r="D6" s="73" t="s">
        <v>383</v>
      </c>
      <c r="E6" s="39" t="s">
        <v>185</v>
      </c>
      <c r="F6" s="39">
        <v>1.3</v>
      </c>
      <c r="G6" s="82" t="s">
        <v>190</v>
      </c>
      <c r="H6" s="100" t="s">
        <v>271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2"/>
      <c r="R6" s="72"/>
      <c r="S6" s="72"/>
    </row>
    <row r="7" spans="1:19" ht="52.95" customHeight="1" x14ac:dyDescent="0.4">
      <c r="A7" s="97">
        <v>2</v>
      </c>
      <c r="B7" s="63" t="s">
        <v>17</v>
      </c>
      <c r="C7" s="67" t="s">
        <v>276</v>
      </c>
      <c r="D7" s="73" t="s">
        <v>187</v>
      </c>
      <c r="E7" s="39" t="s">
        <v>185</v>
      </c>
      <c r="F7" s="39">
        <v>4.2</v>
      </c>
      <c r="G7" s="82" t="s">
        <v>461</v>
      </c>
      <c r="H7" s="100" t="s">
        <v>277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1716</v>
      </c>
      <c r="N7" s="39">
        <v>1</v>
      </c>
      <c r="O7" s="39">
        <v>3</v>
      </c>
      <c r="P7" s="39">
        <f t="shared" ref="P7:P32" si="1">N7*O7</f>
        <v>3</v>
      </c>
      <c r="Q7" s="72"/>
      <c r="R7" s="72"/>
      <c r="S7" s="72"/>
    </row>
    <row r="8" spans="1:19" ht="52.95" customHeight="1" x14ac:dyDescent="0.4">
      <c r="A8" s="97">
        <v>3</v>
      </c>
      <c r="B8" s="63" t="s">
        <v>17</v>
      </c>
      <c r="C8" s="67" t="s">
        <v>1717</v>
      </c>
      <c r="D8" s="53" t="s">
        <v>1718</v>
      </c>
      <c r="E8" s="39" t="s">
        <v>185</v>
      </c>
      <c r="F8" s="39">
        <v>1.2</v>
      </c>
      <c r="G8" s="82" t="s">
        <v>47</v>
      </c>
      <c r="H8" s="100" t="s">
        <v>1719</v>
      </c>
      <c r="I8" s="49" t="s">
        <v>313</v>
      </c>
      <c r="J8" s="136">
        <v>4</v>
      </c>
      <c r="K8" s="136">
        <v>4</v>
      </c>
      <c r="L8" s="39">
        <f t="shared" si="0"/>
        <v>16</v>
      </c>
      <c r="M8" s="49" t="s">
        <v>1716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97">
        <v>4</v>
      </c>
      <c r="B9" s="63" t="s">
        <v>221</v>
      </c>
      <c r="C9" s="86" t="s">
        <v>1776</v>
      </c>
      <c r="D9" s="53" t="s">
        <v>187</v>
      </c>
      <c r="E9" s="39" t="s">
        <v>185</v>
      </c>
      <c r="F9" s="39">
        <v>1.3</v>
      </c>
      <c r="G9" s="67" t="s">
        <v>48</v>
      </c>
      <c r="H9" s="99" t="s">
        <v>1720</v>
      </c>
      <c r="I9" s="49" t="s">
        <v>286</v>
      </c>
      <c r="J9" s="136">
        <v>3</v>
      </c>
      <c r="K9" s="136">
        <v>3</v>
      </c>
      <c r="L9" s="39">
        <f t="shared" si="0"/>
        <v>9</v>
      </c>
      <c r="M9" s="107" t="s">
        <v>1781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97">
        <v>5</v>
      </c>
      <c r="B10" s="63" t="s">
        <v>222</v>
      </c>
      <c r="C10" s="86" t="s">
        <v>1722</v>
      </c>
      <c r="D10" s="53" t="s">
        <v>560</v>
      </c>
      <c r="E10" s="39" t="s">
        <v>185</v>
      </c>
      <c r="F10" s="39">
        <v>2.1</v>
      </c>
      <c r="G10" s="67" t="s">
        <v>691</v>
      </c>
      <c r="H10" s="99" t="s">
        <v>362</v>
      </c>
      <c r="I10" s="49" t="s">
        <v>286</v>
      </c>
      <c r="J10" s="136">
        <v>2</v>
      </c>
      <c r="K10" s="136">
        <v>2</v>
      </c>
      <c r="L10" s="39">
        <f t="shared" si="0"/>
        <v>4</v>
      </c>
      <c r="M10" s="107" t="s">
        <v>1723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97">
        <v>6</v>
      </c>
      <c r="B11" s="63" t="s">
        <v>222</v>
      </c>
      <c r="C11" s="86" t="s">
        <v>1687</v>
      </c>
      <c r="D11" s="53" t="s">
        <v>187</v>
      </c>
      <c r="E11" s="39" t="s">
        <v>185</v>
      </c>
      <c r="F11" s="39">
        <v>1.2</v>
      </c>
      <c r="G11" s="67" t="s">
        <v>47</v>
      </c>
      <c r="H11" s="99" t="s">
        <v>1692</v>
      </c>
      <c r="I11" s="49" t="s">
        <v>286</v>
      </c>
      <c r="J11" s="136">
        <v>2</v>
      </c>
      <c r="K11" s="136">
        <v>2</v>
      </c>
      <c r="L11" s="39">
        <f t="shared" si="0"/>
        <v>4</v>
      </c>
      <c r="M11" s="107" t="s">
        <v>1723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97">
        <v>7</v>
      </c>
      <c r="B12" s="63" t="s">
        <v>222</v>
      </c>
      <c r="C12" s="86" t="s">
        <v>1724</v>
      </c>
      <c r="D12" s="53" t="s">
        <v>187</v>
      </c>
      <c r="E12" s="39" t="s">
        <v>185</v>
      </c>
      <c r="F12" s="39">
        <v>2.1</v>
      </c>
      <c r="G12" s="67" t="s">
        <v>691</v>
      </c>
      <c r="H12" s="99" t="s">
        <v>362</v>
      </c>
      <c r="I12" s="49" t="s">
        <v>286</v>
      </c>
      <c r="J12" s="136">
        <v>2</v>
      </c>
      <c r="K12" s="136">
        <v>2</v>
      </c>
      <c r="L12" s="39">
        <f t="shared" si="0"/>
        <v>4</v>
      </c>
      <c r="M12" s="107" t="s">
        <v>1723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97">
        <v>8</v>
      </c>
      <c r="B13" s="63" t="s">
        <v>222</v>
      </c>
      <c r="C13" s="86" t="s">
        <v>1725</v>
      </c>
      <c r="D13" s="53" t="s">
        <v>187</v>
      </c>
      <c r="E13" s="39" t="s">
        <v>185</v>
      </c>
      <c r="F13" s="39">
        <v>7.3</v>
      </c>
      <c r="G13" s="67" t="s">
        <v>81</v>
      </c>
      <c r="H13" s="99" t="s">
        <v>1697</v>
      </c>
      <c r="I13" s="49" t="s">
        <v>286</v>
      </c>
      <c r="J13" s="136">
        <v>2</v>
      </c>
      <c r="K13" s="136">
        <v>2</v>
      </c>
      <c r="L13" s="39">
        <f t="shared" si="0"/>
        <v>4</v>
      </c>
      <c r="M13" s="107" t="s">
        <v>1721</v>
      </c>
      <c r="N13" s="39">
        <v>1</v>
      </c>
      <c r="O13" s="39">
        <v>2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97">
        <v>9</v>
      </c>
      <c r="B14" s="63" t="s">
        <v>197</v>
      </c>
      <c r="C14" s="52" t="s">
        <v>1726</v>
      </c>
      <c r="D14" s="54" t="s">
        <v>1752</v>
      </c>
      <c r="E14" s="39" t="s">
        <v>185</v>
      </c>
      <c r="F14" s="55">
        <v>2.1</v>
      </c>
      <c r="G14" s="67" t="s">
        <v>52</v>
      </c>
      <c r="H14" s="99" t="s">
        <v>1728</v>
      </c>
      <c r="I14" s="49" t="s">
        <v>286</v>
      </c>
      <c r="J14" s="53">
        <v>3</v>
      </c>
      <c r="K14" s="53">
        <v>2</v>
      </c>
      <c r="L14" s="39">
        <f t="shared" si="0"/>
        <v>6</v>
      </c>
      <c r="M14" s="107" t="s">
        <v>1723</v>
      </c>
      <c r="N14" s="55">
        <v>1</v>
      </c>
      <c r="O14" s="55">
        <v>2</v>
      </c>
      <c r="P14" s="39">
        <f t="shared" si="1"/>
        <v>2</v>
      </c>
      <c r="Q14" s="72"/>
      <c r="R14" s="72"/>
      <c r="S14" s="72"/>
    </row>
    <row r="15" spans="1:19" ht="52.95" customHeight="1" x14ac:dyDescent="0.4">
      <c r="A15" s="97">
        <v>10</v>
      </c>
      <c r="B15" s="63" t="s">
        <v>197</v>
      </c>
      <c r="C15" s="52" t="s">
        <v>1753</v>
      </c>
      <c r="D15" s="53" t="s">
        <v>1754</v>
      </c>
      <c r="E15" s="39" t="s">
        <v>185</v>
      </c>
      <c r="F15" s="55">
        <v>1.1000000000000001</v>
      </c>
      <c r="G15" s="67" t="s">
        <v>1729</v>
      </c>
      <c r="H15" s="99" t="s">
        <v>1703</v>
      </c>
      <c r="I15" s="49" t="s">
        <v>1731</v>
      </c>
      <c r="J15" s="53">
        <v>3</v>
      </c>
      <c r="K15" s="53">
        <v>3</v>
      </c>
      <c r="L15" s="39">
        <f t="shared" si="0"/>
        <v>9</v>
      </c>
      <c r="M15" s="107" t="s">
        <v>1723</v>
      </c>
      <c r="N15" s="39">
        <v>1</v>
      </c>
      <c r="O15" s="39">
        <v>3</v>
      </c>
      <c r="P15" s="39">
        <f t="shared" si="1"/>
        <v>3</v>
      </c>
      <c r="Q15" s="72"/>
      <c r="R15" s="72"/>
      <c r="S15" s="72"/>
    </row>
    <row r="16" spans="1:19" ht="52.95" customHeight="1" x14ac:dyDescent="0.4">
      <c r="A16" s="97">
        <v>11</v>
      </c>
      <c r="B16" s="63" t="s">
        <v>197</v>
      </c>
      <c r="C16" s="52" t="s">
        <v>1753</v>
      </c>
      <c r="D16" s="53" t="s">
        <v>1754</v>
      </c>
      <c r="E16" s="39" t="s">
        <v>185</v>
      </c>
      <c r="F16" s="55">
        <v>1.6</v>
      </c>
      <c r="G16" s="67" t="s">
        <v>51</v>
      </c>
      <c r="H16" s="99" t="s">
        <v>1755</v>
      </c>
      <c r="I16" s="49" t="s">
        <v>1731</v>
      </c>
      <c r="J16" s="53">
        <v>3</v>
      </c>
      <c r="K16" s="53">
        <v>3</v>
      </c>
      <c r="L16" s="39">
        <f t="shared" si="0"/>
        <v>9</v>
      </c>
      <c r="M16" s="107" t="s">
        <v>1723</v>
      </c>
      <c r="N16" s="55">
        <v>1</v>
      </c>
      <c r="O16" s="55">
        <v>3</v>
      </c>
      <c r="P16" s="39">
        <f t="shared" si="1"/>
        <v>3</v>
      </c>
      <c r="Q16" s="72"/>
      <c r="R16" s="72"/>
      <c r="S16" s="72"/>
    </row>
    <row r="17" spans="1:19" ht="52.95" customHeight="1" x14ac:dyDescent="0.4">
      <c r="A17" s="97">
        <v>12</v>
      </c>
      <c r="B17" s="63" t="s">
        <v>197</v>
      </c>
      <c r="C17" s="52" t="s">
        <v>1726</v>
      </c>
      <c r="D17" s="53" t="s">
        <v>1727</v>
      </c>
      <c r="E17" s="39" t="s">
        <v>185</v>
      </c>
      <c r="F17" s="55">
        <v>1.3</v>
      </c>
      <c r="G17" s="67" t="s">
        <v>1729</v>
      </c>
      <c r="H17" s="99" t="s">
        <v>1730</v>
      </c>
      <c r="I17" s="49" t="s">
        <v>1731</v>
      </c>
      <c r="J17" s="53">
        <v>3</v>
      </c>
      <c r="K17" s="53">
        <v>2</v>
      </c>
      <c r="L17" s="39">
        <f t="shared" si="0"/>
        <v>6</v>
      </c>
      <c r="M17" s="107" t="s">
        <v>1723</v>
      </c>
      <c r="N17" s="55">
        <v>1</v>
      </c>
      <c r="O17" s="55">
        <v>2</v>
      </c>
      <c r="P17" s="39">
        <f t="shared" si="1"/>
        <v>2</v>
      </c>
      <c r="Q17" s="72"/>
      <c r="R17" s="72"/>
      <c r="S17" s="72"/>
    </row>
    <row r="18" spans="1:19" ht="52.95" customHeight="1" x14ac:dyDescent="0.4">
      <c r="A18" s="97">
        <v>13</v>
      </c>
      <c r="B18" s="63" t="s">
        <v>197</v>
      </c>
      <c r="C18" s="52" t="s">
        <v>1726</v>
      </c>
      <c r="D18" s="53" t="s">
        <v>1727</v>
      </c>
      <c r="E18" s="39" t="s">
        <v>185</v>
      </c>
      <c r="F18" s="55">
        <v>1.1000000000000001</v>
      </c>
      <c r="G18" s="67" t="s">
        <v>1732</v>
      </c>
      <c r="H18" s="99" t="s">
        <v>1711</v>
      </c>
      <c r="I18" s="49" t="s">
        <v>1731</v>
      </c>
      <c r="J18" s="53">
        <v>3</v>
      </c>
      <c r="K18" s="53">
        <v>2</v>
      </c>
      <c r="L18" s="39">
        <f t="shared" si="0"/>
        <v>6</v>
      </c>
      <c r="M18" s="107" t="s">
        <v>1723</v>
      </c>
      <c r="N18" s="55">
        <v>1</v>
      </c>
      <c r="O18" s="55">
        <v>2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97">
        <v>14</v>
      </c>
      <c r="B19" s="63" t="s">
        <v>197</v>
      </c>
      <c r="C19" s="52" t="s">
        <v>1726</v>
      </c>
      <c r="D19" s="53" t="s">
        <v>1727</v>
      </c>
      <c r="E19" s="39" t="s">
        <v>185</v>
      </c>
      <c r="F19" s="55">
        <v>1.1000000000000001</v>
      </c>
      <c r="G19" s="67" t="s">
        <v>1729</v>
      </c>
      <c r="H19" s="99" t="s">
        <v>1714</v>
      </c>
      <c r="I19" s="49" t="s">
        <v>1731</v>
      </c>
      <c r="J19" s="53">
        <v>3</v>
      </c>
      <c r="K19" s="53">
        <v>2</v>
      </c>
      <c r="L19" s="39">
        <f t="shared" si="0"/>
        <v>6</v>
      </c>
      <c r="M19" s="107" t="s">
        <v>1723</v>
      </c>
      <c r="N19" s="55">
        <v>1</v>
      </c>
      <c r="O19" s="55">
        <v>2</v>
      </c>
      <c r="P19" s="39">
        <f t="shared" si="1"/>
        <v>2</v>
      </c>
      <c r="Q19" s="81"/>
      <c r="R19" s="72"/>
      <c r="S19" s="72"/>
    </row>
    <row r="20" spans="1:19" ht="52.95" customHeight="1" x14ac:dyDescent="0.4">
      <c r="A20" s="97">
        <v>15</v>
      </c>
      <c r="B20" s="63" t="s">
        <v>197</v>
      </c>
      <c r="C20" s="52" t="s">
        <v>1709</v>
      </c>
      <c r="D20" s="53" t="s">
        <v>1727</v>
      </c>
      <c r="E20" s="39" t="s">
        <v>185</v>
      </c>
      <c r="F20" s="55">
        <v>1.4</v>
      </c>
      <c r="G20" s="67" t="s">
        <v>49</v>
      </c>
      <c r="H20" s="99" t="s">
        <v>1733</v>
      </c>
      <c r="I20" s="49" t="s">
        <v>1731</v>
      </c>
      <c r="J20" s="53">
        <v>3</v>
      </c>
      <c r="K20" s="53">
        <v>2</v>
      </c>
      <c r="L20" s="39">
        <f t="shared" si="0"/>
        <v>6</v>
      </c>
      <c r="M20" s="107" t="s">
        <v>1723</v>
      </c>
      <c r="N20" s="55">
        <v>1</v>
      </c>
      <c r="O20" s="55">
        <v>2</v>
      </c>
      <c r="P20" s="39">
        <f t="shared" si="1"/>
        <v>2</v>
      </c>
      <c r="Q20" s="72"/>
      <c r="R20" s="72"/>
      <c r="S20" s="72"/>
    </row>
    <row r="21" spans="1:19" ht="52.95" customHeight="1" x14ac:dyDescent="0.4">
      <c r="A21" s="97">
        <v>16</v>
      </c>
      <c r="B21" s="63" t="s">
        <v>197</v>
      </c>
      <c r="C21" s="52" t="s">
        <v>1709</v>
      </c>
      <c r="D21" s="53" t="s">
        <v>1727</v>
      </c>
      <c r="E21" s="39" t="s">
        <v>185</v>
      </c>
      <c r="F21" s="55">
        <v>1.3</v>
      </c>
      <c r="G21" s="67" t="s">
        <v>190</v>
      </c>
      <c r="H21" s="99" t="s">
        <v>1734</v>
      </c>
      <c r="I21" s="49" t="s">
        <v>1731</v>
      </c>
      <c r="J21" s="53">
        <v>3</v>
      </c>
      <c r="K21" s="53">
        <v>2</v>
      </c>
      <c r="L21" s="39">
        <f t="shared" si="0"/>
        <v>6</v>
      </c>
      <c r="M21" s="107" t="s">
        <v>1723</v>
      </c>
      <c r="N21" s="55">
        <v>1</v>
      </c>
      <c r="O21" s="55">
        <v>2</v>
      </c>
      <c r="P21" s="39">
        <f t="shared" si="1"/>
        <v>2</v>
      </c>
      <c r="Q21" s="81"/>
      <c r="R21" s="72"/>
      <c r="S21" s="72"/>
    </row>
    <row r="22" spans="1:19" ht="52.95" customHeight="1" x14ac:dyDescent="0.4">
      <c r="A22" s="97">
        <v>17</v>
      </c>
      <c r="B22" s="63" t="s">
        <v>197</v>
      </c>
      <c r="C22" s="52" t="s">
        <v>1709</v>
      </c>
      <c r="D22" s="54" t="s">
        <v>1735</v>
      </c>
      <c r="E22" s="39" t="s">
        <v>185</v>
      </c>
      <c r="F22" s="55">
        <v>1.6</v>
      </c>
      <c r="G22" s="67" t="s">
        <v>51</v>
      </c>
      <c r="H22" s="99" t="s">
        <v>1736</v>
      </c>
      <c r="I22" s="49" t="s">
        <v>1731</v>
      </c>
      <c r="J22" s="53">
        <v>3</v>
      </c>
      <c r="K22" s="53">
        <v>2</v>
      </c>
      <c r="L22" s="39">
        <f t="shared" si="0"/>
        <v>6</v>
      </c>
      <c r="M22" s="107" t="s">
        <v>1723</v>
      </c>
      <c r="N22" s="55">
        <v>1</v>
      </c>
      <c r="O22" s="55">
        <v>2</v>
      </c>
      <c r="P22" s="39">
        <f t="shared" si="1"/>
        <v>2</v>
      </c>
      <c r="Q22" s="81"/>
      <c r="R22" s="72"/>
      <c r="S22" s="72"/>
    </row>
    <row r="23" spans="1:19" ht="52.95" customHeight="1" x14ac:dyDescent="0.4">
      <c r="A23" s="97">
        <v>18</v>
      </c>
      <c r="B23" s="63" t="s">
        <v>197</v>
      </c>
      <c r="C23" s="52" t="s">
        <v>1709</v>
      </c>
      <c r="D23" s="54" t="s">
        <v>1737</v>
      </c>
      <c r="E23" s="39" t="s">
        <v>185</v>
      </c>
      <c r="F23" s="55">
        <v>1.1000000000000001</v>
      </c>
      <c r="G23" s="67" t="s">
        <v>1729</v>
      </c>
      <c r="H23" s="99" t="s">
        <v>1738</v>
      </c>
      <c r="I23" s="49" t="s">
        <v>1731</v>
      </c>
      <c r="J23" s="53">
        <v>3</v>
      </c>
      <c r="K23" s="53">
        <v>2</v>
      </c>
      <c r="L23" s="39">
        <f t="shared" si="0"/>
        <v>6</v>
      </c>
      <c r="M23" s="107" t="s">
        <v>1723</v>
      </c>
      <c r="N23" s="55">
        <v>1</v>
      </c>
      <c r="O23" s="55">
        <v>2</v>
      </c>
      <c r="P23" s="39">
        <f t="shared" si="1"/>
        <v>2</v>
      </c>
      <c r="Q23" s="81"/>
      <c r="R23" s="72"/>
      <c r="S23" s="72"/>
    </row>
    <row r="24" spans="1:19" ht="52.95" customHeight="1" x14ac:dyDescent="0.4">
      <c r="A24" s="97">
        <v>19</v>
      </c>
      <c r="B24" s="63" t="s">
        <v>197</v>
      </c>
      <c r="C24" s="52" t="s">
        <v>1772</v>
      </c>
      <c r="D24" s="53" t="s">
        <v>560</v>
      </c>
      <c r="E24" s="39" t="s">
        <v>185</v>
      </c>
      <c r="F24" s="55">
        <v>1.1000000000000001</v>
      </c>
      <c r="G24" s="67" t="s">
        <v>1740</v>
      </c>
      <c r="H24" s="99" t="s">
        <v>1741</v>
      </c>
      <c r="I24" s="49" t="s">
        <v>1731</v>
      </c>
      <c r="J24" s="53">
        <v>3</v>
      </c>
      <c r="K24" s="53">
        <v>2</v>
      </c>
      <c r="L24" s="39">
        <f t="shared" si="0"/>
        <v>6</v>
      </c>
      <c r="M24" s="107" t="s">
        <v>1723</v>
      </c>
      <c r="N24" s="55">
        <v>1</v>
      </c>
      <c r="O24" s="55">
        <v>2</v>
      </c>
      <c r="P24" s="39">
        <f t="shared" si="1"/>
        <v>2</v>
      </c>
      <c r="Q24" s="81"/>
      <c r="R24" s="72"/>
      <c r="S24" s="72"/>
    </row>
    <row r="25" spans="1:19" ht="52.95" customHeight="1" x14ac:dyDescent="0.4">
      <c r="A25" s="97">
        <v>20</v>
      </c>
      <c r="B25" s="63" t="s">
        <v>197</v>
      </c>
      <c r="C25" s="52" t="s">
        <v>1773</v>
      </c>
      <c r="D25" s="53" t="s">
        <v>560</v>
      </c>
      <c r="E25" s="39" t="s">
        <v>185</v>
      </c>
      <c r="F25" s="55">
        <v>1.6</v>
      </c>
      <c r="G25" s="67" t="s">
        <v>51</v>
      </c>
      <c r="H25" s="99" t="s">
        <v>1742</v>
      </c>
      <c r="I25" s="49" t="s">
        <v>1731</v>
      </c>
      <c r="J25" s="53">
        <v>3</v>
      </c>
      <c r="K25" s="53">
        <v>2</v>
      </c>
      <c r="L25" s="39">
        <f t="shared" si="0"/>
        <v>6</v>
      </c>
      <c r="M25" s="107" t="s">
        <v>1723</v>
      </c>
      <c r="N25" s="55">
        <v>1</v>
      </c>
      <c r="O25" s="55">
        <v>2</v>
      </c>
      <c r="P25" s="39">
        <f t="shared" si="1"/>
        <v>2</v>
      </c>
      <c r="Q25" s="81"/>
      <c r="R25" s="72"/>
      <c r="S25" s="72"/>
    </row>
    <row r="26" spans="1:19" ht="52.95" customHeight="1" x14ac:dyDescent="0.4">
      <c r="A26" s="97">
        <v>21</v>
      </c>
      <c r="B26" s="63" t="s">
        <v>197</v>
      </c>
      <c r="C26" s="52" t="s">
        <v>1773</v>
      </c>
      <c r="D26" s="53" t="s">
        <v>560</v>
      </c>
      <c r="E26" s="39" t="s">
        <v>185</v>
      </c>
      <c r="F26" s="55">
        <v>1.6</v>
      </c>
      <c r="G26" s="67" t="s">
        <v>51</v>
      </c>
      <c r="H26" s="99" t="s">
        <v>1743</v>
      </c>
      <c r="I26" s="49" t="s">
        <v>1731</v>
      </c>
      <c r="J26" s="53">
        <v>3</v>
      </c>
      <c r="K26" s="53">
        <v>2</v>
      </c>
      <c r="L26" s="39">
        <f t="shared" si="0"/>
        <v>6</v>
      </c>
      <c r="M26" s="107" t="s">
        <v>1723</v>
      </c>
      <c r="N26" s="55">
        <v>1</v>
      </c>
      <c r="O26" s="55">
        <v>2</v>
      </c>
      <c r="P26" s="39">
        <f t="shared" si="1"/>
        <v>2</v>
      </c>
      <c r="Q26" s="81"/>
      <c r="R26" s="72"/>
      <c r="S26" s="72"/>
    </row>
    <row r="27" spans="1:19" ht="52.95" customHeight="1" x14ac:dyDescent="0.4">
      <c r="A27" s="97">
        <v>22</v>
      </c>
      <c r="B27" s="63" t="s">
        <v>197</v>
      </c>
      <c r="C27" s="52" t="s">
        <v>1774</v>
      </c>
      <c r="D27" s="53" t="s">
        <v>1744</v>
      </c>
      <c r="E27" s="39" t="s">
        <v>185</v>
      </c>
      <c r="F27" s="55">
        <v>1.3</v>
      </c>
      <c r="G27" s="67" t="s">
        <v>190</v>
      </c>
      <c r="H27" s="99" t="s">
        <v>1745</v>
      </c>
      <c r="I27" s="49" t="s">
        <v>1731</v>
      </c>
      <c r="J27" s="53">
        <v>3</v>
      </c>
      <c r="K27" s="53">
        <v>2</v>
      </c>
      <c r="L27" s="39">
        <f t="shared" si="0"/>
        <v>6</v>
      </c>
      <c r="M27" s="107" t="s">
        <v>1723</v>
      </c>
      <c r="N27" s="55">
        <v>1</v>
      </c>
      <c r="O27" s="55">
        <v>2</v>
      </c>
      <c r="P27" s="39">
        <f t="shared" si="1"/>
        <v>2</v>
      </c>
      <c r="Q27" s="81"/>
      <c r="R27" s="72"/>
      <c r="S27" s="72"/>
    </row>
    <row r="28" spans="1:19" ht="52.95" customHeight="1" x14ac:dyDescent="0.4">
      <c r="A28" s="97">
        <v>23</v>
      </c>
      <c r="B28" s="63" t="s">
        <v>197</v>
      </c>
      <c r="C28" s="52" t="s">
        <v>1757</v>
      </c>
      <c r="D28" s="53" t="s">
        <v>1744</v>
      </c>
      <c r="E28" s="39" t="s">
        <v>185</v>
      </c>
      <c r="F28" s="55">
        <v>1.1000000000000001</v>
      </c>
      <c r="G28" s="67" t="s">
        <v>1729</v>
      </c>
      <c r="H28" s="99" t="s">
        <v>1746</v>
      </c>
      <c r="I28" s="49" t="s">
        <v>1731</v>
      </c>
      <c r="J28" s="53">
        <v>3</v>
      </c>
      <c r="K28" s="53">
        <v>2</v>
      </c>
      <c r="L28" s="39">
        <f t="shared" si="0"/>
        <v>6</v>
      </c>
      <c r="M28" s="107" t="s">
        <v>1723</v>
      </c>
      <c r="N28" s="55">
        <v>1</v>
      </c>
      <c r="O28" s="55">
        <v>2</v>
      </c>
      <c r="P28" s="39">
        <f t="shared" si="1"/>
        <v>2</v>
      </c>
      <c r="Q28" s="81"/>
      <c r="R28" s="72"/>
      <c r="S28" s="72"/>
    </row>
    <row r="29" spans="1:19" ht="52.95" customHeight="1" x14ac:dyDescent="0.4">
      <c r="A29" s="97">
        <v>24</v>
      </c>
      <c r="B29" s="63" t="s">
        <v>197</v>
      </c>
      <c r="C29" s="52" t="s">
        <v>1757</v>
      </c>
      <c r="D29" s="53" t="s">
        <v>1744</v>
      </c>
      <c r="E29" s="39" t="s">
        <v>185</v>
      </c>
      <c r="F29" s="55">
        <v>1.2</v>
      </c>
      <c r="G29" s="82" t="s">
        <v>47</v>
      </c>
      <c r="H29" s="99" t="s">
        <v>1747</v>
      </c>
      <c r="I29" s="49" t="s">
        <v>1731</v>
      </c>
      <c r="J29" s="53">
        <v>3</v>
      </c>
      <c r="K29" s="53">
        <v>2</v>
      </c>
      <c r="L29" s="39">
        <f t="shared" si="0"/>
        <v>6</v>
      </c>
      <c r="M29" s="107" t="s">
        <v>1723</v>
      </c>
      <c r="N29" s="55">
        <v>1</v>
      </c>
      <c r="O29" s="55">
        <v>2</v>
      </c>
      <c r="P29" s="39">
        <f t="shared" si="1"/>
        <v>2</v>
      </c>
      <c r="Q29" s="81"/>
      <c r="R29" s="72"/>
      <c r="S29" s="72"/>
    </row>
    <row r="30" spans="1:19" ht="52.95" customHeight="1" x14ac:dyDescent="0.4">
      <c r="A30" s="97">
        <v>25</v>
      </c>
      <c r="B30" s="63" t="s">
        <v>197</v>
      </c>
      <c r="C30" s="52" t="s">
        <v>1757</v>
      </c>
      <c r="D30" s="53" t="s">
        <v>1744</v>
      </c>
      <c r="E30" s="39" t="s">
        <v>185</v>
      </c>
      <c r="F30" s="55">
        <v>1.6</v>
      </c>
      <c r="G30" s="67" t="s">
        <v>51</v>
      </c>
      <c r="H30" s="99" t="s">
        <v>1748</v>
      </c>
      <c r="I30" s="49" t="s">
        <v>1731</v>
      </c>
      <c r="J30" s="53">
        <v>3</v>
      </c>
      <c r="K30" s="53">
        <v>2</v>
      </c>
      <c r="L30" s="39">
        <f t="shared" si="0"/>
        <v>6</v>
      </c>
      <c r="M30" s="107" t="s">
        <v>1723</v>
      </c>
      <c r="N30" s="55">
        <v>1</v>
      </c>
      <c r="O30" s="55">
        <v>2</v>
      </c>
      <c r="P30" s="39">
        <f t="shared" si="1"/>
        <v>2</v>
      </c>
      <c r="Q30" s="81"/>
      <c r="R30" s="72"/>
      <c r="S30" s="72"/>
    </row>
    <row r="31" spans="1:19" ht="52.95" customHeight="1" x14ac:dyDescent="0.4">
      <c r="A31" s="97">
        <v>26</v>
      </c>
      <c r="B31" s="63" t="s">
        <v>197</v>
      </c>
      <c r="C31" s="52" t="s">
        <v>1757</v>
      </c>
      <c r="D31" s="53" t="s">
        <v>1744</v>
      </c>
      <c r="E31" s="39" t="s">
        <v>185</v>
      </c>
      <c r="F31" s="55">
        <v>6.1</v>
      </c>
      <c r="G31" s="67" t="s">
        <v>75</v>
      </c>
      <c r="H31" s="99" t="s">
        <v>1749</v>
      </c>
      <c r="I31" s="49" t="s">
        <v>1731</v>
      </c>
      <c r="J31" s="53">
        <v>3</v>
      </c>
      <c r="K31" s="53">
        <v>2</v>
      </c>
      <c r="L31" s="39">
        <f t="shared" si="0"/>
        <v>6</v>
      </c>
      <c r="M31" s="107" t="s">
        <v>1723</v>
      </c>
      <c r="N31" s="55">
        <v>1</v>
      </c>
      <c r="O31" s="55">
        <v>2</v>
      </c>
      <c r="P31" s="39">
        <f t="shared" si="1"/>
        <v>2</v>
      </c>
      <c r="Q31" s="81"/>
      <c r="R31" s="72"/>
      <c r="S31" s="72"/>
    </row>
    <row r="32" spans="1:19" ht="52.95" customHeight="1" x14ac:dyDescent="0.4">
      <c r="A32" s="97">
        <v>27</v>
      </c>
      <c r="B32" s="63" t="s">
        <v>197</v>
      </c>
      <c r="C32" s="52" t="s">
        <v>1750</v>
      </c>
      <c r="D32" s="53" t="s">
        <v>1744</v>
      </c>
      <c r="E32" s="39" t="s">
        <v>185</v>
      </c>
      <c r="F32" s="55">
        <v>1.1000000000000001</v>
      </c>
      <c r="G32" s="67" t="s">
        <v>1740</v>
      </c>
      <c r="H32" s="99" t="s">
        <v>1751</v>
      </c>
      <c r="I32" s="49" t="s">
        <v>1731</v>
      </c>
      <c r="J32" s="53">
        <v>3</v>
      </c>
      <c r="K32" s="53">
        <v>3</v>
      </c>
      <c r="L32" s="39">
        <f t="shared" si="0"/>
        <v>9</v>
      </c>
      <c r="M32" s="107" t="s">
        <v>1723</v>
      </c>
      <c r="N32" s="55">
        <v>2</v>
      </c>
      <c r="O32" s="55">
        <v>3</v>
      </c>
      <c r="P32" s="39">
        <f t="shared" si="1"/>
        <v>6</v>
      </c>
      <c r="Q32" s="81"/>
      <c r="R32" s="72"/>
      <c r="S32" s="72"/>
    </row>
    <row r="33" spans="1:19" ht="52.95" customHeight="1" x14ac:dyDescent="0.4">
      <c r="A33" s="2"/>
      <c r="B33" s="73"/>
      <c r="C33" s="78"/>
      <c r="D33" s="39"/>
      <c r="E33" s="39"/>
      <c r="F33" s="39"/>
      <c r="G33" s="79"/>
      <c r="H33" s="49"/>
      <c r="I33" s="49"/>
      <c r="J33" s="39"/>
      <c r="K33" s="39"/>
      <c r="L33" s="39"/>
      <c r="M33" s="79"/>
      <c r="N33" s="39"/>
      <c r="O33" s="39"/>
      <c r="P33" s="39"/>
      <c r="Q33" s="81"/>
      <c r="R33" s="72"/>
      <c r="S33" s="72"/>
    </row>
    <row r="34" spans="1:19" ht="52.95" customHeight="1" x14ac:dyDescent="0.4">
      <c r="A34" s="2"/>
      <c r="B34" s="73"/>
      <c r="C34" s="78"/>
      <c r="D34" s="39"/>
      <c r="E34" s="39"/>
      <c r="F34" s="39"/>
      <c r="G34" s="79"/>
      <c r="H34" s="51"/>
      <c r="I34" s="49"/>
      <c r="J34" s="39"/>
      <c r="K34" s="39"/>
      <c r="L34" s="39"/>
      <c r="M34" s="80"/>
      <c r="N34" s="39"/>
      <c r="O34" s="39"/>
      <c r="P34" s="39"/>
      <c r="Q34" s="81"/>
      <c r="R34" s="72"/>
      <c r="S34" s="72"/>
    </row>
    <row r="35" spans="1:19" ht="52.95" customHeight="1" x14ac:dyDescent="0.4">
      <c r="A35" s="2"/>
      <c r="B35" s="73"/>
      <c r="C35" s="78"/>
      <c r="D35" s="39"/>
      <c r="E35" s="39"/>
      <c r="F35" s="39"/>
      <c r="G35" s="80"/>
      <c r="H35" s="51"/>
      <c r="I35" s="49"/>
      <c r="J35" s="39"/>
      <c r="K35" s="39"/>
      <c r="L35" s="39"/>
      <c r="M35" s="80"/>
      <c r="N35" s="39"/>
      <c r="O35" s="39"/>
      <c r="P35" s="39"/>
      <c r="Q35" s="81"/>
      <c r="R35" s="72"/>
      <c r="S35" s="72"/>
    </row>
    <row r="36" spans="1:19" ht="25.2" customHeight="1" x14ac:dyDescent="0.4">
      <c r="A36" s="442" t="s">
        <v>179</v>
      </c>
      <c r="B36" s="443"/>
      <c r="C36" s="444"/>
      <c r="D36" s="451" t="s">
        <v>180</v>
      </c>
      <c r="E36" s="452"/>
      <c r="F36" s="453"/>
      <c r="G36" s="454"/>
      <c r="H36" s="454"/>
      <c r="I36" s="454"/>
      <c r="J36" s="454"/>
      <c r="K36" s="454"/>
      <c r="L36" s="454"/>
      <c r="M36" s="455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445"/>
      <c r="B37" s="446"/>
      <c r="C37" s="447"/>
      <c r="D37" s="451" t="s">
        <v>182</v>
      </c>
      <c r="E37" s="452"/>
      <c r="F37" s="453"/>
      <c r="G37" s="454"/>
      <c r="H37" s="454"/>
      <c r="I37" s="454"/>
      <c r="J37" s="454"/>
      <c r="K37" s="454"/>
      <c r="L37" s="454"/>
      <c r="M37" s="455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445"/>
      <c r="B38" s="446"/>
      <c r="C38" s="447"/>
      <c r="D38" s="451" t="s">
        <v>124</v>
      </c>
      <c r="E38" s="452"/>
      <c r="F38" s="453"/>
      <c r="G38" s="454"/>
      <c r="H38" s="454"/>
      <c r="I38" s="454"/>
      <c r="J38" s="454"/>
      <c r="K38" s="454"/>
      <c r="L38" s="454"/>
      <c r="M38" s="455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445"/>
      <c r="B39" s="446"/>
      <c r="C39" s="447"/>
      <c r="D39" s="451" t="s">
        <v>183</v>
      </c>
      <c r="E39" s="452"/>
      <c r="F39" s="453"/>
      <c r="G39" s="454"/>
      <c r="H39" s="454"/>
      <c r="I39" s="454"/>
      <c r="J39" s="454"/>
      <c r="K39" s="454"/>
      <c r="L39" s="454"/>
      <c r="M39" s="455"/>
      <c r="N39" s="46" t="s">
        <v>181</v>
      </c>
      <c r="O39" s="47"/>
      <c r="P39" s="47"/>
      <c r="Q39" s="47"/>
      <c r="R39" s="47"/>
      <c r="S39" s="48"/>
    </row>
    <row r="40" spans="1:19" ht="25.2" customHeight="1" x14ac:dyDescent="0.4">
      <c r="A40" s="448"/>
      <c r="B40" s="449"/>
      <c r="C40" s="450"/>
      <c r="D40" s="451" t="s">
        <v>184</v>
      </c>
      <c r="E40" s="452"/>
      <c r="F40" s="453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5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28" bestFit="1" customWidth="1"/>
    <col min="6" max="6" width="6" style="128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3" t="s">
        <v>1440</v>
      </c>
      <c r="B1" s="434"/>
      <c r="C1" s="435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3" t="s">
        <v>11</v>
      </c>
      <c r="B2" s="434"/>
      <c r="C2" s="435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28" t="s">
        <v>4</v>
      </c>
      <c r="B3" s="428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429"/>
      <c r="B4" s="429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118">
        <v>1</v>
      </c>
      <c r="B5" s="118"/>
      <c r="C5" s="119" t="s">
        <v>169</v>
      </c>
      <c r="D5" s="120" t="s">
        <v>178</v>
      </c>
      <c r="E5" s="120"/>
      <c r="F5" s="121">
        <v>1.3</v>
      </c>
      <c r="G5" s="119" t="s">
        <v>48</v>
      </c>
      <c r="H5" s="122" t="s">
        <v>173</v>
      </c>
      <c r="I5" s="123" t="s">
        <v>170</v>
      </c>
      <c r="J5" s="124">
        <v>4</v>
      </c>
      <c r="K5" s="124">
        <v>4</v>
      </c>
      <c r="L5" s="121">
        <f>J5*K5</f>
        <v>16</v>
      </c>
      <c r="M5" s="123" t="s">
        <v>171</v>
      </c>
      <c r="N5" s="121">
        <v>2</v>
      </c>
      <c r="O5" s="121">
        <v>4</v>
      </c>
      <c r="P5" s="121">
        <f>N5*O5</f>
        <v>8</v>
      </c>
      <c r="Q5" s="121" t="s">
        <v>174</v>
      </c>
      <c r="R5" s="121" t="s">
        <v>175</v>
      </c>
      <c r="S5" s="123"/>
    </row>
    <row r="6" spans="1:19" ht="34.5" customHeight="1" x14ac:dyDescent="0.4">
      <c r="A6" s="53">
        <v>1</v>
      </c>
      <c r="B6" s="67" t="s">
        <v>1284</v>
      </c>
      <c r="C6" s="52" t="s">
        <v>1285</v>
      </c>
      <c r="D6" s="53" t="s">
        <v>1286</v>
      </c>
      <c r="E6" s="53" t="s">
        <v>1287</v>
      </c>
      <c r="F6" s="53">
        <v>1.6</v>
      </c>
      <c r="G6" s="129" t="s">
        <v>1288</v>
      </c>
      <c r="H6" s="130" t="s">
        <v>1289</v>
      </c>
      <c r="I6" s="130" t="s">
        <v>1290</v>
      </c>
      <c r="J6" s="129">
        <v>2</v>
      </c>
      <c r="K6" s="129">
        <v>3</v>
      </c>
      <c r="L6" s="129">
        <f>J6*K6</f>
        <v>6</v>
      </c>
      <c r="M6" s="131" t="s">
        <v>1291</v>
      </c>
      <c r="N6" s="129">
        <v>2</v>
      </c>
      <c r="O6" s="129">
        <v>2</v>
      </c>
      <c r="P6" s="129">
        <f>N6*O6</f>
        <v>4</v>
      </c>
      <c r="Q6" s="130" t="s">
        <v>1292</v>
      </c>
      <c r="R6" s="129" t="s">
        <v>1293</v>
      </c>
      <c r="S6" s="129" t="s">
        <v>1294</v>
      </c>
    </row>
    <row r="7" spans="1:19" ht="61.2" customHeight="1" x14ac:dyDescent="0.4">
      <c r="A7" s="2">
        <v>2</v>
      </c>
      <c r="B7" s="67" t="s">
        <v>1284</v>
      </c>
      <c r="C7" s="52" t="s">
        <v>1285</v>
      </c>
      <c r="D7" s="53" t="s">
        <v>1286</v>
      </c>
      <c r="E7" s="53" t="s">
        <v>1287</v>
      </c>
      <c r="F7" s="53">
        <v>1.5</v>
      </c>
      <c r="G7" s="129" t="s">
        <v>1295</v>
      </c>
      <c r="H7" s="130" t="s">
        <v>1296</v>
      </c>
      <c r="I7" s="130" t="s">
        <v>1297</v>
      </c>
      <c r="J7" s="129">
        <v>3</v>
      </c>
      <c r="K7" s="129">
        <v>2</v>
      </c>
      <c r="L7" s="129">
        <f t="shared" ref="L7:L19" si="0">J7*K7</f>
        <v>6</v>
      </c>
      <c r="M7" s="131" t="s">
        <v>1298</v>
      </c>
      <c r="N7" s="129">
        <v>2</v>
      </c>
      <c r="O7" s="129">
        <v>2</v>
      </c>
      <c r="P7" s="129">
        <f t="shared" ref="P7:P19" si="1">N7*O7</f>
        <v>4</v>
      </c>
      <c r="Q7" s="130" t="s">
        <v>1292</v>
      </c>
      <c r="R7" s="129" t="s">
        <v>1293</v>
      </c>
      <c r="S7" s="72"/>
    </row>
    <row r="8" spans="1:19" ht="73.2" customHeight="1" x14ac:dyDescent="0.4">
      <c r="A8" s="53">
        <v>3</v>
      </c>
      <c r="B8" s="67" t="s">
        <v>1284</v>
      </c>
      <c r="C8" s="52" t="s">
        <v>1285</v>
      </c>
      <c r="D8" s="53" t="s">
        <v>1286</v>
      </c>
      <c r="E8" s="53" t="s">
        <v>1287</v>
      </c>
      <c r="F8" s="53">
        <v>2.1</v>
      </c>
      <c r="G8" s="129" t="s">
        <v>1299</v>
      </c>
      <c r="H8" s="130" t="s">
        <v>1300</v>
      </c>
      <c r="I8" s="130" t="s">
        <v>1301</v>
      </c>
      <c r="J8" s="129">
        <v>2</v>
      </c>
      <c r="K8" s="129">
        <v>4</v>
      </c>
      <c r="L8" s="129">
        <f t="shared" si="0"/>
        <v>8</v>
      </c>
      <c r="M8" s="131" t="s">
        <v>1302</v>
      </c>
      <c r="N8" s="129">
        <v>1</v>
      </c>
      <c r="O8" s="129">
        <v>3</v>
      </c>
      <c r="P8" s="129">
        <f t="shared" si="1"/>
        <v>3</v>
      </c>
      <c r="Q8" s="130" t="s">
        <v>1292</v>
      </c>
      <c r="R8" s="129" t="s">
        <v>1303</v>
      </c>
      <c r="S8" s="72"/>
    </row>
    <row r="9" spans="1:19" ht="34.5" customHeight="1" x14ac:dyDescent="0.4">
      <c r="A9" s="2">
        <v>4</v>
      </c>
      <c r="B9" s="67" t="s">
        <v>1284</v>
      </c>
      <c r="C9" s="52" t="s">
        <v>1304</v>
      </c>
      <c r="D9" s="53" t="s">
        <v>1286</v>
      </c>
      <c r="E9" s="53" t="s">
        <v>1287</v>
      </c>
      <c r="F9" s="53">
        <v>1.6</v>
      </c>
      <c r="G9" s="129" t="s">
        <v>1288</v>
      </c>
      <c r="H9" s="130" t="s">
        <v>1305</v>
      </c>
      <c r="I9" s="130" t="s">
        <v>1290</v>
      </c>
      <c r="J9" s="129">
        <v>2</v>
      </c>
      <c r="K9" s="129">
        <v>3</v>
      </c>
      <c r="L9" s="129">
        <f t="shared" si="0"/>
        <v>6</v>
      </c>
      <c r="M9" s="131" t="s">
        <v>1291</v>
      </c>
      <c r="N9" s="129">
        <v>2</v>
      </c>
      <c r="O9" s="129">
        <v>2</v>
      </c>
      <c r="P9" s="129">
        <f t="shared" si="1"/>
        <v>4</v>
      </c>
      <c r="Q9" s="130" t="s">
        <v>1292</v>
      </c>
      <c r="R9" s="129" t="s">
        <v>1293</v>
      </c>
      <c r="S9" s="72"/>
    </row>
    <row r="10" spans="1:19" ht="60.6" customHeight="1" x14ac:dyDescent="0.4">
      <c r="A10" s="53">
        <v>5</v>
      </c>
      <c r="B10" s="67" t="s">
        <v>1284</v>
      </c>
      <c r="C10" s="52" t="s">
        <v>1304</v>
      </c>
      <c r="D10" s="53" t="s">
        <v>1286</v>
      </c>
      <c r="E10" s="53" t="s">
        <v>1287</v>
      </c>
      <c r="F10" s="53">
        <v>1.5</v>
      </c>
      <c r="G10" s="129" t="s">
        <v>1295</v>
      </c>
      <c r="H10" s="130" t="s">
        <v>1306</v>
      </c>
      <c r="I10" s="130" t="s">
        <v>1297</v>
      </c>
      <c r="J10" s="129">
        <v>3</v>
      </c>
      <c r="K10" s="129">
        <v>2</v>
      </c>
      <c r="L10" s="129">
        <f t="shared" si="0"/>
        <v>6</v>
      </c>
      <c r="M10" s="131" t="s">
        <v>1298</v>
      </c>
      <c r="N10" s="129">
        <v>2</v>
      </c>
      <c r="O10" s="129">
        <v>2</v>
      </c>
      <c r="P10" s="129">
        <f t="shared" si="1"/>
        <v>4</v>
      </c>
      <c r="Q10" s="130" t="s">
        <v>1292</v>
      </c>
      <c r="R10" s="129" t="s">
        <v>1293</v>
      </c>
      <c r="S10" s="72"/>
    </row>
    <row r="11" spans="1:19" ht="81" customHeight="1" x14ac:dyDescent="0.4">
      <c r="A11" s="2">
        <v>6</v>
      </c>
      <c r="B11" s="67" t="s">
        <v>1284</v>
      </c>
      <c r="C11" s="52" t="s">
        <v>1304</v>
      </c>
      <c r="D11" s="53" t="s">
        <v>1286</v>
      </c>
      <c r="E11" s="53" t="s">
        <v>1287</v>
      </c>
      <c r="F11" s="53">
        <v>2.1</v>
      </c>
      <c r="G11" s="129" t="s">
        <v>1299</v>
      </c>
      <c r="H11" s="130" t="s">
        <v>1300</v>
      </c>
      <c r="I11" s="130" t="s">
        <v>1301</v>
      </c>
      <c r="J11" s="129">
        <v>2</v>
      </c>
      <c r="K11" s="129">
        <v>4</v>
      </c>
      <c r="L11" s="129">
        <f t="shared" si="0"/>
        <v>8</v>
      </c>
      <c r="M11" s="131" t="s">
        <v>1302</v>
      </c>
      <c r="N11" s="129">
        <v>1</v>
      </c>
      <c r="O11" s="129">
        <v>3</v>
      </c>
      <c r="P11" s="129">
        <f t="shared" si="1"/>
        <v>3</v>
      </c>
      <c r="Q11" s="130" t="s">
        <v>1292</v>
      </c>
      <c r="R11" s="129" t="s">
        <v>1303</v>
      </c>
      <c r="S11" s="72"/>
    </row>
    <row r="12" spans="1:19" ht="60.6" customHeight="1" x14ac:dyDescent="0.4">
      <c r="A12" s="53">
        <v>7</v>
      </c>
      <c r="B12" s="67" t="s">
        <v>1284</v>
      </c>
      <c r="C12" s="52" t="s">
        <v>1307</v>
      </c>
      <c r="D12" s="53" t="s">
        <v>1286</v>
      </c>
      <c r="E12" s="53" t="s">
        <v>1287</v>
      </c>
      <c r="F12" s="53">
        <v>1.5</v>
      </c>
      <c r="G12" s="129" t="s">
        <v>1295</v>
      </c>
      <c r="H12" s="130" t="s">
        <v>1308</v>
      </c>
      <c r="I12" s="130" t="s">
        <v>1297</v>
      </c>
      <c r="J12" s="129">
        <v>3</v>
      </c>
      <c r="K12" s="129">
        <v>2</v>
      </c>
      <c r="L12" s="129">
        <f t="shared" si="0"/>
        <v>6</v>
      </c>
      <c r="M12" s="131" t="s">
        <v>1298</v>
      </c>
      <c r="N12" s="129">
        <v>2</v>
      </c>
      <c r="O12" s="129">
        <v>2</v>
      </c>
      <c r="P12" s="129">
        <f t="shared" si="1"/>
        <v>4</v>
      </c>
      <c r="Q12" s="130" t="s">
        <v>1292</v>
      </c>
      <c r="R12" s="129" t="s">
        <v>1309</v>
      </c>
      <c r="S12" s="72"/>
    </row>
    <row r="13" spans="1:19" ht="60.6" customHeight="1" x14ac:dyDescent="0.4">
      <c r="A13" s="2">
        <v>8</v>
      </c>
      <c r="B13" s="67" t="s">
        <v>1284</v>
      </c>
      <c r="C13" s="52" t="s">
        <v>1307</v>
      </c>
      <c r="D13" s="53" t="s">
        <v>1286</v>
      </c>
      <c r="E13" s="53" t="s">
        <v>1287</v>
      </c>
      <c r="F13" s="53">
        <v>2.1</v>
      </c>
      <c r="G13" s="129" t="s">
        <v>1299</v>
      </c>
      <c r="H13" s="130" t="s">
        <v>1310</v>
      </c>
      <c r="I13" s="130" t="s">
        <v>1301</v>
      </c>
      <c r="J13" s="129">
        <v>2</v>
      </c>
      <c r="K13" s="129">
        <v>4</v>
      </c>
      <c r="L13" s="129">
        <f t="shared" si="0"/>
        <v>8</v>
      </c>
      <c r="M13" s="131" t="s">
        <v>1302</v>
      </c>
      <c r="N13" s="129">
        <v>1</v>
      </c>
      <c r="O13" s="129">
        <v>3</v>
      </c>
      <c r="P13" s="129">
        <f t="shared" si="1"/>
        <v>3</v>
      </c>
      <c r="Q13" s="130" t="s">
        <v>1292</v>
      </c>
      <c r="R13" s="129" t="s">
        <v>1309</v>
      </c>
      <c r="S13" s="72"/>
    </row>
    <row r="14" spans="1:19" ht="43.95" customHeight="1" x14ac:dyDescent="0.4">
      <c r="A14" s="53">
        <v>9</v>
      </c>
      <c r="B14" s="67" t="s">
        <v>1284</v>
      </c>
      <c r="C14" s="52" t="s">
        <v>1311</v>
      </c>
      <c r="D14" s="53" t="s">
        <v>1286</v>
      </c>
      <c r="E14" s="53" t="s">
        <v>1287</v>
      </c>
      <c r="F14" s="53">
        <v>3.3</v>
      </c>
      <c r="G14" s="129" t="s">
        <v>1312</v>
      </c>
      <c r="H14" s="130" t="s">
        <v>1313</v>
      </c>
      <c r="I14" s="130" t="s">
        <v>1314</v>
      </c>
      <c r="J14" s="129">
        <v>2</v>
      </c>
      <c r="K14" s="129">
        <v>4</v>
      </c>
      <c r="L14" s="129">
        <f t="shared" si="0"/>
        <v>8</v>
      </c>
      <c r="M14" s="131" t="s">
        <v>1315</v>
      </c>
      <c r="N14" s="129">
        <v>1</v>
      </c>
      <c r="O14" s="129">
        <v>4</v>
      </c>
      <c r="P14" s="129">
        <f t="shared" si="1"/>
        <v>4</v>
      </c>
      <c r="Q14" s="130" t="s">
        <v>1316</v>
      </c>
      <c r="R14" s="129" t="s">
        <v>1293</v>
      </c>
      <c r="S14" s="72"/>
    </row>
    <row r="15" spans="1:19" ht="34.5" customHeight="1" x14ac:dyDescent="0.4">
      <c r="A15" s="2">
        <v>10</v>
      </c>
      <c r="B15" s="67" t="s">
        <v>1284</v>
      </c>
      <c r="C15" s="52" t="s">
        <v>1311</v>
      </c>
      <c r="D15" s="53" t="s">
        <v>1286</v>
      </c>
      <c r="E15" s="53" t="s">
        <v>1287</v>
      </c>
      <c r="F15" s="53">
        <v>1.6</v>
      </c>
      <c r="G15" s="129" t="s">
        <v>1288</v>
      </c>
      <c r="H15" s="130" t="s">
        <v>1317</v>
      </c>
      <c r="I15" s="130" t="s">
        <v>1290</v>
      </c>
      <c r="J15" s="129">
        <v>2</v>
      </c>
      <c r="K15" s="129">
        <v>3</v>
      </c>
      <c r="L15" s="129">
        <f t="shared" si="0"/>
        <v>6</v>
      </c>
      <c r="M15" s="131" t="s">
        <v>1291</v>
      </c>
      <c r="N15" s="129">
        <v>2</v>
      </c>
      <c r="O15" s="129">
        <v>2</v>
      </c>
      <c r="P15" s="129">
        <f t="shared" si="1"/>
        <v>4</v>
      </c>
      <c r="Q15" s="130" t="s">
        <v>1292</v>
      </c>
      <c r="R15" s="129" t="s">
        <v>1293</v>
      </c>
      <c r="S15" s="72"/>
    </row>
    <row r="16" spans="1:19" ht="34.5" customHeight="1" x14ac:dyDescent="0.4">
      <c r="A16" s="53">
        <v>11</v>
      </c>
      <c r="B16" s="67" t="s">
        <v>1318</v>
      </c>
      <c r="C16" s="52" t="s">
        <v>1319</v>
      </c>
      <c r="D16" s="53" t="s">
        <v>1286</v>
      </c>
      <c r="E16" s="53" t="s">
        <v>1287</v>
      </c>
      <c r="F16" s="53">
        <v>1.6</v>
      </c>
      <c r="G16" s="129" t="s">
        <v>1288</v>
      </c>
      <c r="H16" s="130" t="s">
        <v>1320</v>
      </c>
      <c r="I16" s="130" t="s">
        <v>1290</v>
      </c>
      <c r="J16" s="129">
        <v>2</v>
      </c>
      <c r="K16" s="129">
        <v>3</v>
      </c>
      <c r="L16" s="129">
        <f t="shared" si="0"/>
        <v>6</v>
      </c>
      <c r="M16" s="131" t="s">
        <v>1291</v>
      </c>
      <c r="N16" s="129">
        <v>2</v>
      </c>
      <c r="O16" s="129">
        <v>2</v>
      </c>
      <c r="P16" s="129">
        <f t="shared" si="1"/>
        <v>4</v>
      </c>
      <c r="Q16" s="130" t="s">
        <v>1292</v>
      </c>
      <c r="R16" s="129" t="s">
        <v>1303</v>
      </c>
      <c r="S16" s="72"/>
    </row>
    <row r="17" spans="1:19" ht="78.599999999999994" customHeight="1" x14ac:dyDescent="0.4">
      <c r="A17" s="2">
        <v>12</v>
      </c>
      <c r="B17" s="67" t="s">
        <v>1318</v>
      </c>
      <c r="C17" s="52" t="s">
        <v>1319</v>
      </c>
      <c r="D17" s="53" t="s">
        <v>1286</v>
      </c>
      <c r="E17" s="53" t="s">
        <v>1287</v>
      </c>
      <c r="F17" s="53">
        <v>2.1</v>
      </c>
      <c r="G17" s="129" t="s">
        <v>1299</v>
      </c>
      <c r="H17" s="130" t="s">
        <v>1321</v>
      </c>
      <c r="I17" s="130" t="s">
        <v>1301</v>
      </c>
      <c r="J17" s="129">
        <v>2</v>
      </c>
      <c r="K17" s="129">
        <v>3</v>
      </c>
      <c r="L17" s="129">
        <f t="shared" si="0"/>
        <v>6</v>
      </c>
      <c r="M17" s="131" t="s">
        <v>1302</v>
      </c>
      <c r="N17" s="129">
        <v>1</v>
      </c>
      <c r="O17" s="129">
        <v>3</v>
      </c>
      <c r="P17" s="129">
        <f t="shared" si="1"/>
        <v>3</v>
      </c>
      <c r="Q17" s="130" t="s">
        <v>1292</v>
      </c>
      <c r="R17" s="129" t="s">
        <v>1303</v>
      </c>
      <c r="S17" s="72"/>
    </row>
    <row r="18" spans="1:19" ht="78.599999999999994" customHeight="1" x14ac:dyDescent="0.4">
      <c r="A18" s="53">
        <v>13</v>
      </c>
      <c r="B18" s="67" t="s">
        <v>1318</v>
      </c>
      <c r="C18" s="52" t="s">
        <v>1319</v>
      </c>
      <c r="D18" s="53" t="s">
        <v>1286</v>
      </c>
      <c r="E18" s="53" t="s">
        <v>1287</v>
      </c>
      <c r="F18" s="53">
        <v>2.1</v>
      </c>
      <c r="G18" s="129" t="s">
        <v>1299</v>
      </c>
      <c r="H18" s="130" t="s">
        <v>1322</v>
      </c>
      <c r="I18" s="130" t="s">
        <v>1301</v>
      </c>
      <c r="J18" s="129">
        <v>2</v>
      </c>
      <c r="K18" s="129">
        <v>3</v>
      </c>
      <c r="L18" s="129">
        <f t="shared" si="0"/>
        <v>6</v>
      </c>
      <c r="M18" s="131" t="s">
        <v>1323</v>
      </c>
      <c r="N18" s="129">
        <v>1</v>
      </c>
      <c r="O18" s="129">
        <v>3</v>
      </c>
      <c r="P18" s="129">
        <f t="shared" si="1"/>
        <v>3</v>
      </c>
      <c r="Q18" s="130" t="s">
        <v>1292</v>
      </c>
      <c r="R18" s="129" t="s">
        <v>1303</v>
      </c>
      <c r="S18" s="72"/>
    </row>
    <row r="19" spans="1:19" ht="78.599999999999994" customHeight="1" x14ac:dyDescent="0.4">
      <c r="A19" s="2">
        <v>14</v>
      </c>
      <c r="B19" s="67" t="s">
        <v>1318</v>
      </c>
      <c r="C19" s="52" t="s">
        <v>1319</v>
      </c>
      <c r="D19" s="53" t="s">
        <v>1286</v>
      </c>
      <c r="E19" s="53" t="s">
        <v>1287</v>
      </c>
      <c r="F19" s="53">
        <v>2.1</v>
      </c>
      <c r="G19" s="129" t="s">
        <v>1299</v>
      </c>
      <c r="H19" s="130" t="s">
        <v>1324</v>
      </c>
      <c r="I19" s="130" t="s">
        <v>1301</v>
      </c>
      <c r="J19" s="129">
        <v>2</v>
      </c>
      <c r="K19" s="129">
        <v>3</v>
      </c>
      <c r="L19" s="129">
        <f t="shared" si="0"/>
        <v>6</v>
      </c>
      <c r="M19" s="131" t="s">
        <v>1302</v>
      </c>
      <c r="N19" s="129">
        <v>1</v>
      </c>
      <c r="O19" s="129">
        <v>3</v>
      </c>
      <c r="P19" s="129">
        <f t="shared" si="1"/>
        <v>3</v>
      </c>
      <c r="Q19" s="130" t="s">
        <v>1292</v>
      </c>
      <c r="R19" s="129" t="s">
        <v>1303</v>
      </c>
      <c r="S19" s="72"/>
    </row>
    <row r="20" spans="1:19" ht="61.2" customHeight="1" x14ac:dyDescent="0.4">
      <c r="A20" s="53">
        <v>15</v>
      </c>
      <c r="B20" s="67" t="s">
        <v>1325</v>
      </c>
      <c r="C20" s="52" t="s">
        <v>1326</v>
      </c>
      <c r="D20" s="53" t="s">
        <v>1286</v>
      </c>
      <c r="E20" s="53" t="s">
        <v>1287</v>
      </c>
      <c r="F20" s="53">
        <v>1.3</v>
      </c>
      <c r="G20" s="129" t="s">
        <v>1327</v>
      </c>
      <c r="H20" s="130" t="s">
        <v>1328</v>
      </c>
      <c r="I20" s="130" t="s">
        <v>1329</v>
      </c>
      <c r="J20" s="129">
        <v>2</v>
      </c>
      <c r="K20" s="129">
        <v>3</v>
      </c>
      <c r="L20" s="129">
        <f>J20*K20</f>
        <v>6</v>
      </c>
      <c r="M20" s="131" t="s">
        <v>1330</v>
      </c>
      <c r="N20" s="129">
        <v>1</v>
      </c>
      <c r="O20" s="129">
        <v>3</v>
      </c>
      <c r="P20" s="129">
        <f>N20*O20</f>
        <v>3</v>
      </c>
      <c r="Q20" s="130" t="s">
        <v>1292</v>
      </c>
      <c r="R20" s="129" t="s">
        <v>1309</v>
      </c>
      <c r="S20" s="72"/>
    </row>
    <row r="21" spans="1:19" ht="34.5" customHeight="1" x14ac:dyDescent="0.4">
      <c r="A21" s="2">
        <v>16</v>
      </c>
      <c r="B21" s="67" t="s">
        <v>1325</v>
      </c>
      <c r="C21" s="52" t="s">
        <v>1326</v>
      </c>
      <c r="D21" s="53" t="s">
        <v>1286</v>
      </c>
      <c r="E21" s="53" t="s">
        <v>1287</v>
      </c>
      <c r="F21" s="53">
        <v>1.6</v>
      </c>
      <c r="G21" s="129" t="s">
        <v>1288</v>
      </c>
      <c r="H21" s="130" t="s">
        <v>1331</v>
      </c>
      <c r="I21" s="131" t="s">
        <v>1332</v>
      </c>
      <c r="J21" s="129">
        <v>2</v>
      </c>
      <c r="K21" s="129">
        <v>4</v>
      </c>
      <c r="L21" s="129">
        <f t="shared" ref="L21:L27" si="2">J21*K21</f>
        <v>8</v>
      </c>
      <c r="M21" s="131" t="s">
        <v>1291</v>
      </c>
      <c r="N21" s="129">
        <v>1</v>
      </c>
      <c r="O21" s="129">
        <v>3</v>
      </c>
      <c r="P21" s="129">
        <f t="shared" ref="P21:P27" si="3">N21*O21</f>
        <v>3</v>
      </c>
      <c r="Q21" s="130" t="s">
        <v>1292</v>
      </c>
      <c r="R21" s="129" t="s">
        <v>1309</v>
      </c>
      <c r="S21" s="72"/>
    </row>
    <row r="22" spans="1:19" ht="78.599999999999994" customHeight="1" x14ac:dyDescent="0.4">
      <c r="A22" s="53">
        <v>17</v>
      </c>
      <c r="B22" s="67" t="s">
        <v>1325</v>
      </c>
      <c r="C22" s="52" t="s">
        <v>1326</v>
      </c>
      <c r="D22" s="53" t="s">
        <v>1286</v>
      </c>
      <c r="E22" s="53" t="s">
        <v>1287</v>
      </c>
      <c r="F22" s="53">
        <v>2.1</v>
      </c>
      <c r="G22" s="129" t="s">
        <v>1299</v>
      </c>
      <c r="H22" s="130" t="s">
        <v>1333</v>
      </c>
      <c r="I22" s="130" t="s">
        <v>1301</v>
      </c>
      <c r="J22" s="129">
        <v>2</v>
      </c>
      <c r="K22" s="129">
        <v>4</v>
      </c>
      <c r="L22" s="129">
        <f t="shared" si="2"/>
        <v>8</v>
      </c>
      <c r="M22" s="131" t="s">
        <v>1302</v>
      </c>
      <c r="N22" s="129">
        <v>1</v>
      </c>
      <c r="O22" s="129">
        <v>3</v>
      </c>
      <c r="P22" s="129">
        <f t="shared" si="3"/>
        <v>3</v>
      </c>
      <c r="Q22" s="130" t="s">
        <v>1292</v>
      </c>
      <c r="R22" s="129" t="s">
        <v>1303</v>
      </c>
      <c r="S22" s="72"/>
    </row>
    <row r="23" spans="1:19" ht="34.5" customHeight="1" x14ac:dyDescent="0.4">
      <c r="A23" s="2">
        <v>18</v>
      </c>
      <c r="B23" s="67" t="s">
        <v>1325</v>
      </c>
      <c r="C23" s="52" t="s">
        <v>1326</v>
      </c>
      <c r="D23" s="53" t="s">
        <v>1286</v>
      </c>
      <c r="E23" s="53" t="s">
        <v>1287</v>
      </c>
      <c r="F23" s="53">
        <v>1.4</v>
      </c>
      <c r="G23" s="129" t="s">
        <v>1334</v>
      </c>
      <c r="H23" s="130" t="s">
        <v>1335</v>
      </c>
      <c r="I23" s="130" t="s">
        <v>1329</v>
      </c>
      <c r="J23" s="129">
        <v>2</v>
      </c>
      <c r="K23" s="129">
        <v>3</v>
      </c>
      <c r="L23" s="129">
        <f t="shared" si="2"/>
        <v>6</v>
      </c>
      <c r="M23" s="131" t="s">
        <v>1336</v>
      </c>
      <c r="N23" s="129">
        <v>1</v>
      </c>
      <c r="O23" s="129">
        <v>2</v>
      </c>
      <c r="P23" s="129">
        <f t="shared" si="3"/>
        <v>2</v>
      </c>
      <c r="Q23" s="130" t="s">
        <v>1292</v>
      </c>
      <c r="R23" s="129" t="s">
        <v>1309</v>
      </c>
      <c r="S23" s="72"/>
    </row>
    <row r="24" spans="1:19" ht="34.5" customHeight="1" x14ac:dyDescent="0.4">
      <c r="A24" s="53">
        <v>19</v>
      </c>
      <c r="B24" s="67" t="s">
        <v>1325</v>
      </c>
      <c r="C24" s="52" t="s">
        <v>1337</v>
      </c>
      <c r="D24" s="53" t="s">
        <v>1286</v>
      </c>
      <c r="E24" s="53" t="s">
        <v>1287</v>
      </c>
      <c r="F24" s="54" t="s">
        <v>1338</v>
      </c>
      <c r="G24" s="129" t="s">
        <v>1339</v>
      </c>
      <c r="H24" s="130" t="s">
        <v>1340</v>
      </c>
      <c r="I24" s="130" t="s">
        <v>1341</v>
      </c>
      <c r="J24" s="129">
        <v>2</v>
      </c>
      <c r="K24" s="129">
        <v>4</v>
      </c>
      <c r="L24" s="129">
        <f t="shared" si="2"/>
        <v>8</v>
      </c>
      <c r="M24" s="131" t="s">
        <v>1342</v>
      </c>
      <c r="N24" s="129">
        <v>1</v>
      </c>
      <c r="O24" s="129">
        <v>3</v>
      </c>
      <c r="P24" s="129">
        <f t="shared" si="3"/>
        <v>3</v>
      </c>
      <c r="Q24" s="130" t="s">
        <v>1292</v>
      </c>
      <c r="R24" s="129" t="s">
        <v>1293</v>
      </c>
      <c r="S24" s="72"/>
    </row>
    <row r="25" spans="1:19" ht="34.5" customHeight="1" x14ac:dyDescent="0.4">
      <c r="A25" s="2">
        <v>20</v>
      </c>
      <c r="B25" s="67" t="s">
        <v>1325</v>
      </c>
      <c r="C25" s="52" t="s">
        <v>1337</v>
      </c>
      <c r="D25" s="53" t="s">
        <v>1286</v>
      </c>
      <c r="E25" s="53" t="s">
        <v>1287</v>
      </c>
      <c r="F25" s="53">
        <v>1.4</v>
      </c>
      <c r="G25" s="129" t="s">
        <v>1334</v>
      </c>
      <c r="H25" s="130" t="s">
        <v>1343</v>
      </c>
      <c r="I25" s="130" t="s">
        <v>1344</v>
      </c>
      <c r="J25" s="129">
        <v>2</v>
      </c>
      <c r="K25" s="129">
        <v>3</v>
      </c>
      <c r="L25" s="129">
        <f t="shared" si="2"/>
        <v>6</v>
      </c>
      <c r="M25" s="131" t="s">
        <v>1342</v>
      </c>
      <c r="N25" s="129">
        <v>1</v>
      </c>
      <c r="O25" s="129">
        <v>3</v>
      </c>
      <c r="P25" s="129">
        <f t="shared" si="3"/>
        <v>3</v>
      </c>
      <c r="Q25" s="130" t="s">
        <v>1292</v>
      </c>
      <c r="R25" s="129" t="s">
        <v>1345</v>
      </c>
      <c r="S25" s="72"/>
    </row>
    <row r="26" spans="1:19" ht="34.5" customHeight="1" x14ac:dyDescent="0.4">
      <c r="A26" s="53">
        <v>21</v>
      </c>
      <c r="B26" s="67" t="s">
        <v>1325</v>
      </c>
      <c r="C26" s="52" t="s">
        <v>1337</v>
      </c>
      <c r="D26" s="53" t="s">
        <v>1286</v>
      </c>
      <c r="E26" s="53" t="s">
        <v>1287</v>
      </c>
      <c r="F26" s="53">
        <v>1.4</v>
      </c>
      <c r="G26" s="129" t="s">
        <v>1334</v>
      </c>
      <c r="H26" s="130" t="s">
        <v>1346</v>
      </c>
      <c r="I26" s="130" t="s">
        <v>1347</v>
      </c>
      <c r="J26" s="129">
        <v>2</v>
      </c>
      <c r="K26" s="129">
        <v>3</v>
      </c>
      <c r="L26" s="129">
        <f t="shared" si="2"/>
        <v>6</v>
      </c>
      <c r="M26" s="131" t="s">
        <v>1348</v>
      </c>
      <c r="N26" s="129">
        <v>1</v>
      </c>
      <c r="O26" s="129">
        <v>3</v>
      </c>
      <c r="P26" s="129">
        <f t="shared" si="3"/>
        <v>3</v>
      </c>
      <c r="Q26" s="130" t="s">
        <v>1292</v>
      </c>
      <c r="R26" s="129" t="s">
        <v>1345</v>
      </c>
      <c r="S26" s="72"/>
    </row>
    <row r="27" spans="1:19" ht="34.5" customHeight="1" x14ac:dyDescent="0.4">
      <c r="A27" s="2">
        <v>22</v>
      </c>
      <c r="B27" s="67" t="s">
        <v>1349</v>
      </c>
      <c r="C27" s="52" t="s">
        <v>1350</v>
      </c>
      <c r="D27" s="53" t="s">
        <v>1286</v>
      </c>
      <c r="E27" s="53" t="s">
        <v>1287</v>
      </c>
      <c r="F27" s="53">
        <v>1.6</v>
      </c>
      <c r="G27" s="129" t="s">
        <v>1288</v>
      </c>
      <c r="H27" s="130" t="s">
        <v>1351</v>
      </c>
      <c r="I27" s="130" t="s">
        <v>1329</v>
      </c>
      <c r="J27" s="129">
        <v>2</v>
      </c>
      <c r="K27" s="129">
        <v>3</v>
      </c>
      <c r="L27" s="129">
        <f t="shared" si="2"/>
        <v>6</v>
      </c>
      <c r="M27" s="131" t="s">
        <v>1291</v>
      </c>
      <c r="N27" s="129">
        <v>1</v>
      </c>
      <c r="O27" s="129">
        <v>2</v>
      </c>
      <c r="P27" s="129">
        <f t="shared" si="3"/>
        <v>2</v>
      </c>
      <c r="Q27" s="130" t="s">
        <v>1292</v>
      </c>
      <c r="R27" s="129" t="s">
        <v>1309</v>
      </c>
      <c r="S27" s="72"/>
    </row>
    <row r="28" spans="1:19" ht="25.2" customHeight="1" x14ac:dyDescent="0.4">
      <c r="A28" s="524" t="s">
        <v>179</v>
      </c>
      <c r="B28" s="525"/>
      <c r="C28" s="526"/>
      <c r="D28" s="519" t="s">
        <v>180</v>
      </c>
      <c r="E28" s="520"/>
      <c r="F28" s="521"/>
      <c r="G28" s="522"/>
      <c r="H28" s="522"/>
      <c r="I28" s="522"/>
      <c r="J28" s="522"/>
      <c r="K28" s="522"/>
      <c r="L28" s="522"/>
      <c r="M28" s="523"/>
      <c r="N28" s="125" t="s">
        <v>1352</v>
      </c>
      <c r="O28" s="126"/>
      <c r="P28" s="126"/>
      <c r="Q28" s="126"/>
      <c r="R28" s="126"/>
      <c r="S28" s="127"/>
    </row>
    <row r="29" spans="1:19" ht="25.2" customHeight="1" x14ac:dyDescent="0.4">
      <c r="A29" s="527"/>
      <c r="B29" s="528"/>
      <c r="C29" s="529"/>
      <c r="D29" s="519" t="s">
        <v>182</v>
      </c>
      <c r="E29" s="520"/>
      <c r="F29" s="521"/>
      <c r="G29" s="522"/>
      <c r="H29" s="522"/>
      <c r="I29" s="522"/>
      <c r="J29" s="522"/>
      <c r="K29" s="522"/>
      <c r="L29" s="522"/>
      <c r="M29" s="523"/>
      <c r="N29" s="125" t="s">
        <v>1352</v>
      </c>
      <c r="O29" s="126"/>
      <c r="P29" s="126"/>
      <c r="Q29" s="126"/>
      <c r="R29" s="126"/>
      <c r="S29" s="127"/>
    </row>
    <row r="30" spans="1:19" ht="25.2" customHeight="1" x14ac:dyDescent="0.4">
      <c r="A30" s="527"/>
      <c r="B30" s="528"/>
      <c r="C30" s="529"/>
      <c r="D30" s="519" t="s">
        <v>124</v>
      </c>
      <c r="E30" s="520"/>
      <c r="F30" s="521"/>
      <c r="G30" s="522"/>
      <c r="H30" s="522"/>
      <c r="I30" s="522"/>
      <c r="J30" s="522"/>
      <c r="K30" s="522"/>
      <c r="L30" s="522"/>
      <c r="M30" s="523"/>
      <c r="N30" s="125" t="s">
        <v>1352</v>
      </c>
      <c r="O30" s="126"/>
      <c r="P30" s="126"/>
      <c r="Q30" s="126"/>
      <c r="R30" s="126"/>
      <c r="S30" s="127"/>
    </row>
    <row r="31" spans="1:19" ht="25.2" customHeight="1" x14ac:dyDescent="0.4">
      <c r="A31" s="527"/>
      <c r="B31" s="528"/>
      <c r="C31" s="529"/>
      <c r="D31" s="519" t="s">
        <v>183</v>
      </c>
      <c r="E31" s="520"/>
      <c r="F31" s="521"/>
      <c r="G31" s="522"/>
      <c r="H31" s="522"/>
      <c r="I31" s="522"/>
      <c r="J31" s="522"/>
      <c r="K31" s="522"/>
      <c r="L31" s="522"/>
      <c r="M31" s="523"/>
      <c r="N31" s="125" t="s">
        <v>1352</v>
      </c>
      <c r="O31" s="126"/>
      <c r="P31" s="126"/>
      <c r="Q31" s="126"/>
      <c r="R31" s="126"/>
      <c r="S31" s="127"/>
    </row>
    <row r="32" spans="1:19" ht="25.2" customHeight="1" x14ac:dyDescent="0.4">
      <c r="A32" s="530"/>
      <c r="B32" s="531"/>
      <c r="C32" s="532"/>
      <c r="D32" s="519" t="s">
        <v>184</v>
      </c>
      <c r="E32" s="520"/>
      <c r="F32" s="521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3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28" sqref="C28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30" t="s">
        <v>1441</v>
      </c>
      <c r="B1" s="430"/>
      <c r="C1" s="430"/>
      <c r="D1" s="436" t="s">
        <v>264</v>
      </c>
      <c r="E1" s="437"/>
      <c r="F1" s="437"/>
      <c r="G1" s="437"/>
      <c r="H1" s="437"/>
      <c r="I1" s="437"/>
      <c r="J1" s="437"/>
      <c r="K1" s="437"/>
      <c r="L1" s="437"/>
      <c r="M1" s="438"/>
      <c r="N1" s="430" t="s">
        <v>12</v>
      </c>
      <c r="O1" s="430"/>
      <c r="P1" s="43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30" t="s">
        <v>11</v>
      </c>
      <c r="B2" s="430"/>
      <c r="C2" s="430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30" t="s">
        <v>980</v>
      </c>
      <c r="O2" s="430"/>
      <c r="P2" s="43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534" t="s">
        <v>4</v>
      </c>
      <c r="B3" s="534" t="s">
        <v>16</v>
      </c>
      <c r="C3" s="430" t="s">
        <v>0</v>
      </c>
      <c r="D3" s="431" t="s">
        <v>176</v>
      </c>
      <c r="E3" s="431" t="s">
        <v>177</v>
      </c>
      <c r="F3" s="458" t="s">
        <v>266</v>
      </c>
      <c r="G3" s="459"/>
      <c r="H3" s="459"/>
      <c r="I3" s="431" t="s">
        <v>14</v>
      </c>
      <c r="J3" s="461" t="s">
        <v>8</v>
      </c>
      <c r="K3" s="461"/>
      <c r="L3" s="461"/>
      <c r="M3" s="462" t="s">
        <v>267</v>
      </c>
      <c r="N3" s="458" t="s">
        <v>10</v>
      </c>
      <c r="O3" s="459"/>
      <c r="P3" s="464"/>
      <c r="Q3" s="456" t="s">
        <v>2</v>
      </c>
      <c r="R3" s="430" t="s">
        <v>1</v>
      </c>
      <c r="S3" s="456" t="s">
        <v>13</v>
      </c>
    </row>
    <row r="4" spans="1:19" ht="33" customHeight="1" x14ac:dyDescent="0.4">
      <c r="A4" s="534"/>
      <c r="B4" s="534"/>
      <c r="C4" s="430"/>
      <c r="D4" s="432"/>
      <c r="E4" s="432"/>
      <c r="F4" s="62" t="s">
        <v>15</v>
      </c>
      <c r="G4" s="65" t="s">
        <v>7</v>
      </c>
      <c r="H4" s="66" t="s">
        <v>3</v>
      </c>
      <c r="I4" s="460"/>
      <c r="J4" s="64" t="s">
        <v>5</v>
      </c>
      <c r="K4" s="64" t="s">
        <v>6</v>
      </c>
      <c r="L4" s="64" t="s">
        <v>9</v>
      </c>
      <c r="M4" s="463"/>
      <c r="N4" s="62" t="s">
        <v>5</v>
      </c>
      <c r="O4" s="62" t="s">
        <v>6</v>
      </c>
      <c r="P4" s="62" t="s">
        <v>9</v>
      </c>
      <c r="Q4" s="457"/>
      <c r="R4" s="430"/>
      <c r="S4" s="457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105" t="s">
        <v>1362</v>
      </c>
      <c r="C6" s="78" t="s">
        <v>1363</v>
      </c>
      <c r="D6" s="83" t="s">
        <v>1364</v>
      </c>
      <c r="E6" s="39" t="s">
        <v>1023</v>
      </c>
      <c r="F6" s="39">
        <v>1.1000000000000001</v>
      </c>
      <c r="G6" s="79" t="s">
        <v>1365</v>
      </c>
      <c r="H6" s="51" t="s">
        <v>1366</v>
      </c>
      <c r="I6" s="49" t="s">
        <v>1367</v>
      </c>
      <c r="J6" s="39">
        <v>2</v>
      </c>
      <c r="K6" s="39">
        <v>2</v>
      </c>
      <c r="L6" s="39">
        <f>J6*K6</f>
        <v>4</v>
      </c>
      <c r="M6" s="80"/>
      <c r="N6" s="39"/>
      <c r="O6" s="39"/>
      <c r="P6" s="39"/>
      <c r="Q6" s="72"/>
      <c r="R6" s="72"/>
      <c r="S6" s="72"/>
    </row>
    <row r="7" spans="1:19" ht="52.95" customHeight="1" x14ac:dyDescent="0.4">
      <c r="A7" s="2">
        <v>2</v>
      </c>
      <c r="B7" s="105" t="s">
        <v>1362</v>
      </c>
      <c r="C7" s="78" t="s">
        <v>1363</v>
      </c>
      <c r="D7" s="83" t="s">
        <v>1364</v>
      </c>
      <c r="E7" s="39" t="s">
        <v>1023</v>
      </c>
      <c r="F7" s="39">
        <v>1.6</v>
      </c>
      <c r="G7" s="80" t="s">
        <v>1368</v>
      </c>
      <c r="H7" s="51" t="s">
        <v>1369</v>
      </c>
      <c r="I7" s="49" t="s">
        <v>1370</v>
      </c>
      <c r="J7" s="39">
        <v>2</v>
      </c>
      <c r="K7" s="39">
        <v>3</v>
      </c>
      <c r="L7" s="39">
        <f t="shared" ref="L7:L46" si="0">J7*K7</f>
        <v>6</v>
      </c>
      <c r="M7" s="80" t="s">
        <v>1353</v>
      </c>
      <c r="N7" s="39">
        <v>2</v>
      </c>
      <c r="O7" s="39">
        <v>2</v>
      </c>
      <c r="P7" s="39">
        <v>4</v>
      </c>
      <c r="Q7" s="72" t="s">
        <v>1371</v>
      </c>
      <c r="R7" s="72" t="s">
        <v>1372</v>
      </c>
      <c r="S7" s="72"/>
    </row>
    <row r="8" spans="1:19" ht="52.95" customHeight="1" x14ac:dyDescent="0.4">
      <c r="A8" s="2">
        <v>3</v>
      </c>
      <c r="B8" s="105" t="s">
        <v>1362</v>
      </c>
      <c r="C8" s="78" t="s">
        <v>1363</v>
      </c>
      <c r="D8" s="83" t="s">
        <v>1364</v>
      </c>
      <c r="E8" s="39" t="s">
        <v>1023</v>
      </c>
      <c r="F8" s="39">
        <v>1.5</v>
      </c>
      <c r="G8" s="80" t="s">
        <v>1373</v>
      </c>
      <c r="H8" s="51" t="s">
        <v>1374</v>
      </c>
      <c r="I8" s="49" t="s">
        <v>1375</v>
      </c>
      <c r="J8" s="39">
        <v>3</v>
      </c>
      <c r="K8" s="39">
        <v>2</v>
      </c>
      <c r="L8" s="39">
        <f t="shared" si="0"/>
        <v>6</v>
      </c>
      <c r="M8" s="80" t="s">
        <v>1354</v>
      </c>
      <c r="N8" s="39">
        <v>2</v>
      </c>
      <c r="O8" s="39">
        <v>2</v>
      </c>
      <c r="P8" s="39">
        <v>4</v>
      </c>
      <c r="Q8" s="72" t="s">
        <v>1371</v>
      </c>
      <c r="R8" s="72" t="s">
        <v>1372</v>
      </c>
      <c r="S8" s="72"/>
    </row>
    <row r="9" spans="1:19" ht="72.75" customHeight="1" x14ac:dyDescent="0.4">
      <c r="A9" s="2">
        <v>4</v>
      </c>
      <c r="B9" s="105" t="s">
        <v>1362</v>
      </c>
      <c r="C9" s="78" t="s">
        <v>1363</v>
      </c>
      <c r="D9" s="83" t="s">
        <v>1364</v>
      </c>
      <c r="E9" s="39" t="s">
        <v>1023</v>
      </c>
      <c r="F9" s="39">
        <v>2.1</v>
      </c>
      <c r="G9" s="80" t="s">
        <v>1376</v>
      </c>
      <c r="H9" s="51" t="s">
        <v>1377</v>
      </c>
      <c r="I9" s="49" t="s">
        <v>1378</v>
      </c>
      <c r="J9" s="39">
        <v>2</v>
      </c>
      <c r="K9" s="39">
        <v>4</v>
      </c>
      <c r="L9" s="39">
        <f t="shared" si="0"/>
        <v>8</v>
      </c>
      <c r="M9" s="80" t="s">
        <v>1355</v>
      </c>
      <c r="N9" s="39">
        <v>1</v>
      </c>
      <c r="O9" s="39">
        <v>3</v>
      </c>
      <c r="P9" s="39">
        <v>3</v>
      </c>
      <c r="Q9" s="72" t="s">
        <v>1371</v>
      </c>
      <c r="R9" s="72" t="s">
        <v>1379</v>
      </c>
      <c r="S9" s="72"/>
    </row>
    <row r="10" spans="1:19" ht="52.95" customHeight="1" x14ac:dyDescent="0.4">
      <c r="A10" s="2">
        <v>5</v>
      </c>
      <c r="B10" s="105" t="s">
        <v>1362</v>
      </c>
      <c r="C10" s="78" t="s">
        <v>1363</v>
      </c>
      <c r="D10" s="83" t="s">
        <v>1364</v>
      </c>
      <c r="E10" s="39" t="s">
        <v>1023</v>
      </c>
      <c r="F10" s="39">
        <v>5.8</v>
      </c>
      <c r="G10" s="80" t="s">
        <v>1380</v>
      </c>
      <c r="H10" s="51" t="s">
        <v>1381</v>
      </c>
      <c r="I10" s="49" t="s">
        <v>1382</v>
      </c>
      <c r="J10" s="39">
        <v>1</v>
      </c>
      <c r="K10" s="39">
        <v>4</v>
      </c>
      <c r="L10" s="39">
        <f t="shared" si="0"/>
        <v>4</v>
      </c>
      <c r="M10" s="80"/>
      <c r="N10" s="39"/>
      <c r="O10" s="39"/>
      <c r="P10" s="39"/>
      <c r="Q10" s="72"/>
      <c r="R10" s="72"/>
      <c r="S10" s="72"/>
    </row>
    <row r="11" spans="1:19" ht="52.95" customHeight="1" x14ac:dyDescent="0.4">
      <c r="A11" s="2">
        <v>6</v>
      </c>
      <c r="B11" s="105" t="s">
        <v>1362</v>
      </c>
      <c r="C11" s="78" t="s">
        <v>1363</v>
      </c>
      <c r="D11" s="83" t="s">
        <v>1364</v>
      </c>
      <c r="E11" s="39" t="s">
        <v>1023</v>
      </c>
      <c r="F11" s="39">
        <v>3.2</v>
      </c>
      <c r="G11" s="80" t="s">
        <v>1383</v>
      </c>
      <c r="H11" s="51" t="s">
        <v>1384</v>
      </c>
      <c r="I11" s="49" t="s">
        <v>1385</v>
      </c>
      <c r="J11" s="39">
        <v>2</v>
      </c>
      <c r="K11" s="39">
        <v>2</v>
      </c>
      <c r="L11" s="39">
        <f t="shared" si="0"/>
        <v>4</v>
      </c>
      <c r="M11" s="80"/>
      <c r="N11" s="39"/>
      <c r="O11" s="39"/>
      <c r="P11" s="39"/>
      <c r="Q11" s="72"/>
      <c r="R11" s="72"/>
      <c r="S11" s="72"/>
    </row>
    <row r="12" spans="1:19" ht="52.95" customHeight="1" x14ac:dyDescent="0.4">
      <c r="A12" s="2">
        <v>7</v>
      </c>
      <c r="B12" s="105" t="s">
        <v>1362</v>
      </c>
      <c r="C12" s="78" t="s">
        <v>1386</v>
      </c>
      <c r="D12" s="83" t="s">
        <v>1364</v>
      </c>
      <c r="E12" s="39" t="s">
        <v>1023</v>
      </c>
      <c r="F12" s="39">
        <v>1.1000000000000001</v>
      </c>
      <c r="G12" s="80" t="s">
        <v>1365</v>
      </c>
      <c r="H12" s="51" t="s">
        <v>1366</v>
      </c>
      <c r="I12" s="49" t="s">
        <v>1367</v>
      </c>
      <c r="J12" s="39">
        <v>2</v>
      </c>
      <c r="K12" s="39">
        <v>2</v>
      </c>
      <c r="L12" s="39">
        <f t="shared" si="0"/>
        <v>4</v>
      </c>
      <c r="M12" s="80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105" t="s">
        <v>1362</v>
      </c>
      <c r="C13" s="78" t="s">
        <v>1386</v>
      </c>
      <c r="D13" s="83" t="s">
        <v>1364</v>
      </c>
      <c r="E13" s="39" t="s">
        <v>1023</v>
      </c>
      <c r="F13" s="39">
        <v>1.6</v>
      </c>
      <c r="G13" s="80" t="s">
        <v>1368</v>
      </c>
      <c r="H13" s="51" t="s">
        <v>1387</v>
      </c>
      <c r="I13" s="49" t="s">
        <v>1370</v>
      </c>
      <c r="J13" s="39">
        <v>2</v>
      </c>
      <c r="K13" s="39">
        <v>3</v>
      </c>
      <c r="L13" s="39">
        <v>6</v>
      </c>
      <c r="M13" s="80" t="s">
        <v>1353</v>
      </c>
      <c r="N13" s="39">
        <v>2</v>
      </c>
      <c r="O13" s="39">
        <v>2</v>
      </c>
      <c r="P13" s="39">
        <v>4</v>
      </c>
      <c r="Q13" s="72" t="s">
        <v>1371</v>
      </c>
      <c r="R13" s="72" t="s">
        <v>1372</v>
      </c>
      <c r="S13" s="72"/>
    </row>
    <row r="14" spans="1:19" ht="52.95" customHeight="1" x14ac:dyDescent="0.4">
      <c r="A14" s="2">
        <v>9</v>
      </c>
      <c r="B14" s="105" t="s">
        <v>1362</v>
      </c>
      <c r="C14" s="78" t="s">
        <v>1386</v>
      </c>
      <c r="D14" s="83" t="s">
        <v>1364</v>
      </c>
      <c r="E14" s="39" t="s">
        <v>1023</v>
      </c>
      <c r="F14" s="39">
        <v>1.5</v>
      </c>
      <c r="G14" s="80" t="s">
        <v>1373</v>
      </c>
      <c r="H14" s="51" t="s">
        <v>1388</v>
      </c>
      <c r="I14" s="49" t="s">
        <v>1375</v>
      </c>
      <c r="J14" s="39">
        <v>3</v>
      </c>
      <c r="K14" s="39">
        <v>2</v>
      </c>
      <c r="L14" s="39">
        <v>6</v>
      </c>
      <c r="M14" s="80" t="s">
        <v>1354</v>
      </c>
      <c r="N14" s="39">
        <v>2</v>
      </c>
      <c r="O14" s="39">
        <v>2</v>
      </c>
      <c r="P14" s="39">
        <v>4</v>
      </c>
      <c r="Q14" s="72" t="s">
        <v>1371</v>
      </c>
      <c r="R14" s="72" t="s">
        <v>1372</v>
      </c>
      <c r="S14" s="72"/>
    </row>
    <row r="15" spans="1:19" ht="52.95" customHeight="1" x14ac:dyDescent="0.4">
      <c r="A15" s="2">
        <v>10</v>
      </c>
      <c r="B15" s="105" t="s">
        <v>1362</v>
      </c>
      <c r="C15" s="78" t="s">
        <v>1386</v>
      </c>
      <c r="D15" s="83" t="s">
        <v>1364</v>
      </c>
      <c r="E15" s="39" t="s">
        <v>1389</v>
      </c>
      <c r="F15" s="39">
        <v>5.8</v>
      </c>
      <c r="G15" s="80" t="s">
        <v>1390</v>
      </c>
      <c r="H15" s="51" t="s">
        <v>1391</v>
      </c>
      <c r="I15" s="49" t="s">
        <v>1392</v>
      </c>
      <c r="J15" s="39">
        <v>1</v>
      </c>
      <c r="K15" s="39">
        <v>4</v>
      </c>
      <c r="L15" s="39">
        <f t="shared" si="0"/>
        <v>4</v>
      </c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105" t="s">
        <v>1362</v>
      </c>
      <c r="C16" s="78" t="s">
        <v>1386</v>
      </c>
      <c r="D16" s="83" t="s">
        <v>1364</v>
      </c>
      <c r="E16" s="39" t="s">
        <v>1389</v>
      </c>
      <c r="F16" s="39">
        <v>5.0999999999999996</v>
      </c>
      <c r="G16" s="80" t="s">
        <v>1393</v>
      </c>
      <c r="H16" s="51" t="s">
        <v>1394</v>
      </c>
      <c r="I16" s="49" t="s">
        <v>1395</v>
      </c>
      <c r="J16" s="39">
        <v>1</v>
      </c>
      <c r="K16" s="39">
        <v>4</v>
      </c>
      <c r="L16" s="39">
        <f t="shared" si="0"/>
        <v>4</v>
      </c>
      <c r="M16" s="80"/>
      <c r="N16" s="39"/>
      <c r="O16" s="39"/>
      <c r="P16" s="39"/>
      <c r="Q16" s="72"/>
      <c r="R16" s="72"/>
      <c r="S16" s="72"/>
    </row>
    <row r="17" spans="1:19" ht="77.25" customHeight="1" x14ac:dyDescent="0.4">
      <c r="A17" s="2">
        <v>12</v>
      </c>
      <c r="B17" s="105" t="s">
        <v>1362</v>
      </c>
      <c r="C17" s="78" t="s">
        <v>1386</v>
      </c>
      <c r="D17" s="83" t="s">
        <v>1364</v>
      </c>
      <c r="E17" s="39" t="s">
        <v>1023</v>
      </c>
      <c r="F17" s="39">
        <v>2.1</v>
      </c>
      <c r="G17" s="80" t="s">
        <v>1376</v>
      </c>
      <c r="H17" s="133" t="s">
        <v>1300</v>
      </c>
      <c r="I17" s="49" t="s">
        <v>1301</v>
      </c>
      <c r="J17" s="39">
        <v>2</v>
      </c>
      <c r="K17" s="39">
        <v>4</v>
      </c>
      <c r="L17" s="39">
        <f t="shared" si="0"/>
        <v>8</v>
      </c>
      <c r="M17" s="80" t="s">
        <v>1355</v>
      </c>
      <c r="N17" s="39">
        <v>1</v>
      </c>
      <c r="O17" s="39">
        <v>3</v>
      </c>
      <c r="P17" s="39">
        <v>3</v>
      </c>
      <c r="Q17" s="72" t="s">
        <v>1371</v>
      </c>
      <c r="R17" s="72" t="s">
        <v>1379</v>
      </c>
      <c r="S17" s="72"/>
    </row>
    <row r="18" spans="1:19" ht="52.95" customHeight="1" x14ac:dyDescent="0.4">
      <c r="A18" s="2">
        <v>13</v>
      </c>
      <c r="B18" s="105" t="s">
        <v>1362</v>
      </c>
      <c r="C18" s="78" t="s">
        <v>1386</v>
      </c>
      <c r="D18" s="83" t="s">
        <v>1364</v>
      </c>
      <c r="E18" s="39" t="s">
        <v>1023</v>
      </c>
      <c r="F18" s="39">
        <v>5.8</v>
      </c>
      <c r="G18" s="80" t="s">
        <v>1380</v>
      </c>
      <c r="H18" s="51" t="s">
        <v>1396</v>
      </c>
      <c r="I18" s="49" t="s">
        <v>1382</v>
      </c>
      <c r="J18" s="39">
        <v>1</v>
      </c>
      <c r="K18" s="39">
        <v>4</v>
      </c>
      <c r="L18" s="39">
        <f t="shared" si="0"/>
        <v>4</v>
      </c>
      <c r="M18" s="80"/>
      <c r="N18" s="39"/>
      <c r="O18" s="39"/>
      <c r="P18" s="39"/>
      <c r="Q18" s="72"/>
      <c r="R18" s="72"/>
      <c r="S18" s="72"/>
    </row>
    <row r="19" spans="1:19" ht="52.95" customHeight="1" x14ac:dyDescent="0.4">
      <c r="A19" s="2">
        <v>14</v>
      </c>
      <c r="B19" s="105" t="s">
        <v>1362</v>
      </c>
      <c r="C19" s="78" t="s">
        <v>1397</v>
      </c>
      <c r="D19" s="83" t="s">
        <v>1364</v>
      </c>
      <c r="E19" s="39" t="s">
        <v>1023</v>
      </c>
      <c r="F19" s="39">
        <v>1.1000000000000001</v>
      </c>
      <c r="G19" s="80" t="s">
        <v>1365</v>
      </c>
      <c r="H19" s="51" t="s">
        <v>1366</v>
      </c>
      <c r="I19" s="49" t="s">
        <v>1367</v>
      </c>
      <c r="J19" s="39">
        <v>2</v>
      </c>
      <c r="K19" s="39">
        <v>2</v>
      </c>
      <c r="L19" s="39">
        <f t="shared" si="0"/>
        <v>4</v>
      </c>
      <c r="M19" s="80"/>
      <c r="N19" s="39"/>
      <c r="O19" s="39"/>
      <c r="P19" s="39"/>
      <c r="Q19" s="72"/>
      <c r="R19" s="72"/>
      <c r="S19" s="72"/>
    </row>
    <row r="20" spans="1:19" ht="52.95" customHeight="1" x14ac:dyDescent="0.4">
      <c r="A20" s="2">
        <v>15</v>
      </c>
      <c r="B20" s="105" t="s">
        <v>1362</v>
      </c>
      <c r="C20" s="78" t="s">
        <v>1397</v>
      </c>
      <c r="D20" s="83" t="s">
        <v>1364</v>
      </c>
      <c r="E20" s="39" t="s">
        <v>1023</v>
      </c>
      <c r="F20" s="39">
        <v>3.2</v>
      </c>
      <c r="G20" s="80" t="s">
        <v>1383</v>
      </c>
      <c r="H20" s="51" t="s">
        <v>1384</v>
      </c>
      <c r="I20" s="49" t="s">
        <v>1398</v>
      </c>
      <c r="J20" s="39">
        <v>2</v>
      </c>
      <c r="K20" s="39">
        <v>2</v>
      </c>
      <c r="L20" s="39">
        <f t="shared" si="0"/>
        <v>4</v>
      </c>
      <c r="M20" s="80"/>
      <c r="N20" s="39"/>
      <c r="O20" s="39"/>
      <c r="P20" s="39"/>
      <c r="Q20" s="72"/>
      <c r="R20" s="72"/>
      <c r="S20" s="72"/>
    </row>
    <row r="21" spans="1:19" ht="52.95" customHeight="1" x14ac:dyDescent="0.4">
      <c r="A21" s="2">
        <v>16</v>
      </c>
      <c r="B21" s="105" t="s">
        <v>1362</v>
      </c>
      <c r="C21" s="78" t="s">
        <v>1397</v>
      </c>
      <c r="D21" s="83" t="s">
        <v>1364</v>
      </c>
      <c r="E21" s="39" t="s">
        <v>1023</v>
      </c>
      <c r="F21" s="39">
        <v>1.5</v>
      </c>
      <c r="G21" s="80" t="s">
        <v>1373</v>
      </c>
      <c r="H21" s="133" t="s">
        <v>1308</v>
      </c>
      <c r="I21" s="130" t="s">
        <v>1297</v>
      </c>
      <c r="J21" s="39">
        <v>3</v>
      </c>
      <c r="K21" s="39">
        <v>2</v>
      </c>
      <c r="L21" s="39">
        <f t="shared" si="0"/>
        <v>6</v>
      </c>
      <c r="M21" s="80" t="s">
        <v>1354</v>
      </c>
      <c r="N21" s="39">
        <v>2</v>
      </c>
      <c r="O21" s="39">
        <v>2</v>
      </c>
      <c r="P21" s="39">
        <v>4</v>
      </c>
      <c r="Q21" s="72" t="s">
        <v>1399</v>
      </c>
      <c r="R21" s="72" t="s">
        <v>1372</v>
      </c>
      <c r="S21" s="72"/>
    </row>
    <row r="22" spans="1:19" ht="52.95" customHeight="1" x14ac:dyDescent="0.4">
      <c r="A22" s="2">
        <v>17</v>
      </c>
      <c r="B22" s="105" t="s">
        <v>1362</v>
      </c>
      <c r="C22" s="78" t="s">
        <v>1397</v>
      </c>
      <c r="D22" s="83" t="s">
        <v>1364</v>
      </c>
      <c r="E22" s="39" t="s">
        <v>1023</v>
      </c>
      <c r="F22" s="39">
        <v>2.1</v>
      </c>
      <c r="G22" s="80" t="s">
        <v>1376</v>
      </c>
      <c r="H22" s="133" t="s">
        <v>1310</v>
      </c>
      <c r="I22" s="130" t="s">
        <v>1378</v>
      </c>
      <c r="J22" s="39">
        <v>2</v>
      </c>
      <c r="K22" s="39">
        <v>4</v>
      </c>
      <c r="L22" s="39">
        <f t="shared" si="0"/>
        <v>8</v>
      </c>
      <c r="M22" s="80" t="s">
        <v>1355</v>
      </c>
      <c r="N22" s="39">
        <v>1</v>
      </c>
      <c r="O22" s="39">
        <v>3</v>
      </c>
      <c r="P22" s="39">
        <v>3</v>
      </c>
      <c r="Q22" s="72" t="s">
        <v>1399</v>
      </c>
      <c r="R22" s="72" t="s">
        <v>1379</v>
      </c>
      <c r="S22" s="72"/>
    </row>
    <row r="23" spans="1:19" ht="52.95" customHeight="1" x14ac:dyDescent="0.4">
      <c r="A23" s="2">
        <v>18</v>
      </c>
      <c r="B23" s="105" t="s">
        <v>1362</v>
      </c>
      <c r="C23" s="78" t="s">
        <v>1397</v>
      </c>
      <c r="D23" s="83" t="s">
        <v>1364</v>
      </c>
      <c r="E23" s="39" t="s">
        <v>1023</v>
      </c>
      <c r="F23" s="39">
        <v>5.8</v>
      </c>
      <c r="G23" s="80" t="s">
        <v>1380</v>
      </c>
      <c r="H23" s="133" t="s">
        <v>1400</v>
      </c>
      <c r="I23" s="130" t="s">
        <v>1382</v>
      </c>
      <c r="J23" s="39">
        <v>1</v>
      </c>
      <c r="K23" s="39">
        <v>4</v>
      </c>
      <c r="L23" s="39">
        <f t="shared" si="0"/>
        <v>4</v>
      </c>
      <c r="M23" s="80"/>
      <c r="N23" s="39"/>
      <c r="O23" s="39"/>
      <c r="P23" s="39"/>
      <c r="Q23" s="72"/>
      <c r="R23" s="72"/>
      <c r="S23" s="72"/>
    </row>
    <row r="24" spans="1:19" ht="52.95" customHeight="1" x14ac:dyDescent="0.4">
      <c r="A24" s="2">
        <v>19</v>
      </c>
      <c r="B24" s="105" t="s">
        <v>1362</v>
      </c>
      <c r="C24" s="78" t="s">
        <v>1397</v>
      </c>
      <c r="D24" s="83" t="s">
        <v>1364</v>
      </c>
      <c r="E24" s="39" t="s">
        <v>1023</v>
      </c>
      <c r="F24" s="39">
        <v>6.3</v>
      </c>
      <c r="G24" s="80" t="s">
        <v>975</v>
      </c>
      <c r="H24" s="133" t="s">
        <v>1401</v>
      </c>
      <c r="I24" s="130" t="s">
        <v>1233</v>
      </c>
      <c r="J24" s="39">
        <v>2</v>
      </c>
      <c r="K24" s="39">
        <v>2</v>
      </c>
      <c r="L24" s="39">
        <f t="shared" si="0"/>
        <v>4</v>
      </c>
      <c r="M24" s="80"/>
      <c r="N24" s="39"/>
      <c r="O24" s="39"/>
      <c r="P24" s="39"/>
      <c r="Q24" s="72"/>
      <c r="R24" s="72"/>
      <c r="S24" s="72"/>
    </row>
    <row r="25" spans="1:19" ht="52.95" customHeight="1" x14ac:dyDescent="0.4">
      <c r="A25" s="2">
        <v>20</v>
      </c>
      <c r="B25" s="105" t="s">
        <v>1362</v>
      </c>
      <c r="C25" s="78" t="s">
        <v>1402</v>
      </c>
      <c r="D25" s="83" t="s">
        <v>1364</v>
      </c>
      <c r="E25" s="39" t="s">
        <v>1023</v>
      </c>
      <c r="F25" s="39">
        <v>3.3</v>
      </c>
      <c r="G25" s="80" t="s">
        <v>1403</v>
      </c>
      <c r="H25" s="133" t="s">
        <v>1404</v>
      </c>
      <c r="I25" s="130" t="s">
        <v>1405</v>
      </c>
      <c r="J25" s="39">
        <v>2</v>
      </c>
      <c r="K25" s="39">
        <v>4</v>
      </c>
      <c r="L25" s="39">
        <f t="shared" si="0"/>
        <v>8</v>
      </c>
      <c r="M25" s="80" t="s">
        <v>1361</v>
      </c>
      <c r="N25" s="39">
        <v>1</v>
      </c>
      <c r="O25" s="39">
        <v>4</v>
      </c>
      <c r="P25" s="39">
        <v>4</v>
      </c>
      <c r="Q25" s="72" t="s">
        <v>1371</v>
      </c>
      <c r="R25" s="72" t="s">
        <v>1372</v>
      </c>
      <c r="S25" s="72"/>
    </row>
    <row r="26" spans="1:19" ht="52.95" customHeight="1" x14ac:dyDescent="0.4">
      <c r="A26" s="2">
        <v>21</v>
      </c>
      <c r="B26" s="105" t="s">
        <v>1362</v>
      </c>
      <c r="C26" s="78" t="s">
        <v>1402</v>
      </c>
      <c r="D26" s="83" t="s">
        <v>1364</v>
      </c>
      <c r="E26" s="39" t="s">
        <v>1023</v>
      </c>
      <c r="F26" s="39">
        <v>1.6</v>
      </c>
      <c r="G26" s="80" t="s">
        <v>1368</v>
      </c>
      <c r="H26" s="133" t="s">
        <v>1406</v>
      </c>
      <c r="I26" s="130" t="s">
        <v>1370</v>
      </c>
      <c r="J26" s="39">
        <v>2</v>
      </c>
      <c r="K26" s="39">
        <v>3</v>
      </c>
      <c r="L26" s="39">
        <f t="shared" si="0"/>
        <v>6</v>
      </c>
      <c r="M26" s="80" t="s">
        <v>1353</v>
      </c>
      <c r="N26" s="39">
        <v>2</v>
      </c>
      <c r="O26" s="39">
        <v>2</v>
      </c>
      <c r="P26" s="39">
        <v>4</v>
      </c>
      <c r="Q26" s="72" t="s">
        <v>1371</v>
      </c>
      <c r="R26" s="72" t="s">
        <v>1372</v>
      </c>
      <c r="S26" s="72"/>
    </row>
    <row r="27" spans="1:19" ht="52.95" customHeight="1" x14ac:dyDescent="0.4">
      <c r="A27" s="2">
        <v>22</v>
      </c>
      <c r="B27" s="105" t="s">
        <v>1318</v>
      </c>
      <c r="C27" s="78" t="s">
        <v>1407</v>
      </c>
      <c r="D27" s="83" t="s">
        <v>1364</v>
      </c>
      <c r="E27" s="39" t="s">
        <v>1023</v>
      </c>
      <c r="F27" s="39">
        <v>1.6</v>
      </c>
      <c r="G27" s="80" t="s">
        <v>1368</v>
      </c>
      <c r="H27" s="133" t="s">
        <v>1408</v>
      </c>
      <c r="I27" s="130" t="s">
        <v>1370</v>
      </c>
      <c r="J27" s="39">
        <v>2</v>
      </c>
      <c r="K27" s="39">
        <v>3</v>
      </c>
      <c r="L27" s="39">
        <f t="shared" si="0"/>
        <v>6</v>
      </c>
      <c r="M27" s="80" t="s">
        <v>1353</v>
      </c>
      <c r="N27" s="39">
        <v>2</v>
      </c>
      <c r="O27" s="39">
        <v>2</v>
      </c>
      <c r="P27" s="39">
        <v>4</v>
      </c>
      <c r="Q27" s="72" t="s">
        <v>1371</v>
      </c>
      <c r="R27" s="72" t="s">
        <v>1379</v>
      </c>
      <c r="S27" s="72"/>
    </row>
    <row r="28" spans="1:19" ht="52.95" customHeight="1" x14ac:dyDescent="0.4">
      <c r="A28" s="2">
        <v>23</v>
      </c>
      <c r="B28" s="105" t="s">
        <v>1318</v>
      </c>
      <c r="C28" s="78" t="s">
        <v>1407</v>
      </c>
      <c r="D28" s="83" t="s">
        <v>1364</v>
      </c>
      <c r="E28" s="39" t="s">
        <v>1023</v>
      </c>
      <c r="F28" s="39">
        <v>1.2</v>
      </c>
      <c r="G28" s="80" t="s">
        <v>1409</v>
      </c>
      <c r="H28" s="133" t="s">
        <v>1410</v>
      </c>
      <c r="I28" s="130" t="s">
        <v>1411</v>
      </c>
      <c r="J28" s="39">
        <v>2</v>
      </c>
      <c r="K28" s="39">
        <v>2</v>
      </c>
      <c r="L28" s="39">
        <f t="shared" si="0"/>
        <v>4</v>
      </c>
      <c r="M28" s="80"/>
      <c r="N28" s="39"/>
      <c r="O28" s="39"/>
      <c r="P28" s="39"/>
      <c r="Q28" s="72"/>
      <c r="R28" s="72"/>
      <c r="S28" s="72"/>
    </row>
    <row r="29" spans="1:19" ht="66.75" customHeight="1" x14ac:dyDescent="0.4">
      <c r="A29" s="2">
        <v>24</v>
      </c>
      <c r="B29" s="105" t="s">
        <v>1318</v>
      </c>
      <c r="C29" s="78" t="s">
        <v>1407</v>
      </c>
      <c r="D29" s="83" t="s">
        <v>1364</v>
      </c>
      <c r="E29" s="39" t="s">
        <v>1023</v>
      </c>
      <c r="F29" s="39">
        <v>2.1</v>
      </c>
      <c r="G29" s="80" t="s">
        <v>1376</v>
      </c>
      <c r="H29" s="133" t="s">
        <v>1321</v>
      </c>
      <c r="I29" s="130" t="s">
        <v>1378</v>
      </c>
      <c r="J29" s="39">
        <v>2</v>
      </c>
      <c r="K29" s="39">
        <v>3</v>
      </c>
      <c r="L29" s="39">
        <f t="shared" si="0"/>
        <v>6</v>
      </c>
      <c r="M29" s="80" t="s">
        <v>1355</v>
      </c>
      <c r="N29" s="39">
        <v>1</v>
      </c>
      <c r="O29" s="39">
        <v>3</v>
      </c>
      <c r="P29" s="39">
        <v>3</v>
      </c>
      <c r="Q29" s="72" t="s">
        <v>1371</v>
      </c>
      <c r="R29" s="72" t="s">
        <v>1379</v>
      </c>
      <c r="S29" s="72"/>
    </row>
    <row r="30" spans="1:19" ht="52.5" customHeight="1" x14ac:dyDescent="0.4">
      <c r="A30" s="2">
        <v>25</v>
      </c>
      <c r="B30" s="105" t="s">
        <v>1318</v>
      </c>
      <c r="C30" s="78" t="s">
        <v>1407</v>
      </c>
      <c r="D30" s="83" t="s">
        <v>1364</v>
      </c>
      <c r="E30" s="39" t="s">
        <v>1023</v>
      </c>
      <c r="F30" s="39">
        <v>2.1</v>
      </c>
      <c r="G30" s="80" t="s">
        <v>1376</v>
      </c>
      <c r="H30" s="133" t="s">
        <v>1322</v>
      </c>
      <c r="I30" s="130" t="s">
        <v>1378</v>
      </c>
      <c r="J30" s="39">
        <v>2</v>
      </c>
      <c r="K30" s="39">
        <v>3</v>
      </c>
      <c r="L30" s="39">
        <f t="shared" si="0"/>
        <v>6</v>
      </c>
      <c r="M30" s="80" t="s">
        <v>1360</v>
      </c>
      <c r="N30" s="39">
        <v>1</v>
      </c>
      <c r="O30" s="39">
        <v>3</v>
      </c>
      <c r="P30" s="39">
        <v>3</v>
      </c>
      <c r="Q30" s="72" t="s">
        <v>1371</v>
      </c>
      <c r="R30" s="72" t="s">
        <v>1379</v>
      </c>
      <c r="S30" s="72"/>
    </row>
    <row r="31" spans="1:19" ht="67.5" customHeight="1" x14ac:dyDescent="0.4">
      <c r="A31" s="2">
        <v>26</v>
      </c>
      <c r="B31" s="105" t="s">
        <v>1318</v>
      </c>
      <c r="C31" s="78" t="s">
        <v>1407</v>
      </c>
      <c r="D31" s="83" t="s">
        <v>1364</v>
      </c>
      <c r="E31" s="39" t="s">
        <v>1023</v>
      </c>
      <c r="F31" s="39">
        <v>2.1</v>
      </c>
      <c r="G31" s="80" t="s">
        <v>1376</v>
      </c>
      <c r="H31" s="133" t="s">
        <v>1324</v>
      </c>
      <c r="I31" s="130" t="s">
        <v>1378</v>
      </c>
      <c r="J31" s="39">
        <v>2</v>
      </c>
      <c r="K31" s="39">
        <v>4</v>
      </c>
      <c r="L31" s="39">
        <f t="shared" si="0"/>
        <v>8</v>
      </c>
      <c r="M31" s="80" t="s">
        <v>1355</v>
      </c>
      <c r="N31" s="39">
        <v>1</v>
      </c>
      <c r="O31" s="39">
        <v>3</v>
      </c>
      <c r="P31" s="39">
        <v>3</v>
      </c>
      <c r="Q31" s="72" t="s">
        <v>1371</v>
      </c>
      <c r="R31" s="72" t="s">
        <v>1379</v>
      </c>
      <c r="S31" s="72"/>
    </row>
    <row r="32" spans="1:19" ht="52.95" customHeight="1" x14ac:dyDescent="0.4">
      <c r="A32" s="2">
        <v>27</v>
      </c>
      <c r="B32" s="105" t="s">
        <v>1318</v>
      </c>
      <c r="C32" s="78" t="s">
        <v>1407</v>
      </c>
      <c r="D32" s="83" t="s">
        <v>1364</v>
      </c>
      <c r="E32" s="39" t="s">
        <v>1023</v>
      </c>
      <c r="F32" s="39">
        <v>5.8</v>
      </c>
      <c r="G32" s="80" t="s">
        <v>1412</v>
      </c>
      <c r="H32" s="133" t="s">
        <v>1413</v>
      </c>
      <c r="I32" s="130" t="s">
        <v>1414</v>
      </c>
      <c r="J32" s="39">
        <v>1</v>
      </c>
      <c r="K32" s="39">
        <v>4</v>
      </c>
      <c r="L32" s="39">
        <f t="shared" si="0"/>
        <v>4</v>
      </c>
      <c r="M32" s="80"/>
      <c r="N32" s="39"/>
      <c r="O32" s="39"/>
      <c r="P32" s="39"/>
      <c r="Q32" s="72"/>
      <c r="R32" s="72"/>
      <c r="S32" s="72"/>
    </row>
    <row r="33" spans="1:19" ht="52.95" customHeight="1" x14ac:dyDescent="0.4">
      <c r="A33" s="2">
        <v>28</v>
      </c>
      <c r="B33" s="105" t="s">
        <v>1318</v>
      </c>
      <c r="C33" s="78" t="s">
        <v>1407</v>
      </c>
      <c r="D33" s="83" t="s">
        <v>1364</v>
      </c>
      <c r="E33" s="39" t="s">
        <v>1023</v>
      </c>
      <c r="F33" s="39">
        <v>5.8</v>
      </c>
      <c r="G33" s="80" t="s">
        <v>1390</v>
      </c>
      <c r="H33" s="133" t="s">
        <v>1415</v>
      </c>
      <c r="I33" s="130" t="s">
        <v>1416</v>
      </c>
      <c r="J33" s="39">
        <v>1</v>
      </c>
      <c r="K33" s="39">
        <v>4</v>
      </c>
      <c r="L33" s="39">
        <f t="shared" si="0"/>
        <v>4</v>
      </c>
      <c r="M33" s="80"/>
      <c r="N33" s="39"/>
      <c r="O33" s="39"/>
      <c r="P33" s="39"/>
      <c r="Q33" s="72"/>
      <c r="R33" s="72"/>
      <c r="S33" s="72"/>
    </row>
    <row r="34" spans="1:19" ht="52.95" customHeight="1" x14ac:dyDescent="0.4">
      <c r="A34" s="2">
        <v>29</v>
      </c>
      <c r="B34" s="105" t="s">
        <v>1318</v>
      </c>
      <c r="C34" s="78" t="s">
        <v>1407</v>
      </c>
      <c r="D34" s="83" t="s">
        <v>1364</v>
      </c>
      <c r="E34" s="39" t="s">
        <v>1023</v>
      </c>
      <c r="F34" s="39">
        <v>2.1</v>
      </c>
      <c r="G34" s="80" t="s">
        <v>1376</v>
      </c>
      <c r="H34" s="133" t="s">
        <v>1417</v>
      </c>
      <c r="I34" s="130" t="s">
        <v>1418</v>
      </c>
      <c r="J34" s="39">
        <v>1</v>
      </c>
      <c r="K34" s="39">
        <v>4</v>
      </c>
      <c r="L34" s="39">
        <f t="shared" si="0"/>
        <v>4</v>
      </c>
      <c r="M34" s="80"/>
      <c r="N34" s="39"/>
      <c r="O34" s="39"/>
      <c r="P34" s="39"/>
      <c r="Q34" s="72"/>
      <c r="R34" s="72"/>
      <c r="S34" s="72"/>
    </row>
    <row r="35" spans="1:19" ht="71.25" customHeight="1" x14ac:dyDescent="0.4">
      <c r="A35" s="2">
        <v>30</v>
      </c>
      <c r="B35" s="105" t="s">
        <v>1325</v>
      </c>
      <c r="C35" s="78" t="s">
        <v>1419</v>
      </c>
      <c r="D35" s="83" t="s">
        <v>1364</v>
      </c>
      <c r="E35" s="39" t="s">
        <v>1023</v>
      </c>
      <c r="F35" s="39">
        <v>1.3</v>
      </c>
      <c r="G35" s="80" t="s">
        <v>1420</v>
      </c>
      <c r="H35" s="133" t="s">
        <v>1328</v>
      </c>
      <c r="I35" s="130" t="s">
        <v>1421</v>
      </c>
      <c r="J35" s="39">
        <v>2</v>
      </c>
      <c r="K35" s="39">
        <v>3</v>
      </c>
      <c r="L35" s="39">
        <f t="shared" si="0"/>
        <v>6</v>
      </c>
      <c r="M35" s="80" t="s">
        <v>1359</v>
      </c>
      <c r="N35" s="39">
        <v>1</v>
      </c>
      <c r="O35" s="39">
        <v>3</v>
      </c>
      <c r="P35" s="39">
        <v>3</v>
      </c>
      <c r="Q35" s="72" t="s">
        <v>1371</v>
      </c>
      <c r="R35" s="72" t="s">
        <v>1372</v>
      </c>
      <c r="S35" s="72"/>
    </row>
    <row r="36" spans="1:19" ht="52.95" customHeight="1" x14ac:dyDescent="0.4">
      <c r="A36" s="2">
        <v>31</v>
      </c>
      <c r="B36" s="105" t="s">
        <v>1325</v>
      </c>
      <c r="C36" s="78" t="s">
        <v>1419</v>
      </c>
      <c r="D36" s="83" t="s">
        <v>1364</v>
      </c>
      <c r="E36" s="39" t="s">
        <v>1023</v>
      </c>
      <c r="F36" s="39">
        <v>1.6</v>
      </c>
      <c r="G36" s="80" t="s">
        <v>1368</v>
      </c>
      <c r="H36" s="133" t="s">
        <v>1331</v>
      </c>
      <c r="I36" s="130" t="s">
        <v>1422</v>
      </c>
      <c r="J36" s="39">
        <v>2</v>
      </c>
      <c r="K36" s="39">
        <v>4</v>
      </c>
      <c r="L36" s="39">
        <f t="shared" si="0"/>
        <v>8</v>
      </c>
      <c r="M36" s="80" t="s">
        <v>1353</v>
      </c>
      <c r="N36" s="39">
        <v>1</v>
      </c>
      <c r="O36" s="39">
        <v>3</v>
      </c>
      <c r="P36" s="39">
        <v>3</v>
      </c>
      <c r="Q36" s="72" t="s">
        <v>1371</v>
      </c>
      <c r="R36" s="72" t="s">
        <v>1372</v>
      </c>
      <c r="S36" s="72"/>
    </row>
    <row r="37" spans="1:19" ht="73.5" customHeight="1" x14ac:dyDescent="0.4">
      <c r="A37" s="2">
        <v>32</v>
      </c>
      <c r="B37" s="105" t="s">
        <v>1325</v>
      </c>
      <c r="C37" s="78" t="s">
        <v>1419</v>
      </c>
      <c r="D37" s="83" t="s">
        <v>1364</v>
      </c>
      <c r="E37" s="39" t="s">
        <v>1023</v>
      </c>
      <c r="F37" s="39">
        <v>2.1</v>
      </c>
      <c r="G37" s="79" t="s">
        <v>1376</v>
      </c>
      <c r="H37" s="133" t="s">
        <v>1333</v>
      </c>
      <c r="I37" s="130" t="s">
        <v>1378</v>
      </c>
      <c r="J37" s="39">
        <v>2</v>
      </c>
      <c r="K37" s="39">
        <v>4</v>
      </c>
      <c r="L37" s="39">
        <f t="shared" si="0"/>
        <v>8</v>
      </c>
      <c r="M37" s="79" t="s">
        <v>1355</v>
      </c>
      <c r="N37" s="39">
        <v>1</v>
      </c>
      <c r="O37" s="39">
        <v>3</v>
      </c>
      <c r="P37" s="39">
        <v>3</v>
      </c>
      <c r="Q37" s="72" t="s">
        <v>1371</v>
      </c>
      <c r="R37" s="72" t="s">
        <v>1379</v>
      </c>
      <c r="S37" s="72"/>
    </row>
    <row r="38" spans="1:19" ht="67.5" customHeight="1" x14ac:dyDescent="0.4">
      <c r="A38" s="2">
        <v>33</v>
      </c>
      <c r="B38" s="105" t="s">
        <v>1325</v>
      </c>
      <c r="C38" s="78" t="s">
        <v>1419</v>
      </c>
      <c r="D38" s="83" t="s">
        <v>1364</v>
      </c>
      <c r="E38" s="39" t="s">
        <v>1023</v>
      </c>
      <c r="F38" s="39">
        <v>3.2</v>
      </c>
      <c r="G38" s="79" t="s">
        <v>1423</v>
      </c>
      <c r="H38" s="133" t="s">
        <v>1335</v>
      </c>
      <c r="I38" s="130" t="s">
        <v>1421</v>
      </c>
      <c r="J38" s="39">
        <v>2</v>
      </c>
      <c r="K38" s="39">
        <v>3</v>
      </c>
      <c r="L38" s="39">
        <f t="shared" si="0"/>
        <v>6</v>
      </c>
      <c r="M38" s="79" t="s">
        <v>1358</v>
      </c>
      <c r="N38" s="39">
        <v>1</v>
      </c>
      <c r="O38" s="39">
        <v>2</v>
      </c>
      <c r="P38" s="39">
        <v>2</v>
      </c>
      <c r="Q38" s="72" t="s">
        <v>1371</v>
      </c>
      <c r="R38" s="72" t="s">
        <v>1372</v>
      </c>
      <c r="S38" s="72"/>
    </row>
    <row r="39" spans="1:19" ht="52.95" customHeight="1" x14ac:dyDescent="0.4">
      <c r="A39" s="2">
        <v>34</v>
      </c>
      <c r="B39" s="105" t="s">
        <v>1325</v>
      </c>
      <c r="C39" s="78" t="s">
        <v>1424</v>
      </c>
      <c r="D39" s="83" t="s">
        <v>1364</v>
      </c>
      <c r="E39" s="39" t="s">
        <v>1023</v>
      </c>
      <c r="F39" s="39">
        <v>1.3</v>
      </c>
      <c r="G39" s="79" t="s">
        <v>1425</v>
      </c>
      <c r="H39" s="133" t="s">
        <v>1340</v>
      </c>
      <c r="I39" s="130" t="s">
        <v>1426</v>
      </c>
      <c r="J39" s="39">
        <v>2</v>
      </c>
      <c r="K39" s="39">
        <v>4</v>
      </c>
      <c r="L39" s="39">
        <f t="shared" si="0"/>
        <v>8</v>
      </c>
      <c r="M39" s="79" t="s">
        <v>1357</v>
      </c>
      <c r="N39" s="39">
        <v>1</v>
      </c>
      <c r="O39" s="39">
        <v>3</v>
      </c>
      <c r="P39" s="39">
        <v>3</v>
      </c>
      <c r="Q39" s="72" t="s">
        <v>1371</v>
      </c>
      <c r="R39" s="72" t="s">
        <v>1372</v>
      </c>
      <c r="S39" s="72"/>
    </row>
    <row r="40" spans="1:19" ht="52.95" customHeight="1" x14ac:dyDescent="0.4">
      <c r="A40" s="2">
        <v>35</v>
      </c>
      <c r="B40" s="105" t="s">
        <v>1325</v>
      </c>
      <c r="C40" s="78" t="s">
        <v>1424</v>
      </c>
      <c r="D40" s="83" t="s">
        <v>1364</v>
      </c>
      <c r="E40" s="39" t="s">
        <v>1023</v>
      </c>
      <c r="F40" s="39">
        <v>4.0999999999999996</v>
      </c>
      <c r="G40" s="79" t="s">
        <v>1423</v>
      </c>
      <c r="H40" s="133" t="s">
        <v>1343</v>
      </c>
      <c r="I40" s="130" t="s">
        <v>1427</v>
      </c>
      <c r="J40" s="39">
        <v>2</v>
      </c>
      <c r="K40" s="39">
        <v>3</v>
      </c>
      <c r="L40" s="39">
        <f t="shared" si="0"/>
        <v>6</v>
      </c>
      <c r="M40" s="79" t="s">
        <v>1357</v>
      </c>
      <c r="N40" s="39">
        <v>1</v>
      </c>
      <c r="O40" s="39">
        <v>3</v>
      </c>
      <c r="P40" s="39">
        <v>3</v>
      </c>
      <c r="Q40" s="72" t="s">
        <v>1371</v>
      </c>
      <c r="R40" s="72" t="s">
        <v>1372</v>
      </c>
      <c r="S40" s="72"/>
    </row>
    <row r="41" spans="1:19" ht="52.95" customHeight="1" x14ac:dyDescent="0.4">
      <c r="A41" s="2">
        <v>36</v>
      </c>
      <c r="B41" s="105" t="s">
        <v>1325</v>
      </c>
      <c r="C41" s="78" t="s">
        <v>1424</v>
      </c>
      <c r="D41" s="83" t="s">
        <v>1364</v>
      </c>
      <c r="E41" s="39" t="s">
        <v>1023</v>
      </c>
      <c r="F41" s="39">
        <v>4.2</v>
      </c>
      <c r="G41" s="79" t="s">
        <v>1423</v>
      </c>
      <c r="H41" s="133" t="s">
        <v>1346</v>
      </c>
      <c r="I41" s="130" t="s">
        <v>1428</v>
      </c>
      <c r="J41" s="39">
        <v>2</v>
      </c>
      <c r="K41" s="39">
        <v>3</v>
      </c>
      <c r="L41" s="39">
        <f t="shared" si="0"/>
        <v>6</v>
      </c>
      <c r="M41" s="79" t="s">
        <v>1356</v>
      </c>
      <c r="N41" s="39">
        <v>1</v>
      </c>
      <c r="O41" s="39">
        <v>3</v>
      </c>
      <c r="P41" s="39">
        <v>3</v>
      </c>
      <c r="Q41" s="72" t="s">
        <v>1371</v>
      </c>
      <c r="R41" s="72" t="s">
        <v>1372</v>
      </c>
      <c r="S41" s="72"/>
    </row>
    <row r="42" spans="1:19" ht="52.95" customHeight="1" x14ac:dyDescent="0.4">
      <c r="A42" s="2">
        <v>37</v>
      </c>
      <c r="B42" s="105" t="s">
        <v>1325</v>
      </c>
      <c r="C42" s="78" t="s">
        <v>1429</v>
      </c>
      <c r="D42" s="83" t="s">
        <v>1364</v>
      </c>
      <c r="E42" s="39" t="s">
        <v>1023</v>
      </c>
      <c r="F42" s="39">
        <v>1.3</v>
      </c>
      <c r="G42" s="79" t="s">
        <v>1420</v>
      </c>
      <c r="H42" s="130" t="s">
        <v>1430</v>
      </c>
      <c r="I42" s="130" t="s">
        <v>1431</v>
      </c>
      <c r="J42" s="39">
        <v>1</v>
      </c>
      <c r="K42" s="39">
        <v>4</v>
      </c>
      <c r="L42" s="39">
        <f t="shared" si="0"/>
        <v>4</v>
      </c>
      <c r="M42" s="79"/>
      <c r="N42" s="39"/>
      <c r="O42" s="39"/>
      <c r="P42" s="39"/>
      <c r="Q42" s="72"/>
      <c r="R42" s="72"/>
      <c r="S42" s="72"/>
    </row>
    <row r="43" spans="1:19" ht="52.95" customHeight="1" x14ac:dyDescent="0.4">
      <c r="A43" s="2">
        <v>38</v>
      </c>
      <c r="B43" s="105" t="s">
        <v>1325</v>
      </c>
      <c r="C43" s="78" t="s">
        <v>1429</v>
      </c>
      <c r="D43" s="83" t="s">
        <v>1364</v>
      </c>
      <c r="E43" s="39" t="s">
        <v>1023</v>
      </c>
      <c r="F43" s="39">
        <v>1.5</v>
      </c>
      <c r="G43" s="79" t="s">
        <v>1373</v>
      </c>
      <c r="H43" s="130" t="s">
        <v>1432</v>
      </c>
      <c r="I43" s="130" t="s">
        <v>1433</v>
      </c>
      <c r="J43" s="39">
        <v>2</v>
      </c>
      <c r="K43" s="39">
        <v>2</v>
      </c>
      <c r="L43" s="39">
        <f t="shared" si="0"/>
        <v>4</v>
      </c>
      <c r="M43" s="79"/>
      <c r="N43" s="39"/>
      <c r="O43" s="39"/>
      <c r="P43" s="39"/>
      <c r="Q43" s="72"/>
      <c r="R43" s="72"/>
      <c r="S43" s="72"/>
    </row>
    <row r="44" spans="1:19" ht="52.95" customHeight="1" x14ac:dyDescent="0.4">
      <c r="A44" s="2">
        <v>39</v>
      </c>
      <c r="B44" s="105" t="s">
        <v>1325</v>
      </c>
      <c r="C44" s="78" t="s">
        <v>1429</v>
      </c>
      <c r="D44" s="83" t="s">
        <v>1364</v>
      </c>
      <c r="E44" s="39" t="s">
        <v>1023</v>
      </c>
      <c r="F44" s="39">
        <v>1.3</v>
      </c>
      <c r="G44" s="79" t="s">
        <v>1434</v>
      </c>
      <c r="H44" s="49" t="s">
        <v>1435</v>
      </c>
      <c r="I44" s="49" t="s">
        <v>1436</v>
      </c>
      <c r="J44" s="39">
        <v>2</v>
      </c>
      <c r="K44" s="39">
        <v>2</v>
      </c>
      <c r="L44" s="39">
        <f t="shared" si="0"/>
        <v>4</v>
      </c>
      <c r="M44" s="79"/>
      <c r="N44" s="39"/>
      <c r="O44" s="39"/>
      <c r="P44" s="39"/>
      <c r="Q44" s="72"/>
      <c r="R44" s="72"/>
      <c r="S44" s="72"/>
    </row>
    <row r="45" spans="1:19" ht="52.95" customHeight="1" x14ac:dyDescent="0.4">
      <c r="A45" s="2">
        <v>40</v>
      </c>
      <c r="B45" s="105" t="s">
        <v>1349</v>
      </c>
      <c r="C45" s="78" t="s">
        <v>1437</v>
      </c>
      <c r="D45" s="39" t="s">
        <v>1364</v>
      </c>
      <c r="E45" s="39" t="s">
        <v>1023</v>
      </c>
      <c r="F45" s="2">
        <v>1.6</v>
      </c>
      <c r="G45" s="90" t="s">
        <v>1368</v>
      </c>
      <c r="H45" s="91" t="s">
        <v>1438</v>
      </c>
      <c r="I45" s="91" t="s">
        <v>1421</v>
      </c>
      <c r="J45" s="2">
        <v>2</v>
      </c>
      <c r="K45" s="39">
        <v>3</v>
      </c>
      <c r="L45" s="39">
        <f t="shared" si="0"/>
        <v>6</v>
      </c>
      <c r="M45" s="79" t="s">
        <v>1353</v>
      </c>
      <c r="N45" s="39">
        <v>1</v>
      </c>
      <c r="O45" s="39">
        <v>2</v>
      </c>
      <c r="P45" s="39">
        <v>2</v>
      </c>
      <c r="Q45" s="72" t="s">
        <v>1371</v>
      </c>
      <c r="R45" s="72" t="s">
        <v>1372</v>
      </c>
      <c r="S45" s="72"/>
    </row>
    <row r="46" spans="1:19" ht="52.95" customHeight="1" x14ac:dyDescent="0.4">
      <c r="A46" s="2">
        <v>41</v>
      </c>
      <c r="B46" s="105" t="s">
        <v>1349</v>
      </c>
      <c r="C46" s="78" t="s">
        <v>1437</v>
      </c>
      <c r="D46" s="39" t="s">
        <v>1364</v>
      </c>
      <c r="E46" s="39" t="s">
        <v>1023</v>
      </c>
      <c r="F46" s="39">
        <v>1.2</v>
      </c>
      <c r="G46" s="79" t="s">
        <v>1409</v>
      </c>
      <c r="H46" s="49" t="s">
        <v>1439</v>
      </c>
      <c r="I46" s="49" t="s">
        <v>1398</v>
      </c>
      <c r="J46" s="39">
        <v>2</v>
      </c>
      <c r="K46" s="39">
        <v>2</v>
      </c>
      <c r="L46" s="39">
        <f t="shared" si="0"/>
        <v>4</v>
      </c>
      <c r="M46" s="79"/>
      <c r="N46" s="39"/>
      <c r="O46" s="39"/>
      <c r="P46" s="39"/>
      <c r="Q46" s="81"/>
      <c r="R46" s="72"/>
      <c r="S46" s="72"/>
    </row>
    <row r="47" spans="1:19" ht="25.2" customHeight="1" x14ac:dyDescent="0.4">
      <c r="A47" s="533" t="s">
        <v>179</v>
      </c>
      <c r="B47" s="533"/>
      <c r="C47" s="533"/>
      <c r="D47" s="451" t="s">
        <v>180</v>
      </c>
      <c r="E47" s="452"/>
      <c r="F47" s="453"/>
      <c r="G47" s="454"/>
      <c r="H47" s="454"/>
      <c r="I47" s="454"/>
      <c r="J47" s="454"/>
      <c r="K47" s="454"/>
      <c r="L47" s="454"/>
      <c r="M47" s="455"/>
      <c r="N47" s="46" t="s">
        <v>181</v>
      </c>
      <c r="O47" s="47"/>
      <c r="P47" s="47"/>
      <c r="Q47" s="47"/>
      <c r="R47" s="47"/>
      <c r="S47" s="48"/>
    </row>
    <row r="48" spans="1:19" ht="25.2" customHeight="1" x14ac:dyDescent="0.4">
      <c r="A48" s="533"/>
      <c r="B48" s="533"/>
      <c r="C48" s="533"/>
      <c r="D48" s="451" t="s">
        <v>182</v>
      </c>
      <c r="E48" s="452"/>
      <c r="F48" s="453"/>
      <c r="G48" s="454"/>
      <c r="H48" s="454"/>
      <c r="I48" s="454"/>
      <c r="J48" s="454"/>
      <c r="K48" s="454"/>
      <c r="L48" s="454"/>
      <c r="M48" s="455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533"/>
      <c r="B49" s="533"/>
      <c r="C49" s="533"/>
      <c r="D49" s="451" t="s">
        <v>124</v>
      </c>
      <c r="E49" s="452"/>
      <c r="F49" s="453"/>
      <c r="G49" s="454"/>
      <c r="H49" s="454"/>
      <c r="I49" s="454"/>
      <c r="J49" s="454"/>
      <c r="K49" s="454"/>
      <c r="L49" s="454"/>
      <c r="M49" s="455"/>
      <c r="N49" s="46" t="s">
        <v>181</v>
      </c>
      <c r="O49" s="47"/>
      <c r="P49" s="47"/>
      <c r="Q49" s="47"/>
      <c r="R49" s="47"/>
      <c r="S49" s="48"/>
    </row>
    <row r="50" spans="1:19" ht="25.2" customHeight="1" x14ac:dyDescent="0.4">
      <c r="A50" s="533"/>
      <c r="B50" s="533"/>
      <c r="C50" s="533"/>
      <c r="D50" s="451" t="s">
        <v>183</v>
      </c>
      <c r="E50" s="452"/>
      <c r="F50" s="453"/>
      <c r="G50" s="454"/>
      <c r="H50" s="454"/>
      <c r="I50" s="454"/>
      <c r="J50" s="454"/>
      <c r="K50" s="454"/>
      <c r="L50" s="454"/>
      <c r="M50" s="455"/>
      <c r="N50" s="46" t="s">
        <v>181</v>
      </c>
      <c r="O50" s="47"/>
      <c r="P50" s="47"/>
      <c r="Q50" s="47"/>
      <c r="R50" s="47"/>
      <c r="S50" s="48"/>
    </row>
    <row r="51" spans="1:19" ht="25.2" customHeight="1" x14ac:dyDescent="0.4">
      <c r="A51" s="533"/>
      <c r="B51" s="533"/>
      <c r="C51" s="533"/>
      <c r="D51" s="451" t="s">
        <v>184</v>
      </c>
      <c r="E51" s="452"/>
      <c r="F51" s="453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5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2</vt:i4>
      </vt:variant>
    </vt:vector>
  </HeadingPairs>
  <TitlesOfParts>
    <vt:vector size="44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정기).</vt:lpstr>
      <vt:lpstr>5. 위험성평가.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'3. 위험성평가 조직도(최초, 정기)'!Print_Area</vt:lpstr>
      <vt:lpstr>'4. 전체공사일정표(최초, 정기).'!Print_Area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주경국(장비팀/반장/-)</cp:lastModifiedBy>
  <cp:lastPrinted>2024-05-21T02:18:21Z</cp:lastPrinted>
  <dcterms:created xsi:type="dcterms:W3CDTF">2016-01-18T02:47:57Z</dcterms:created>
  <dcterms:modified xsi:type="dcterms:W3CDTF">2024-05-21T04:37:08Z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