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00. SDC 연결물류\산업안전보건관리비\"/>
    </mc:Choice>
  </mc:AlternateContent>
  <bookViews>
    <workbookView xWindow="0" yWindow="0" windowWidth="23040" windowHeight="9108"/>
  </bookViews>
  <sheets>
    <sheet name="갑지" sheetId="1" r:id="rId1"/>
    <sheet name="을지" sheetId="2" r:id="rId2"/>
    <sheet name="증빙자료" sheetId="4" r:id="rId3"/>
    <sheet name="세금계산서" sheetId="5" r:id="rId4"/>
    <sheet name="사진대지" sheetId="3" r:id="rId5"/>
  </sheets>
  <definedNames>
    <definedName name="_xlnm.Print_Area" localSheetId="0">갑지!$A$1:$I$25</definedName>
    <definedName name="_xlnm.Print_Area" localSheetId="4">사진대지!$A$1:$J$19</definedName>
    <definedName name="_xlnm.Print_Area" localSheetId="3">세금계산서!$A$1:$I$13</definedName>
    <definedName name="_xlnm.Print_Area" localSheetId="1">을지!$A$1:$I$34</definedName>
    <definedName name="_xlnm.Print_Area" localSheetId="2">증빙자료!$A$1:$I$50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" i="1" l="1"/>
  <c r="G16" i="1"/>
  <c r="G15" i="1"/>
  <c r="G14" i="1"/>
  <c r="G13" i="1"/>
  <c r="G12" i="1"/>
  <c r="G11" i="1"/>
  <c r="G10" i="1"/>
  <c r="H31" i="2" l="1"/>
  <c r="H32" i="2" s="1"/>
  <c r="H30" i="2"/>
  <c r="H29" i="2"/>
  <c r="H28" i="2"/>
  <c r="H27" i="2"/>
  <c r="H26" i="2"/>
  <c r="H24" i="2"/>
  <c r="H22" i="2"/>
  <c r="H21" i="2"/>
  <c r="H23" i="2" s="1"/>
  <c r="H19" i="2"/>
  <c r="H18" i="2"/>
  <c r="H20" i="2" s="1"/>
  <c r="H16" i="2"/>
  <c r="H17" i="2" s="1"/>
  <c r="H15" i="2"/>
  <c r="H13" i="2"/>
  <c r="H12" i="2"/>
  <c r="H14" i="2" s="1"/>
  <c r="H10" i="2"/>
  <c r="H9" i="2"/>
  <c r="H11" i="2" s="1"/>
  <c r="H6" i="2"/>
  <c r="H5" i="2"/>
  <c r="H4" i="2"/>
  <c r="F18" i="1"/>
  <c r="D18" i="1"/>
  <c r="H17" i="1"/>
  <c r="H16" i="1"/>
  <c r="H15" i="1"/>
  <c r="H14" i="1"/>
  <c r="H13" i="1"/>
  <c r="H12" i="1"/>
  <c r="H11" i="1"/>
  <c r="H10" i="1"/>
  <c r="H8" i="2" l="1"/>
  <c r="G9" i="1" s="1"/>
  <c r="H9" i="1"/>
  <c r="G18" i="1"/>
  <c r="C33" i="2"/>
  <c r="H18" i="1"/>
  <c r="L3" i="1" s="1"/>
  <c r="I10" i="1"/>
</calcChain>
</file>

<file path=xl/sharedStrings.xml><?xml version="1.0" encoding="utf-8"?>
<sst xmlns="http://schemas.openxmlformats.org/spreadsheetml/2006/main" count="121" uniqueCount="74">
  <si>
    <t>건설업체명</t>
  </si>
  <si>
    <t>SFA</t>
    <phoneticPr fontId="3" type="noConversion"/>
  </si>
  <si>
    <t>공   사   명</t>
    <phoneticPr fontId="3" type="noConversion"/>
  </si>
  <si>
    <t>SDC 8.6G IT 연결물류 신규</t>
    <phoneticPr fontId="9" type="noConversion"/>
  </si>
  <si>
    <t>소   재   지</t>
    <phoneticPr fontId="3" type="noConversion"/>
  </si>
  <si>
    <t>충남 아산시 탕정면 삼성로181</t>
    <phoneticPr fontId="9" type="noConversion"/>
  </si>
  <si>
    <t>대   표   자</t>
    <phoneticPr fontId="3" type="noConversion"/>
  </si>
  <si>
    <t>김 영 민</t>
    <phoneticPr fontId="9" type="noConversion"/>
  </si>
  <si>
    <t>공 사 금 액</t>
    <phoneticPr fontId="3" type="noConversion"/>
  </si>
  <si>
    <t>공 사 기 간</t>
    <phoneticPr fontId="3" type="noConversion"/>
  </si>
  <si>
    <t>2023.12.05 ~ 2025.07.31</t>
    <phoneticPr fontId="9" type="noConversion"/>
  </si>
  <si>
    <t>계상
안전관리비</t>
    <phoneticPr fontId="3" type="noConversion"/>
  </si>
  <si>
    <t>항     목</t>
  </si>
  <si>
    <t>계획금액</t>
    <phoneticPr fontId="3" type="noConversion"/>
  </si>
  <si>
    <t>기사용금액</t>
    <phoneticPr fontId="3" type="noConversion"/>
  </si>
  <si>
    <t>금월사용금액</t>
    <phoneticPr fontId="3" type="noConversion"/>
  </si>
  <si>
    <t>총누계금액</t>
    <phoneticPr fontId="3" type="noConversion"/>
  </si>
  <si>
    <t>1. 안전·보건관리자 임금 등</t>
    <phoneticPr fontId="3" type="noConversion"/>
  </si>
  <si>
    <t>2. 안전시설비 등</t>
    <phoneticPr fontId="3" type="noConversion"/>
  </si>
  <si>
    <t>3. 보호구 등</t>
    <phoneticPr fontId="3" type="noConversion"/>
  </si>
  <si>
    <t>4. 안전보건진단비 등</t>
    <phoneticPr fontId="3" type="noConversion"/>
  </si>
  <si>
    <t>5. 안전보건교육비 등</t>
    <phoneticPr fontId="3" type="noConversion"/>
  </si>
  <si>
    <t>6. 근로자 건강장해예방비 등</t>
    <phoneticPr fontId="3" type="noConversion"/>
  </si>
  <si>
    <t>7. 건설재해예방
　전문지도기관 기술지도비</t>
    <phoneticPr fontId="3" type="noConversion"/>
  </si>
  <si>
    <t>8. 본사 전담조직 
　근로자 임금 등</t>
    <phoneticPr fontId="3" type="noConversion"/>
  </si>
  <si>
    <t>9. 위험성평가 등에 따른 
　소요비용</t>
    <phoneticPr fontId="3" type="noConversion"/>
  </si>
  <si>
    <t>계</t>
  </si>
  <si>
    <t>작 성 자      소 속</t>
    <phoneticPr fontId="9" type="noConversion"/>
  </si>
  <si>
    <t>SFA</t>
    <phoneticPr fontId="9" type="noConversion"/>
  </si>
  <si>
    <t xml:space="preserve"> 직 책   안전관리자   성 명</t>
    <phoneticPr fontId="9" type="noConversion"/>
  </si>
  <si>
    <t>박 혜 진</t>
    <phoneticPr fontId="9" type="noConversion"/>
  </si>
  <si>
    <t>(서명)</t>
    <phoneticPr fontId="9" type="noConversion"/>
  </si>
  <si>
    <t>확 인 자      소 속</t>
    <phoneticPr fontId="9" type="noConversion"/>
  </si>
  <si>
    <t xml:space="preserve"> 직 책     현장소장    성 명</t>
    <phoneticPr fontId="9" type="noConversion"/>
  </si>
  <si>
    <t>김 기 민</t>
    <phoneticPr fontId="9" type="noConversion"/>
  </si>
  <si>
    <t xml:space="preserve"> </t>
    <phoneticPr fontId="5" type="noConversion"/>
  </si>
  <si>
    <t>「건설업 산업안전보건관리비 계상 및 사용기준」 제10조 제1항의 규정에 의하여 위와 같이 사용내역서를 작성하였습니다.</t>
    <phoneticPr fontId="14" type="noConversion"/>
  </si>
  <si>
    <t>항      목</t>
    <phoneticPr fontId="17" type="noConversion"/>
  </si>
  <si>
    <t>사용일자</t>
    <phoneticPr fontId="17" type="noConversion"/>
  </si>
  <si>
    <t>사 용 내 역</t>
    <phoneticPr fontId="17" type="noConversion"/>
  </si>
  <si>
    <t>수량</t>
    <phoneticPr fontId="17" type="noConversion"/>
  </si>
  <si>
    <t>단가</t>
    <phoneticPr fontId="17" type="noConversion"/>
  </si>
  <si>
    <t>금    액</t>
    <phoneticPr fontId="17" type="noConversion"/>
  </si>
  <si>
    <t>안전관리자 인건비(급여)</t>
    <phoneticPr fontId="9" type="noConversion"/>
  </si>
  <si>
    <t>안전관리자 인건비(출장수당)</t>
    <phoneticPr fontId="9" type="noConversion"/>
  </si>
  <si>
    <t>안전감시단 인건비(건영티에스씨)</t>
    <phoneticPr fontId="9" type="noConversion"/>
  </si>
  <si>
    <t>소          계</t>
    <phoneticPr fontId="17" type="noConversion"/>
  </si>
  <si>
    <t xml:space="preserve"> 2.안전시설비 등</t>
    <phoneticPr fontId="17" type="noConversion"/>
  </si>
  <si>
    <t>3. 보호구 등</t>
    <phoneticPr fontId="17" type="noConversion"/>
  </si>
  <si>
    <t>6. 근로자 
건강장해예방비 등</t>
    <phoneticPr fontId="17" type="noConversion"/>
  </si>
  <si>
    <t>총          계</t>
    <phoneticPr fontId="17" type="noConversion"/>
  </si>
  <si>
    <t>1. 안전·보건관리자
　임금 등</t>
    <phoneticPr fontId="17" type="noConversion"/>
  </si>
  <si>
    <t>4. 안전보건진단비
   등</t>
    <phoneticPr fontId="17" type="noConversion"/>
  </si>
  <si>
    <t>5. 안전보건교육비
   등</t>
    <phoneticPr fontId="17" type="noConversion"/>
  </si>
  <si>
    <t>7. 건설재해예방
   전문지도기관
   기술지도비</t>
    <phoneticPr fontId="17" type="noConversion"/>
  </si>
  <si>
    <t>8. 본사 전담조직 
   근로자 임금 등</t>
    <phoneticPr fontId="17" type="noConversion"/>
  </si>
  <si>
    <t>9. 위험성평가에
   따른 소요비용</t>
    <phoneticPr fontId="17" type="noConversion"/>
  </si>
  <si>
    <t>사진 대지</t>
    <phoneticPr fontId="9" type="noConversion"/>
  </si>
  <si>
    <t>공사명</t>
    <phoneticPr fontId="9" type="noConversion"/>
  </si>
  <si>
    <t>구 분</t>
    <phoneticPr fontId="9" type="noConversion"/>
  </si>
  <si>
    <t>내 용</t>
    <phoneticPr fontId="9" type="noConversion"/>
  </si>
  <si>
    <t>수 량</t>
    <phoneticPr fontId="9" type="noConversion"/>
  </si>
  <si>
    <t>일 자</t>
    <phoneticPr fontId="9" type="noConversion"/>
  </si>
  <si>
    <t>사진 10*14.5</t>
    <phoneticPr fontId="5" type="noConversion"/>
  </si>
  <si>
    <t>10*14.5</t>
    <phoneticPr fontId="5" type="noConversion"/>
  </si>
  <si>
    <t>안전관리자 인건비(출장수당)</t>
    <phoneticPr fontId="5" type="noConversion"/>
  </si>
  <si>
    <t>안전관리자 인건비(급여)</t>
    <phoneticPr fontId="5" type="noConversion"/>
  </si>
  <si>
    <t>안전담당자 인건비(건영티에스씨)</t>
    <phoneticPr fontId="5" type="noConversion"/>
  </si>
  <si>
    <t>산안비 사용율</t>
    <phoneticPr fontId="5" type="noConversion"/>
  </si>
  <si>
    <t>공정율</t>
    <phoneticPr fontId="9" type="noConversion"/>
  </si>
  <si>
    <r>
      <t>(</t>
    </r>
    <r>
      <rPr>
        <b/>
        <sz val="18"/>
        <color indexed="12"/>
        <rFont val="맑은 고딕"/>
        <family val="3"/>
        <charset val="129"/>
      </rPr>
      <t>2024년 02월</t>
    </r>
    <r>
      <rPr>
        <b/>
        <sz val="18"/>
        <rFont val="맑은 고딕"/>
        <family val="3"/>
        <charset val="129"/>
      </rPr>
      <t>) 산업안전보건관리비 사용내역서</t>
    </r>
    <phoneticPr fontId="9" type="noConversion"/>
  </si>
  <si>
    <r>
      <t>(</t>
    </r>
    <r>
      <rPr>
        <b/>
        <sz val="18"/>
        <color indexed="12"/>
        <rFont val="맑은 고딕"/>
        <family val="3"/>
        <charset val="129"/>
      </rPr>
      <t>2024년 02월</t>
    </r>
    <r>
      <rPr>
        <b/>
        <sz val="18"/>
        <rFont val="맑은 고딕"/>
        <family val="3"/>
        <charset val="129"/>
      </rPr>
      <t>) 항목별 사용내역서</t>
    </r>
    <phoneticPr fontId="17" type="noConversion"/>
  </si>
  <si>
    <t>2월 21일</t>
    <phoneticPr fontId="5" type="noConversion"/>
  </si>
  <si>
    <t>안전감시단 인건비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</si>
</sst>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-* #,##0_-;\-* #,##0_-;_-* &quot;-&quot;_-;_-@_-"/>
    <numFmt numFmtId="176" formatCode="0.00\ %"/>
    <numFmt numFmtId="177" formatCode="_ * #,##0_ ;_ * \-#,##0_ ;_ * &quot;-&quot;_ ;_ @_ "/>
    <numFmt numFmtId="178" formatCode="yyyy&quot;년&quot;\ \ \ mm&quot;월&quot;\ \ \ dd&quot;일&quot;"/>
    <numFmt numFmtId="179" formatCode="0.00_);[Red]\(0.00\)"/>
    <numFmt numFmtId="180" formatCode="#,##0_);[Red]\(#,##0\)"/>
    <numFmt numFmtId="181" formatCode="m&quot;월&quot;\ d&quot;일&quot;;@"/>
    <numFmt numFmtId="182" formatCode="###\ &quot;EA&quot;"/>
    <numFmt numFmtId="183" formatCode="#,##0\ &quot;원&quot;"/>
  </numFmts>
  <fonts count="24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sz val="11"/>
      <name val="굴림체"/>
      <family val="3"/>
      <charset val="129"/>
    </font>
    <font>
      <sz val="10"/>
      <name val="굴림"/>
      <family val="3"/>
      <charset val="129"/>
    </font>
    <font>
      <sz val="8"/>
      <name val="맑은 고딕"/>
      <family val="2"/>
      <charset val="129"/>
      <scheme val="minor"/>
    </font>
    <font>
      <b/>
      <sz val="18"/>
      <name val="맑은 고딕"/>
      <family val="3"/>
      <charset val="129"/>
      <scheme val="major"/>
    </font>
    <font>
      <b/>
      <sz val="18"/>
      <color indexed="12"/>
      <name val="맑은 고딕"/>
      <family val="3"/>
      <charset val="129"/>
    </font>
    <font>
      <b/>
      <sz val="18"/>
      <name val="맑은 고딕"/>
      <family val="3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  <scheme val="major"/>
    </font>
    <font>
      <sz val="11"/>
      <name val="돋움"/>
      <family val="3"/>
      <charset val="129"/>
    </font>
    <font>
      <b/>
      <sz val="10"/>
      <name val="맑은 고딕"/>
      <family val="3"/>
      <charset val="129"/>
      <scheme val="major"/>
    </font>
    <font>
      <sz val="10"/>
      <name val="굴림체"/>
      <family val="3"/>
      <charset val="129"/>
    </font>
    <font>
      <sz val="12"/>
      <name val="돋움"/>
      <family val="3"/>
      <charset val="129"/>
    </font>
    <font>
      <sz val="10"/>
      <color indexed="23"/>
      <name val="맑은 고딕"/>
      <family val="3"/>
      <charset val="129"/>
      <scheme val="major"/>
    </font>
    <font>
      <u/>
      <sz val="10"/>
      <name val="맑은 고딕"/>
      <family val="3"/>
      <charset val="129"/>
      <scheme val="major"/>
    </font>
    <font>
      <sz val="8"/>
      <name val="굴림체"/>
      <family val="3"/>
      <charset val="129"/>
    </font>
    <font>
      <sz val="10"/>
      <color theme="1"/>
      <name val="맑은 고딕"/>
      <family val="3"/>
      <charset val="129"/>
      <scheme val="major"/>
    </font>
    <font>
      <b/>
      <u val="singleAccounting"/>
      <sz val="14"/>
      <name val="맑은 고딕"/>
      <family val="3"/>
      <charset val="129"/>
      <scheme val="major"/>
    </font>
    <font>
      <b/>
      <sz val="26"/>
      <name val="맑은 고딕"/>
      <family val="3"/>
      <charset val="129"/>
    </font>
    <font>
      <sz val="11"/>
      <name val="맑은 고딕"/>
      <family val="3"/>
      <charset val="129"/>
    </font>
    <font>
      <sz val="12"/>
      <name val="맑은 고딕"/>
      <family val="3"/>
      <charset val="129"/>
    </font>
    <font>
      <b/>
      <u/>
      <sz val="12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2" borderId="1" applyNumberFormat="0" applyAlignment="0" applyProtection="0">
      <alignment vertical="center"/>
    </xf>
    <xf numFmtId="0" fontId="1" fillId="3" borderId="2" applyNumberFormat="0" applyFont="0" applyAlignment="0" applyProtection="0">
      <alignment vertical="center"/>
    </xf>
    <xf numFmtId="0" fontId="3" fillId="0" borderId="0"/>
    <xf numFmtId="41" fontId="11" fillId="0" borderId="0" applyFont="0" applyFill="0" applyBorder="0" applyAlignment="0" applyProtection="0"/>
    <xf numFmtId="177" fontId="13" fillId="0" borderId="0" applyFont="0" applyFill="0" applyBorder="0" applyAlignment="0" applyProtection="0"/>
    <xf numFmtId="0" fontId="13" fillId="0" borderId="0"/>
  </cellStyleXfs>
  <cellXfs count="98">
    <xf numFmtId="0" fontId="0" fillId="0" borderId="0" xfId="0">
      <alignment vertical="center"/>
    </xf>
    <xf numFmtId="0" fontId="4" fillId="4" borderId="0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/>
      <protection locked="0"/>
    </xf>
    <xf numFmtId="0" fontId="10" fillId="5" borderId="7" xfId="5" applyFont="1" applyFill="1" applyBorder="1" applyAlignment="1" applyProtection="1">
      <alignment horizontal="center" vertical="center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0" fontId="4" fillId="4" borderId="8" xfId="5" applyFont="1" applyFill="1" applyBorder="1" applyAlignment="1" applyProtection="1">
      <alignment horizontal="center"/>
      <protection locked="0"/>
    </xf>
    <xf numFmtId="0" fontId="4" fillId="4" borderId="0" xfId="5" applyFont="1" applyFill="1" applyBorder="1" applyAlignment="1" applyProtection="1">
      <alignment horizontal="center"/>
      <protection locked="0"/>
    </xf>
    <xf numFmtId="0" fontId="10" fillId="5" borderId="7" xfId="5" applyFont="1" applyFill="1" applyBorder="1" applyAlignment="1" applyProtection="1">
      <alignment horizontal="center" vertical="center" wrapText="1"/>
      <protection locked="0"/>
    </xf>
    <xf numFmtId="0" fontId="12" fillId="5" borderId="7" xfId="5" applyFont="1" applyFill="1" applyBorder="1" applyAlignment="1" applyProtection="1">
      <alignment horizontal="center" vertical="center" wrapText="1"/>
      <protection locked="0"/>
    </xf>
    <xf numFmtId="0" fontId="12" fillId="5" borderId="7" xfId="5" applyFont="1" applyFill="1" applyBorder="1" applyAlignment="1" applyProtection="1">
      <alignment horizontal="center" vertical="center"/>
      <protection locked="0"/>
    </xf>
    <xf numFmtId="41" fontId="10" fillId="4" borderId="7" xfId="5" applyNumberFormat="1" applyFont="1" applyFill="1" applyBorder="1" applyAlignment="1" applyProtection="1">
      <alignment horizontal="center" vertical="center"/>
      <protection locked="0"/>
    </xf>
    <xf numFmtId="41" fontId="10" fillId="4" borderId="7" xfId="6" applyNumberFormat="1" applyFont="1" applyFill="1" applyBorder="1" applyAlignment="1" applyProtection="1">
      <alignment horizontal="center" vertical="center"/>
      <protection locked="0"/>
    </xf>
    <xf numFmtId="41" fontId="10" fillId="6" borderId="7" xfId="6" applyNumberFormat="1" applyFont="1" applyFill="1" applyBorder="1" applyAlignment="1" applyProtection="1">
      <alignment horizontal="center" vertical="center"/>
      <protection locked="0"/>
    </xf>
    <xf numFmtId="41" fontId="4" fillId="4" borderId="8" xfId="5" applyNumberFormat="1" applyFont="1" applyFill="1" applyBorder="1" applyAlignment="1" applyProtection="1">
      <alignment horizontal="center"/>
      <protection locked="0"/>
    </xf>
    <xf numFmtId="177" fontId="10" fillId="6" borderId="7" xfId="7" applyFont="1" applyFill="1" applyBorder="1" applyAlignment="1">
      <alignment horizontal="center" vertical="center"/>
    </xf>
    <xf numFmtId="41" fontId="2" fillId="2" borderId="1" xfId="3" applyNumberFormat="1" applyAlignment="1" applyProtection="1">
      <alignment horizontal="center" vertical="center"/>
      <protection locked="0"/>
    </xf>
    <xf numFmtId="0" fontId="10" fillId="4" borderId="12" xfId="5" applyFont="1" applyFill="1" applyBorder="1" applyAlignment="1" applyProtection="1">
      <alignment horizontal="center" vertical="center"/>
      <protection locked="0"/>
    </xf>
    <xf numFmtId="0" fontId="10" fillId="4" borderId="12" xfId="5" applyFont="1" applyFill="1" applyBorder="1" applyAlignment="1" applyProtection="1">
      <alignment horizontal="center"/>
      <protection locked="0"/>
    </xf>
    <xf numFmtId="0" fontId="10" fillId="0" borderId="0" xfId="5" applyFont="1" applyFill="1" applyBorder="1" applyAlignment="1" applyProtection="1">
      <alignment horizontal="center" vertical="center"/>
      <protection locked="0"/>
    </xf>
    <xf numFmtId="0" fontId="15" fillId="0" borderId="0" xfId="5" applyFont="1" applyFill="1" applyBorder="1" applyAlignment="1" applyProtection="1">
      <alignment horizontal="left" vertical="center"/>
      <protection locked="0"/>
    </xf>
    <xf numFmtId="0" fontId="4" fillId="4" borderId="13" xfId="5" applyFont="1" applyFill="1" applyBorder="1" applyAlignment="1" applyProtection="1">
      <alignment horizontal="center"/>
      <protection locked="0"/>
    </xf>
    <xf numFmtId="0" fontId="4" fillId="4" borderId="14" xfId="5" applyFont="1" applyFill="1" applyBorder="1" applyAlignment="1" applyProtection="1">
      <alignment horizontal="center"/>
      <protection locked="0"/>
    </xf>
    <xf numFmtId="0" fontId="4" fillId="4" borderId="14" xfId="5" applyFont="1" applyFill="1" applyBorder="1" applyAlignment="1" applyProtection="1">
      <alignment horizontal="center" vertical="center"/>
      <protection locked="0"/>
    </xf>
    <xf numFmtId="0" fontId="4" fillId="4" borderId="15" xfId="5" applyFont="1" applyFill="1" applyBorder="1" applyAlignment="1" applyProtection="1">
      <alignment horizontal="center"/>
      <protection locked="0"/>
    </xf>
    <xf numFmtId="9" fontId="4" fillId="4" borderId="0" xfId="2" applyFont="1" applyFill="1" applyBorder="1" applyAlignment="1" applyProtection="1">
      <alignment horizontal="center"/>
      <protection locked="0"/>
    </xf>
    <xf numFmtId="181" fontId="10" fillId="0" borderId="7" xfId="1" quotePrefix="1" applyNumberFormat="1" applyFont="1" applyBorder="1" applyAlignment="1">
      <alignment horizontal="center" vertical="center"/>
    </xf>
    <xf numFmtId="180" fontId="10" fillId="0" borderId="7" xfId="1" applyNumberFormat="1" applyFont="1" applyBorder="1" applyAlignment="1">
      <alignment horizontal="center" vertical="center"/>
    </xf>
    <xf numFmtId="41" fontId="10" fillId="0" borderId="7" xfId="1" applyFont="1" applyBorder="1" applyAlignment="1">
      <alignment vertical="center"/>
    </xf>
    <xf numFmtId="181" fontId="18" fillId="0" borderId="7" xfId="8" quotePrefix="1" applyNumberFormat="1" applyFont="1" applyBorder="1" applyAlignment="1">
      <alignment horizontal="center" vertical="center"/>
    </xf>
    <xf numFmtId="180" fontId="18" fillId="0" borderId="7" xfId="1" applyNumberFormat="1" applyFont="1" applyBorder="1" applyAlignment="1">
      <alignment horizontal="center" vertical="center"/>
    </xf>
    <xf numFmtId="41" fontId="18" fillId="0" borderId="7" xfId="1" applyFont="1" applyBorder="1" applyAlignment="1">
      <alignment vertical="center"/>
    </xf>
    <xf numFmtId="179" fontId="10" fillId="0" borderId="7" xfId="8" quotePrefix="1" applyNumberFormat="1" applyFont="1" applyBorder="1" applyAlignment="1">
      <alignment horizontal="center" vertical="center"/>
    </xf>
    <xf numFmtId="179" fontId="18" fillId="0" borderId="7" xfId="8" quotePrefix="1" applyNumberFormat="1" applyFont="1" applyBorder="1" applyAlignment="1">
      <alignment horizontal="center" vertical="center"/>
    </xf>
    <xf numFmtId="41" fontId="10" fillId="0" borderId="7" xfId="1" applyFont="1" applyBorder="1" applyAlignment="1">
      <alignment vertical="center" shrinkToFit="1"/>
    </xf>
    <xf numFmtId="0" fontId="10" fillId="0" borderId="7" xfId="8" applyFont="1" applyBorder="1" applyAlignment="1">
      <alignment vertical="center" wrapText="1"/>
    </xf>
    <xf numFmtId="179" fontId="10" fillId="0" borderId="7" xfId="8" applyNumberFormat="1" applyFont="1" applyBorder="1" applyAlignment="1">
      <alignment horizontal="center" vertical="center"/>
    </xf>
    <xf numFmtId="177" fontId="2" fillId="2" borderId="7" xfId="3" applyNumberFormat="1" applyBorder="1" applyAlignment="1">
      <alignment vertical="center"/>
    </xf>
    <xf numFmtId="177" fontId="2" fillId="2" borderId="7" xfId="3" applyNumberFormat="1" applyBorder="1" applyAlignment="1">
      <alignment horizontal="center" vertical="center"/>
    </xf>
    <xf numFmtId="0" fontId="12" fillId="5" borderId="7" xfId="8" applyFont="1" applyFill="1" applyBorder="1" applyAlignment="1">
      <alignment horizontal="center" vertical="center"/>
    </xf>
    <xf numFmtId="179" fontId="12" fillId="5" borderId="7" xfId="8" applyNumberFormat="1" applyFont="1" applyFill="1" applyBorder="1" applyAlignment="1">
      <alignment horizontal="center" vertical="center"/>
    </xf>
    <xf numFmtId="180" fontId="12" fillId="5" borderId="7" xfId="1" applyNumberFormat="1" applyFont="1" applyFill="1" applyBorder="1" applyAlignment="1">
      <alignment horizontal="center" vertical="center"/>
    </xf>
    <xf numFmtId="41" fontId="12" fillId="5" borderId="7" xfId="1" applyFont="1" applyFill="1" applyBorder="1" applyAlignment="1">
      <alignment horizontal="center" vertical="center"/>
    </xf>
    <xf numFmtId="177" fontId="12" fillId="5" borderId="7" xfId="7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182" fontId="22" fillId="0" borderId="7" xfId="0" applyNumberFormat="1" applyFont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/>
    </xf>
    <xf numFmtId="9" fontId="10" fillId="4" borderId="7" xfId="5" applyNumberFormat="1" applyFont="1" applyFill="1" applyBorder="1" applyAlignment="1" applyProtection="1">
      <alignment horizontal="center" vertical="center"/>
      <protection locked="0"/>
    </xf>
    <xf numFmtId="0" fontId="10" fillId="0" borderId="0" xfId="5" applyFont="1" applyFill="1" applyBorder="1" applyAlignment="1" applyProtection="1">
      <alignment horizontal="right" vertical="center"/>
      <protection locked="0"/>
    </xf>
    <xf numFmtId="0" fontId="6" fillId="4" borderId="4" xfId="5" applyFont="1" applyFill="1" applyBorder="1" applyAlignment="1" applyProtection="1">
      <alignment horizontal="center" vertical="center"/>
      <protection locked="0"/>
    </xf>
    <xf numFmtId="0" fontId="6" fillId="4" borderId="16" xfId="5" applyFont="1" applyFill="1" applyBorder="1" applyAlignment="1" applyProtection="1">
      <alignment horizontal="center" vertical="center"/>
      <protection locked="0"/>
    </xf>
    <xf numFmtId="0" fontId="4" fillId="4" borderId="3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 vertical="center"/>
      <protection locked="0"/>
    </xf>
    <xf numFmtId="0" fontId="4" fillId="4" borderId="5" xfId="5" applyFont="1" applyFill="1" applyBorder="1" applyAlignment="1" applyProtection="1">
      <alignment horizontal="center" vertical="center"/>
      <protection locked="0"/>
    </xf>
    <xf numFmtId="0" fontId="4" fillId="4" borderId="8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/>
      <protection locked="0"/>
    </xf>
    <xf numFmtId="0" fontId="4" fillId="4" borderId="0" xfId="5" applyFont="1" applyFill="1" applyBorder="1" applyAlignment="1" applyProtection="1">
      <alignment horizontal="center"/>
      <protection locked="0"/>
    </xf>
    <xf numFmtId="0" fontId="4" fillId="4" borderId="8" xfId="5" applyFont="1" applyFill="1" applyBorder="1" applyAlignment="1" applyProtection="1">
      <alignment horizontal="center"/>
      <protection locked="0"/>
    </xf>
    <xf numFmtId="178" fontId="16" fillId="4" borderId="0" xfId="5" applyNumberFormat="1" applyFont="1" applyFill="1" applyBorder="1" applyAlignment="1" applyProtection="1">
      <alignment horizontal="center" vertical="center"/>
      <protection locked="0"/>
    </xf>
    <xf numFmtId="0" fontId="12" fillId="5" borderId="7" xfId="5" applyFont="1" applyFill="1" applyBorder="1" applyAlignment="1" applyProtection="1">
      <alignment horizontal="center" vertical="center"/>
      <protection locked="0"/>
    </xf>
    <xf numFmtId="41" fontId="2" fillId="2" borderId="1" xfId="3" applyNumberFormat="1" applyAlignment="1" applyProtection="1">
      <alignment horizontal="center" vertical="center"/>
      <protection locked="0"/>
    </xf>
    <xf numFmtId="0" fontId="10" fillId="4" borderId="0" xfId="5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center" vertical="center"/>
    </xf>
    <xf numFmtId="0" fontId="10" fillId="5" borderId="7" xfId="5" applyFont="1" applyFill="1" applyBorder="1" applyAlignment="1" applyProtection="1">
      <alignment horizontal="left" vertical="center" wrapText="1"/>
      <protection locked="0"/>
    </xf>
    <xf numFmtId="41" fontId="10" fillId="6" borderId="7" xfId="5" applyNumberFormat="1" applyFont="1" applyFill="1" applyBorder="1" applyAlignment="1" applyProtection="1">
      <alignment horizontal="center" vertical="center"/>
      <protection locked="0"/>
    </xf>
    <xf numFmtId="0" fontId="10" fillId="5" borderId="7" xfId="5" applyFont="1" applyFill="1" applyBorder="1" applyAlignment="1" applyProtection="1">
      <alignment horizontal="left" vertical="center"/>
      <protection locked="0"/>
    </xf>
    <xf numFmtId="41" fontId="10" fillId="6" borderId="9" xfId="5" applyNumberFormat="1" applyFont="1" applyFill="1" applyBorder="1" applyAlignment="1" applyProtection="1">
      <alignment horizontal="center" vertical="center"/>
      <protection locked="0"/>
    </xf>
    <xf numFmtId="41" fontId="10" fillId="6" borderId="11" xfId="5" applyNumberFormat="1" applyFont="1" applyFill="1" applyBorder="1" applyAlignment="1" applyProtection="1">
      <alignment horizontal="center" vertical="center"/>
      <protection locked="0"/>
    </xf>
    <xf numFmtId="183" fontId="10" fillId="4" borderId="9" xfId="5" applyNumberFormat="1" applyFont="1" applyFill="1" applyBorder="1" applyAlignment="1" applyProtection="1">
      <alignment horizontal="center" vertical="center"/>
      <protection locked="0"/>
    </xf>
    <xf numFmtId="183" fontId="10" fillId="4" borderId="10" xfId="5" applyNumberFormat="1" applyFont="1" applyFill="1" applyBorder="1" applyAlignment="1" applyProtection="1">
      <alignment horizontal="center" vertical="center"/>
      <protection locked="0"/>
    </xf>
    <xf numFmtId="183" fontId="10" fillId="4" borderId="11" xfId="5" applyNumberFormat="1" applyFont="1" applyFill="1" applyBorder="1" applyAlignment="1" applyProtection="1">
      <alignment horizontal="center" vertical="center"/>
      <protection locked="0"/>
    </xf>
    <xf numFmtId="176" fontId="10" fillId="4" borderId="9" xfId="5" applyNumberFormat="1" applyFont="1" applyFill="1" applyBorder="1" applyAlignment="1" applyProtection="1">
      <alignment horizontal="center" vertical="center"/>
      <protection locked="0"/>
    </xf>
    <xf numFmtId="176" fontId="10" fillId="4" borderId="11" xfId="5" applyNumberFormat="1" applyFont="1" applyFill="1" applyBorder="1" applyAlignment="1" applyProtection="1">
      <alignment horizontal="center" vertical="center"/>
      <protection locked="0"/>
    </xf>
    <xf numFmtId="0" fontId="12" fillId="5" borderId="7" xfId="5" applyFont="1" applyFill="1" applyBorder="1" applyAlignment="1" applyProtection="1">
      <alignment horizontal="center" vertical="center" wrapText="1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0" fontId="10" fillId="4" borderId="7" xfId="5" applyFont="1" applyFill="1" applyBorder="1" applyAlignment="1" applyProtection="1">
      <alignment horizontal="center" vertical="center" wrapText="1"/>
      <protection locked="0"/>
    </xf>
    <xf numFmtId="0" fontId="10" fillId="4" borderId="9" xfId="5" applyFont="1" applyFill="1" applyBorder="1" applyAlignment="1" applyProtection="1">
      <alignment horizontal="center" vertical="center"/>
      <protection locked="0"/>
    </xf>
    <xf numFmtId="0" fontId="10" fillId="4" borderId="11" xfId="5" applyFont="1" applyFill="1" applyBorder="1" applyAlignment="1" applyProtection="1">
      <alignment horizontal="center" vertical="center"/>
      <protection locked="0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8" fillId="0" borderId="7" xfId="8" applyFont="1" applyBorder="1" applyAlignment="1">
      <alignment horizontal="center" vertical="center" wrapText="1"/>
    </xf>
    <xf numFmtId="0" fontId="12" fillId="5" borderId="7" xfId="8" applyFont="1" applyFill="1" applyBorder="1" applyAlignment="1">
      <alignment horizontal="center" vertical="center"/>
    </xf>
    <xf numFmtId="41" fontId="19" fillId="3" borderId="7" xfId="4" applyNumberFormat="1" applyFont="1" applyBorder="1">
      <alignment vertical="center"/>
    </xf>
    <xf numFmtId="0" fontId="6" fillId="0" borderId="0" xfId="8" applyFont="1" applyBorder="1" applyAlignment="1">
      <alignment horizontal="center" vertical="center"/>
    </xf>
    <xf numFmtId="0" fontId="10" fillId="0" borderId="7" xfId="8" applyFont="1" applyBorder="1" applyAlignment="1">
      <alignment horizontal="center" vertical="center"/>
    </xf>
    <xf numFmtId="0" fontId="10" fillId="5" borderId="7" xfId="8" applyFont="1" applyFill="1" applyBorder="1" applyAlignment="1">
      <alignment horizontal="left" vertical="center" wrapText="1"/>
    </xf>
    <xf numFmtId="0" fontId="12" fillId="5" borderId="7" xfId="8" quotePrefix="1" applyFont="1" applyFill="1" applyBorder="1" applyAlignment="1">
      <alignment horizontal="center" vertical="center"/>
    </xf>
    <xf numFmtId="0" fontId="10" fillId="5" borderId="7" xfId="8" applyFont="1" applyFill="1" applyBorder="1" applyAlignment="1">
      <alignment vertical="center" wrapText="1" shrinkToFit="1"/>
    </xf>
    <xf numFmtId="0" fontId="23" fillId="0" borderId="7" xfId="0" applyFont="1" applyBorder="1" applyAlignment="1">
      <alignment horizontal="center" vertical="center"/>
    </xf>
    <xf numFmtId="0" fontId="21" fillId="0" borderId="9" xfId="0" applyFont="1" applyBorder="1">
      <alignment vertical="center"/>
    </xf>
    <xf numFmtId="0" fontId="21" fillId="0" borderId="10" xfId="0" applyFont="1" applyBorder="1">
      <alignment vertical="center"/>
    </xf>
    <xf numFmtId="0" fontId="21" fillId="0" borderId="11" xfId="0" applyFont="1" applyBorder="1">
      <alignment vertical="center"/>
    </xf>
    <xf numFmtId="0" fontId="20" fillId="0" borderId="0" xfId="0" applyFont="1" applyBorder="1" applyAlignment="1">
      <alignment horizontal="center" vertical="center"/>
    </xf>
    <xf numFmtId="0" fontId="21" fillId="0" borderId="7" xfId="0" applyFont="1" applyBorder="1">
      <alignment vertical="center"/>
    </xf>
    <xf numFmtId="0" fontId="21" fillId="0" borderId="7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9">
    <cellStyle name="메모" xfId="4" builtinId="10"/>
    <cellStyle name="백분율" xfId="2" builtinId="5"/>
    <cellStyle name="쉼표 [0]" xfId="1" builtinId="6"/>
    <cellStyle name="쉼표 [0]_산업안전보건비사용내역서" xfId="7"/>
    <cellStyle name="출력" xfId="3" builtinId="21"/>
    <cellStyle name="콤마 [0]_투자집계표 _foxz" xfId="6"/>
    <cellStyle name="표준" xfId="0" builtinId="0"/>
    <cellStyle name="표준_(070614) 안전관리비내역서 양식_이준경" xfId="5"/>
    <cellStyle name="표준_산업안전보건비사용내역서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0</xdr:colOff>
      <xdr:row>32</xdr:row>
      <xdr:rowOff>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960"/>
          <a:ext cx="6035040" cy="6629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</xdr:colOff>
      <xdr:row>34</xdr:row>
      <xdr:rowOff>0</xdr:rowOff>
    </xdr:from>
    <xdr:to>
      <xdr:col>9</xdr:col>
      <xdr:colOff>1</xdr:colOff>
      <xdr:row>43</xdr:row>
      <xdr:rowOff>0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7513320"/>
          <a:ext cx="6035040" cy="19888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289560</xdr:colOff>
          <xdr:row>45</xdr:row>
          <xdr:rowOff>121920</xdr:rowOff>
        </xdr:from>
        <xdr:to>
          <xdr:col>1</xdr:col>
          <xdr:colOff>533400</xdr:colOff>
          <xdr:row>48</xdr:row>
          <xdr:rowOff>144780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9</xdr:col>
      <xdr:colOff>0</xdr:colOff>
      <xdr:row>13</xdr:row>
      <xdr:rowOff>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1961"/>
          <a:ext cx="6035040" cy="243078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tabSelected="1" view="pageBreakPreview" zoomScaleNormal="100" zoomScaleSheetLayoutView="100" workbookViewId="0">
      <selection activeCell="B1" sqref="B1:H2"/>
    </sheetView>
  </sheetViews>
  <sheetFormatPr defaultRowHeight="17.399999999999999" x14ac:dyDescent="0.4"/>
  <cols>
    <col min="1" max="1" width="1.69921875" customWidth="1"/>
    <col min="2" max="5" width="11.69921875" customWidth="1"/>
    <col min="6" max="6" width="15.69921875" bestFit="1" customWidth="1"/>
    <col min="7" max="7" width="15.69921875" customWidth="1"/>
    <col min="8" max="8" width="15.69921875" bestFit="1" customWidth="1"/>
    <col min="9" max="9" width="1.69921875" customWidth="1"/>
    <col min="11" max="11" width="12.3984375" customWidth="1"/>
  </cols>
  <sheetData>
    <row r="1" spans="1:12" s="1" customFormat="1" ht="30" customHeight="1" x14ac:dyDescent="0.4">
      <c r="A1" s="50"/>
      <c r="B1" s="48" t="s">
        <v>70</v>
      </c>
      <c r="C1" s="48"/>
      <c r="D1" s="48"/>
      <c r="E1" s="48"/>
      <c r="F1" s="48"/>
      <c r="G1" s="48"/>
      <c r="H1" s="48"/>
      <c r="I1" s="52" t="s">
        <v>35</v>
      </c>
    </row>
    <row r="2" spans="1:12" s="1" customFormat="1" ht="30" customHeight="1" x14ac:dyDescent="0.4">
      <c r="A2" s="51"/>
      <c r="B2" s="49"/>
      <c r="C2" s="49"/>
      <c r="D2" s="49"/>
      <c r="E2" s="49"/>
      <c r="F2" s="49"/>
      <c r="G2" s="49"/>
      <c r="H2" s="49"/>
      <c r="I2" s="53"/>
    </row>
    <row r="3" spans="1:12" s="6" customFormat="1" ht="30" customHeight="1" x14ac:dyDescent="0.2">
      <c r="A3" s="2"/>
      <c r="B3" s="3" t="s">
        <v>0</v>
      </c>
      <c r="C3" s="73" t="s">
        <v>1</v>
      </c>
      <c r="D3" s="73"/>
      <c r="E3" s="73"/>
      <c r="F3" s="3" t="s">
        <v>2</v>
      </c>
      <c r="G3" s="74" t="s">
        <v>3</v>
      </c>
      <c r="H3" s="73"/>
      <c r="I3" s="5"/>
      <c r="K3" s="4" t="s">
        <v>68</v>
      </c>
      <c r="L3" s="46">
        <f>H18/C6</f>
        <v>7.5856433153167679E-3</v>
      </c>
    </row>
    <row r="4" spans="1:12" s="6" customFormat="1" ht="30" customHeight="1" x14ac:dyDescent="0.2">
      <c r="A4" s="2"/>
      <c r="B4" s="3" t="s">
        <v>4</v>
      </c>
      <c r="C4" s="74" t="s">
        <v>5</v>
      </c>
      <c r="D4" s="73"/>
      <c r="E4" s="73"/>
      <c r="F4" s="3" t="s">
        <v>6</v>
      </c>
      <c r="G4" s="73" t="s">
        <v>7</v>
      </c>
      <c r="H4" s="73"/>
      <c r="I4" s="5"/>
    </row>
    <row r="5" spans="1:12" s="6" customFormat="1" ht="30" customHeight="1" x14ac:dyDescent="0.2">
      <c r="A5" s="2"/>
      <c r="B5" s="3" t="s">
        <v>8</v>
      </c>
      <c r="C5" s="67">
        <v>47997400000</v>
      </c>
      <c r="D5" s="68"/>
      <c r="E5" s="69"/>
      <c r="F5" s="3" t="s">
        <v>9</v>
      </c>
      <c r="G5" s="75" t="s">
        <v>10</v>
      </c>
      <c r="H5" s="76"/>
      <c r="I5" s="5"/>
    </row>
    <row r="6" spans="1:12" s="6" customFormat="1" ht="30" customHeight="1" x14ac:dyDescent="0.2">
      <c r="A6" s="2"/>
      <c r="B6" s="7" t="s">
        <v>11</v>
      </c>
      <c r="C6" s="67">
        <v>705561780</v>
      </c>
      <c r="D6" s="68"/>
      <c r="E6" s="69"/>
      <c r="F6" s="3" t="s">
        <v>69</v>
      </c>
      <c r="G6" s="70">
        <v>0</v>
      </c>
      <c r="H6" s="71"/>
      <c r="I6" s="5"/>
    </row>
    <row r="7" spans="1:12" s="6" customFormat="1" ht="10.050000000000001" customHeight="1" x14ac:dyDescent="0.2">
      <c r="A7" s="54" t="s">
        <v>35</v>
      </c>
      <c r="B7" s="55"/>
      <c r="C7" s="55"/>
      <c r="D7" s="55"/>
      <c r="E7" s="55"/>
      <c r="F7" s="55"/>
      <c r="G7" s="55"/>
      <c r="H7" s="55"/>
      <c r="I7" s="56"/>
    </row>
    <row r="8" spans="1:12" s="6" customFormat="1" ht="30" customHeight="1" x14ac:dyDescent="0.2">
      <c r="A8" s="2"/>
      <c r="B8" s="58" t="s">
        <v>12</v>
      </c>
      <c r="C8" s="58"/>
      <c r="D8" s="72" t="s">
        <v>13</v>
      </c>
      <c r="E8" s="72"/>
      <c r="F8" s="8" t="s">
        <v>14</v>
      </c>
      <c r="G8" s="8" t="s">
        <v>15</v>
      </c>
      <c r="H8" s="9" t="s">
        <v>16</v>
      </c>
      <c r="I8" s="5"/>
    </row>
    <row r="9" spans="1:12" s="6" customFormat="1" ht="30" customHeight="1" x14ac:dyDescent="0.2">
      <c r="A9" s="2"/>
      <c r="B9" s="64" t="s">
        <v>17</v>
      </c>
      <c r="C9" s="64"/>
      <c r="D9" s="65">
        <v>700000000</v>
      </c>
      <c r="E9" s="66"/>
      <c r="F9" s="10">
        <v>0</v>
      </c>
      <c r="G9" s="11">
        <f>을지!H8</f>
        <v>5352140</v>
      </c>
      <c r="H9" s="10">
        <f>F9+G9</f>
        <v>5352140</v>
      </c>
      <c r="I9" s="5"/>
    </row>
    <row r="10" spans="1:12" s="6" customFormat="1" ht="30" customHeight="1" x14ac:dyDescent="0.2">
      <c r="A10" s="2"/>
      <c r="B10" s="64" t="s">
        <v>18</v>
      </c>
      <c r="C10" s="64"/>
      <c r="D10" s="65">
        <v>4250000</v>
      </c>
      <c r="E10" s="66"/>
      <c r="F10" s="10">
        <v>0</v>
      </c>
      <c r="G10" s="12">
        <f>을지!H11</f>
        <v>0</v>
      </c>
      <c r="H10" s="10">
        <f t="shared" ref="H10:H17" si="0">F10+G10</f>
        <v>0</v>
      </c>
      <c r="I10" s="13">
        <f>SUM(F10:G10)</f>
        <v>0</v>
      </c>
    </row>
    <row r="11" spans="1:12" s="6" customFormat="1" ht="30" customHeight="1" x14ac:dyDescent="0.2">
      <c r="A11" s="2"/>
      <c r="B11" s="64" t="s">
        <v>19</v>
      </c>
      <c r="C11" s="64"/>
      <c r="D11" s="65">
        <v>4492000</v>
      </c>
      <c r="E11" s="66"/>
      <c r="F11" s="10">
        <v>0</v>
      </c>
      <c r="G11" s="14">
        <f>을지!H14</f>
        <v>0</v>
      </c>
      <c r="H11" s="10">
        <f t="shared" si="0"/>
        <v>0</v>
      </c>
      <c r="I11" s="5"/>
    </row>
    <row r="12" spans="1:12" s="6" customFormat="1" ht="30" customHeight="1" x14ac:dyDescent="0.2">
      <c r="A12" s="2"/>
      <c r="B12" s="64" t="s">
        <v>20</v>
      </c>
      <c r="C12" s="64"/>
      <c r="D12" s="65">
        <v>0</v>
      </c>
      <c r="E12" s="66"/>
      <c r="F12" s="10">
        <v>0</v>
      </c>
      <c r="G12" s="12">
        <f>을지!H17</f>
        <v>0</v>
      </c>
      <c r="H12" s="10">
        <f t="shared" si="0"/>
        <v>0</v>
      </c>
      <c r="I12" s="5"/>
    </row>
    <row r="13" spans="1:12" s="6" customFormat="1" ht="30" customHeight="1" x14ac:dyDescent="0.2">
      <c r="A13" s="2"/>
      <c r="B13" s="64" t="s">
        <v>21</v>
      </c>
      <c r="C13" s="64"/>
      <c r="D13" s="65">
        <v>0</v>
      </c>
      <c r="E13" s="66"/>
      <c r="F13" s="10">
        <v>0</v>
      </c>
      <c r="G13" s="11">
        <f>을지!H20</f>
        <v>0</v>
      </c>
      <c r="H13" s="10">
        <f t="shared" si="0"/>
        <v>0</v>
      </c>
      <c r="I13" s="5"/>
    </row>
    <row r="14" spans="1:12" s="6" customFormat="1" ht="30" customHeight="1" x14ac:dyDescent="0.2">
      <c r="A14" s="2"/>
      <c r="B14" s="64" t="s">
        <v>22</v>
      </c>
      <c r="C14" s="64"/>
      <c r="D14" s="65">
        <v>0</v>
      </c>
      <c r="E14" s="66"/>
      <c r="F14" s="10">
        <v>0</v>
      </c>
      <c r="G14" s="11">
        <f>을지!H23</f>
        <v>0</v>
      </c>
      <c r="H14" s="10">
        <f t="shared" si="0"/>
        <v>0</v>
      </c>
      <c r="I14" s="5"/>
    </row>
    <row r="15" spans="1:12" s="6" customFormat="1" ht="30" customHeight="1" x14ac:dyDescent="0.2">
      <c r="A15" s="2"/>
      <c r="B15" s="62" t="s">
        <v>23</v>
      </c>
      <c r="C15" s="62"/>
      <c r="D15" s="63">
        <v>0</v>
      </c>
      <c r="E15" s="63"/>
      <c r="F15" s="10">
        <v>0</v>
      </c>
      <c r="G15" s="11">
        <f>을지!H26</f>
        <v>0</v>
      </c>
      <c r="H15" s="10">
        <f t="shared" si="0"/>
        <v>0</v>
      </c>
      <c r="I15" s="5"/>
    </row>
    <row r="16" spans="1:12" s="6" customFormat="1" ht="30" customHeight="1" x14ac:dyDescent="0.2">
      <c r="A16" s="2"/>
      <c r="B16" s="62" t="s">
        <v>24</v>
      </c>
      <c r="C16" s="64"/>
      <c r="D16" s="63">
        <v>0</v>
      </c>
      <c r="E16" s="63"/>
      <c r="F16" s="10">
        <v>0</v>
      </c>
      <c r="G16" s="11">
        <f>을지!H29</f>
        <v>0</v>
      </c>
      <c r="H16" s="10">
        <f t="shared" si="0"/>
        <v>0</v>
      </c>
      <c r="I16" s="5"/>
    </row>
    <row r="17" spans="1:9" s="6" customFormat="1" ht="30" customHeight="1" x14ac:dyDescent="0.2">
      <c r="A17" s="2"/>
      <c r="B17" s="62" t="s">
        <v>25</v>
      </c>
      <c r="C17" s="64"/>
      <c r="D17" s="63">
        <v>0</v>
      </c>
      <c r="E17" s="63"/>
      <c r="F17" s="10">
        <v>0</v>
      </c>
      <c r="G17" s="11">
        <f>을지!H32</f>
        <v>0</v>
      </c>
      <c r="H17" s="10">
        <f t="shared" si="0"/>
        <v>0</v>
      </c>
      <c r="I17" s="5"/>
    </row>
    <row r="18" spans="1:9" s="6" customFormat="1" ht="30" customHeight="1" x14ac:dyDescent="0.2">
      <c r="A18" s="2"/>
      <c r="B18" s="58" t="s">
        <v>26</v>
      </c>
      <c r="C18" s="58"/>
      <c r="D18" s="59">
        <f>SUM(D9:E17)</f>
        <v>708742000</v>
      </c>
      <c r="E18" s="59"/>
      <c r="F18" s="15">
        <f>SUM(F9:F17)</f>
        <v>0</v>
      </c>
      <c r="G18" s="15">
        <f>SUM(G9:G17)</f>
        <v>5352140</v>
      </c>
      <c r="H18" s="15">
        <f>SUM(H9:H17)</f>
        <v>5352140</v>
      </c>
      <c r="I18" s="5"/>
    </row>
    <row r="19" spans="1:9" s="6" customFormat="1" ht="10.050000000000001" customHeight="1" x14ac:dyDescent="0.35">
      <c r="A19" s="2"/>
      <c r="B19" s="16"/>
      <c r="C19" s="16"/>
      <c r="D19" s="16"/>
      <c r="E19" s="16"/>
      <c r="F19" s="16"/>
      <c r="G19" s="16"/>
      <c r="H19" s="17"/>
      <c r="I19" s="5"/>
    </row>
    <row r="20" spans="1:9" s="6" customFormat="1" ht="30" customHeight="1" x14ac:dyDescent="0.2">
      <c r="A20" s="2"/>
      <c r="B20" s="60" t="s">
        <v>36</v>
      </c>
      <c r="C20" s="61"/>
      <c r="D20" s="61"/>
      <c r="E20" s="61"/>
      <c r="F20" s="61"/>
      <c r="G20" s="61"/>
      <c r="H20" s="61"/>
      <c r="I20" s="5"/>
    </row>
    <row r="21" spans="1:9" s="6" customFormat="1" ht="30" customHeight="1" x14ac:dyDescent="0.2">
      <c r="A21" s="2"/>
      <c r="B21" s="57">
        <v>45351</v>
      </c>
      <c r="C21" s="57"/>
      <c r="D21" s="57"/>
      <c r="E21" s="57"/>
      <c r="F21" s="57"/>
      <c r="G21" s="57"/>
      <c r="H21" s="57"/>
      <c r="I21" s="5"/>
    </row>
    <row r="22" spans="1:9" s="6" customFormat="1" ht="30" customHeight="1" x14ac:dyDescent="0.2">
      <c r="A22" s="2"/>
      <c r="B22" s="57"/>
      <c r="C22" s="57"/>
      <c r="D22" s="57"/>
      <c r="E22" s="57"/>
      <c r="F22" s="57"/>
      <c r="G22" s="57"/>
      <c r="H22" s="57"/>
      <c r="I22" s="5"/>
    </row>
    <row r="23" spans="1:9" s="6" customFormat="1" ht="30" customHeight="1" x14ac:dyDescent="0.2">
      <c r="A23" s="2"/>
      <c r="B23" s="47" t="s">
        <v>27</v>
      </c>
      <c r="C23" s="47"/>
      <c r="D23" s="18" t="s">
        <v>28</v>
      </c>
      <c r="E23" s="47" t="s">
        <v>29</v>
      </c>
      <c r="F23" s="47"/>
      <c r="G23" s="18" t="s">
        <v>30</v>
      </c>
      <c r="H23" s="19" t="s">
        <v>31</v>
      </c>
      <c r="I23" s="5"/>
    </row>
    <row r="24" spans="1:9" s="6" customFormat="1" ht="30" customHeight="1" x14ac:dyDescent="0.2">
      <c r="A24" s="2"/>
      <c r="B24" s="47" t="s">
        <v>32</v>
      </c>
      <c r="C24" s="47"/>
      <c r="D24" s="18" t="s">
        <v>28</v>
      </c>
      <c r="E24" s="47" t="s">
        <v>33</v>
      </c>
      <c r="F24" s="47"/>
      <c r="G24" s="18" t="s">
        <v>34</v>
      </c>
      <c r="H24" s="19" t="s">
        <v>31</v>
      </c>
      <c r="I24" s="5"/>
    </row>
    <row r="25" spans="1:9" s="6" customFormat="1" ht="10.050000000000001" customHeight="1" thickBot="1" x14ac:dyDescent="0.25">
      <c r="A25" s="20"/>
      <c r="B25" s="21"/>
      <c r="C25" s="21"/>
      <c r="D25" s="21"/>
      <c r="E25" s="21"/>
      <c r="F25" s="22"/>
      <c r="G25" s="21"/>
      <c r="H25" s="21"/>
      <c r="I25" s="23"/>
    </row>
    <row r="26" spans="1:9" s="6" customFormat="1" ht="13.2" x14ac:dyDescent="0.2">
      <c r="F26" s="1"/>
    </row>
    <row r="27" spans="1:9" s="6" customFormat="1" ht="13.2" x14ac:dyDescent="0.2">
      <c r="F27" s="1"/>
    </row>
    <row r="28" spans="1:9" s="6" customFormat="1" ht="13.2" x14ac:dyDescent="0.2">
      <c r="F28" s="1"/>
      <c r="G28" s="24"/>
    </row>
  </sheetData>
  <mergeCells count="40">
    <mergeCell ref="C6:E6"/>
    <mergeCell ref="G6:H6"/>
    <mergeCell ref="B8:C8"/>
    <mergeCell ref="D8:E8"/>
    <mergeCell ref="C3:E3"/>
    <mergeCell ref="G3:H3"/>
    <mergeCell ref="C4:E4"/>
    <mergeCell ref="G4:H4"/>
    <mergeCell ref="C5:E5"/>
    <mergeCell ref="G5:H5"/>
    <mergeCell ref="B9:C9"/>
    <mergeCell ref="D9:E9"/>
    <mergeCell ref="B10:C10"/>
    <mergeCell ref="D10:E10"/>
    <mergeCell ref="B11:C11"/>
    <mergeCell ref="D11:E11"/>
    <mergeCell ref="B17:C17"/>
    <mergeCell ref="D17:E17"/>
    <mergeCell ref="B12:C12"/>
    <mergeCell ref="D12:E12"/>
    <mergeCell ref="B13:C13"/>
    <mergeCell ref="D13:E13"/>
    <mergeCell ref="B14:C14"/>
    <mergeCell ref="D14:E14"/>
    <mergeCell ref="B24:C24"/>
    <mergeCell ref="E24:F24"/>
    <mergeCell ref="B1:H2"/>
    <mergeCell ref="A1:A2"/>
    <mergeCell ref="I1:I2"/>
    <mergeCell ref="A7:I7"/>
    <mergeCell ref="B21:H22"/>
    <mergeCell ref="B18:C18"/>
    <mergeCell ref="D18:E18"/>
    <mergeCell ref="B20:H20"/>
    <mergeCell ref="B23:C23"/>
    <mergeCell ref="E23:F23"/>
    <mergeCell ref="B15:C15"/>
    <mergeCell ref="D15:E15"/>
    <mergeCell ref="B16:C16"/>
    <mergeCell ref="D16:E16"/>
  </mergeCells>
  <phoneticPr fontId="5" type="noConversion"/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view="pageBreakPreview" zoomScaleNormal="100" zoomScaleSheetLayoutView="100" workbookViewId="0">
      <selection activeCell="G6" sqref="G6"/>
    </sheetView>
  </sheetViews>
  <sheetFormatPr defaultRowHeight="17.399999999999999" x14ac:dyDescent="0.4"/>
  <cols>
    <col min="1" max="1" width="1.69921875" customWidth="1"/>
    <col min="2" max="2" width="15" customWidth="1"/>
    <col min="3" max="8" width="13.69921875" customWidth="1"/>
    <col min="9" max="9" width="1.69921875" customWidth="1"/>
  </cols>
  <sheetData>
    <row r="1" spans="1:9" ht="25.05" customHeight="1" x14ac:dyDescent="0.4">
      <c r="A1" s="77"/>
      <c r="B1" s="82" t="s">
        <v>71</v>
      </c>
      <c r="C1" s="82"/>
      <c r="D1" s="82"/>
      <c r="E1" s="82"/>
      <c r="F1" s="82"/>
      <c r="G1" s="82"/>
      <c r="H1" s="82"/>
      <c r="I1" s="77"/>
    </row>
    <row r="2" spans="1:9" ht="25.05" customHeight="1" x14ac:dyDescent="0.4">
      <c r="A2" s="78"/>
      <c r="B2" s="82"/>
      <c r="C2" s="82"/>
      <c r="D2" s="82"/>
      <c r="E2" s="82"/>
      <c r="F2" s="82"/>
      <c r="G2" s="82"/>
      <c r="H2" s="82"/>
      <c r="I2" s="78"/>
    </row>
    <row r="3" spans="1:9" ht="25.05" customHeight="1" x14ac:dyDescent="0.4">
      <c r="A3" s="78"/>
      <c r="B3" s="38" t="s">
        <v>37</v>
      </c>
      <c r="C3" s="39" t="s">
        <v>38</v>
      </c>
      <c r="D3" s="80" t="s">
        <v>39</v>
      </c>
      <c r="E3" s="80"/>
      <c r="F3" s="40" t="s">
        <v>40</v>
      </c>
      <c r="G3" s="41" t="s">
        <v>41</v>
      </c>
      <c r="H3" s="42" t="s">
        <v>42</v>
      </c>
      <c r="I3" s="78"/>
    </row>
    <row r="4" spans="1:9" ht="25.05" customHeight="1" x14ac:dyDescent="0.4">
      <c r="A4" s="78"/>
      <c r="B4" s="84" t="s">
        <v>51</v>
      </c>
      <c r="C4" s="25" t="s">
        <v>72</v>
      </c>
      <c r="D4" s="83" t="s">
        <v>43</v>
      </c>
      <c r="E4" s="83"/>
      <c r="F4" s="26">
        <v>1</v>
      </c>
      <c r="G4" s="27">
        <v>1325240</v>
      </c>
      <c r="H4" s="27">
        <f>G4</f>
        <v>1325240</v>
      </c>
      <c r="I4" s="78"/>
    </row>
    <row r="5" spans="1:9" ht="25.05" customHeight="1" x14ac:dyDescent="0.4">
      <c r="A5" s="78"/>
      <c r="B5" s="84"/>
      <c r="C5" s="25">
        <v>45351</v>
      </c>
      <c r="D5" s="83" t="s">
        <v>44</v>
      </c>
      <c r="E5" s="83"/>
      <c r="F5" s="26">
        <v>1</v>
      </c>
      <c r="G5" s="27">
        <v>294900</v>
      </c>
      <c r="H5" s="27">
        <f>G5</f>
        <v>294900</v>
      </c>
      <c r="I5" s="78"/>
    </row>
    <row r="6" spans="1:9" ht="25.05" customHeight="1" x14ac:dyDescent="0.4">
      <c r="A6" s="78"/>
      <c r="B6" s="84"/>
      <c r="C6" s="25">
        <v>45351</v>
      </c>
      <c r="D6" s="83" t="s">
        <v>45</v>
      </c>
      <c r="E6" s="83"/>
      <c r="F6" s="26">
        <v>1</v>
      </c>
      <c r="G6" s="27">
        <v>3732000</v>
      </c>
      <c r="H6" s="27">
        <f>G6</f>
        <v>3732000</v>
      </c>
      <c r="I6" s="78"/>
    </row>
    <row r="7" spans="1:9" ht="25.05" customHeight="1" x14ac:dyDescent="0.4">
      <c r="A7" s="78"/>
      <c r="B7" s="84"/>
      <c r="C7" s="25"/>
      <c r="D7" s="83"/>
      <c r="E7" s="83"/>
      <c r="F7" s="26"/>
      <c r="G7" s="27"/>
      <c r="H7" s="27"/>
      <c r="I7" s="78"/>
    </row>
    <row r="8" spans="1:9" ht="25.05" customHeight="1" x14ac:dyDescent="0.4">
      <c r="A8" s="78"/>
      <c r="B8" s="80" t="s">
        <v>46</v>
      </c>
      <c r="C8" s="80"/>
      <c r="D8" s="80"/>
      <c r="E8" s="80"/>
      <c r="F8" s="80"/>
      <c r="G8" s="80"/>
      <c r="H8" s="36">
        <f>SUM(H4:H7)</f>
        <v>5352140</v>
      </c>
      <c r="I8" s="78"/>
    </row>
    <row r="9" spans="1:9" ht="25.05" customHeight="1" x14ac:dyDescent="0.4">
      <c r="A9" s="78"/>
      <c r="B9" s="84" t="s">
        <v>47</v>
      </c>
      <c r="C9" s="28"/>
      <c r="D9" s="79"/>
      <c r="E9" s="79"/>
      <c r="F9" s="29"/>
      <c r="G9" s="30"/>
      <c r="H9" s="30">
        <f>F9*G9</f>
        <v>0</v>
      </c>
      <c r="I9" s="78"/>
    </row>
    <row r="10" spans="1:9" ht="25.05" customHeight="1" x14ac:dyDescent="0.4">
      <c r="A10" s="78"/>
      <c r="B10" s="84"/>
      <c r="C10" s="28"/>
      <c r="D10" s="79"/>
      <c r="E10" s="79"/>
      <c r="F10" s="29"/>
      <c r="G10" s="30"/>
      <c r="H10" s="30">
        <f t="shared" ref="H10" si="0">F10*G10</f>
        <v>0</v>
      </c>
      <c r="I10" s="78"/>
    </row>
    <row r="11" spans="1:9" ht="25.05" customHeight="1" x14ac:dyDescent="0.4">
      <c r="A11" s="78"/>
      <c r="B11" s="80" t="s">
        <v>46</v>
      </c>
      <c r="C11" s="80"/>
      <c r="D11" s="80"/>
      <c r="E11" s="80"/>
      <c r="F11" s="80"/>
      <c r="G11" s="80"/>
      <c r="H11" s="36">
        <f>SUM(H9:H10)</f>
        <v>0</v>
      </c>
      <c r="I11" s="78"/>
    </row>
    <row r="12" spans="1:9" ht="25.05" customHeight="1" x14ac:dyDescent="0.4">
      <c r="A12" s="78"/>
      <c r="B12" s="84" t="s">
        <v>48</v>
      </c>
      <c r="C12" s="28"/>
      <c r="D12" s="79"/>
      <c r="E12" s="79"/>
      <c r="F12" s="29"/>
      <c r="G12" s="30"/>
      <c r="H12" s="30">
        <f t="shared" ref="H12:H13" si="1">F12*G12</f>
        <v>0</v>
      </c>
      <c r="I12" s="78"/>
    </row>
    <row r="13" spans="1:9" ht="25.05" customHeight="1" x14ac:dyDescent="0.4">
      <c r="A13" s="78"/>
      <c r="B13" s="84"/>
      <c r="C13" s="28"/>
      <c r="D13" s="79"/>
      <c r="E13" s="79"/>
      <c r="F13" s="29"/>
      <c r="G13" s="30"/>
      <c r="H13" s="30">
        <f t="shared" si="1"/>
        <v>0</v>
      </c>
      <c r="I13" s="78"/>
    </row>
    <row r="14" spans="1:9" ht="25.05" customHeight="1" x14ac:dyDescent="0.4">
      <c r="A14" s="78"/>
      <c r="B14" s="85" t="s">
        <v>46</v>
      </c>
      <c r="C14" s="80"/>
      <c r="D14" s="80"/>
      <c r="E14" s="80"/>
      <c r="F14" s="80"/>
      <c r="G14" s="80"/>
      <c r="H14" s="37">
        <f>SUM(H12:H13)</f>
        <v>0</v>
      </c>
      <c r="I14" s="78"/>
    </row>
    <row r="15" spans="1:9" ht="25.05" customHeight="1" x14ac:dyDescent="0.4">
      <c r="A15" s="78"/>
      <c r="B15" s="84" t="s">
        <v>52</v>
      </c>
      <c r="C15" s="31"/>
      <c r="D15" s="79"/>
      <c r="E15" s="79"/>
      <c r="F15" s="26"/>
      <c r="G15" s="27"/>
      <c r="H15" s="30">
        <f>F15*G15</f>
        <v>0</v>
      </c>
      <c r="I15" s="78"/>
    </row>
    <row r="16" spans="1:9" ht="25.05" customHeight="1" x14ac:dyDescent="0.4">
      <c r="A16" s="78"/>
      <c r="B16" s="84"/>
      <c r="C16" s="31"/>
      <c r="D16" s="79"/>
      <c r="E16" s="79"/>
      <c r="F16" s="26"/>
      <c r="G16" s="27"/>
      <c r="H16" s="30">
        <f>F16*G16</f>
        <v>0</v>
      </c>
      <c r="I16" s="78"/>
    </row>
    <row r="17" spans="1:9" ht="25.05" customHeight="1" x14ac:dyDescent="0.4">
      <c r="A17" s="78"/>
      <c r="B17" s="80" t="s">
        <v>46</v>
      </c>
      <c r="C17" s="80"/>
      <c r="D17" s="80"/>
      <c r="E17" s="80"/>
      <c r="F17" s="80"/>
      <c r="G17" s="80"/>
      <c r="H17" s="36">
        <f>SUM(H16:H16)</f>
        <v>0</v>
      </c>
      <c r="I17" s="78"/>
    </row>
    <row r="18" spans="1:9" ht="25.05" customHeight="1" x14ac:dyDescent="0.4">
      <c r="A18" s="78"/>
      <c r="B18" s="84" t="s">
        <v>53</v>
      </c>
      <c r="C18" s="32"/>
      <c r="D18" s="79"/>
      <c r="E18" s="79"/>
      <c r="F18" s="29"/>
      <c r="G18" s="30"/>
      <c r="H18" s="30">
        <f>F18*G18</f>
        <v>0</v>
      </c>
      <c r="I18" s="78"/>
    </row>
    <row r="19" spans="1:9" ht="25.05" customHeight="1" x14ac:dyDescent="0.4">
      <c r="A19" s="78"/>
      <c r="B19" s="84"/>
      <c r="C19" s="32"/>
      <c r="D19" s="79"/>
      <c r="E19" s="79"/>
      <c r="F19" s="29"/>
      <c r="G19" s="30"/>
      <c r="H19" s="30">
        <f>F19*G19</f>
        <v>0</v>
      </c>
      <c r="I19" s="78"/>
    </row>
    <row r="20" spans="1:9" ht="25.05" customHeight="1" x14ac:dyDescent="0.4">
      <c r="A20" s="78"/>
      <c r="B20" s="80" t="s">
        <v>46</v>
      </c>
      <c r="C20" s="80"/>
      <c r="D20" s="80"/>
      <c r="E20" s="80"/>
      <c r="F20" s="80"/>
      <c r="G20" s="80"/>
      <c r="H20" s="36">
        <f>SUM(H18:H19)</f>
        <v>0</v>
      </c>
      <c r="I20" s="78"/>
    </row>
    <row r="21" spans="1:9" ht="25.05" customHeight="1" x14ac:dyDescent="0.4">
      <c r="A21" s="78"/>
      <c r="B21" s="86" t="s">
        <v>49</v>
      </c>
      <c r="C21" s="32"/>
      <c r="D21" s="79"/>
      <c r="E21" s="79"/>
      <c r="F21" s="26"/>
      <c r="G21" s="33"/>
      <c r="H21" s="30">
        <f t="shared" ref="H21:H31" si="2">F21*G21</f>
        <v>0</v>
      </c>
      <c r="I21" s="78"/>
    </row>
    <row r="22" spans="1:9" ht="25.05" customHeight="1" x14ac:dyDescent="0.4">
      <c r="A22" s="78"/>
      <c r="B22" s="86"/>
      <c r="C22" s="32"/>
      <c r="D22" s="79"/>
      <c r="E22" s="79"/>
      <c r="F22" s="26"/>
      <c r="G22" s="33"/>
      <c r="H22" s="30">
        <f t="shared" si="2"/>
        <v>0</v>
      </c>
      <c r="I22" s="78"/>
    </row>
    <row r="23" spans="1:9" ht="25.05" customHeight="1" x14ac:dyDescent="0.4">
      <c r="A23" s="78"/>
      <c r="B23" s="80" t="s">
        <v>46</v>
      </c>
      <c r="C23" s="80"/>
      <c r="D23" s="80"/>
      <c r="E23" s="80"/>
      <c r="F23" s="80"/>
      <c r="G23" s="80"/>
      <c r="H23" s="36">
        <f>SUM(H21:H22)</f>
        <v>0</v>
      </c>
      <c r="I23" s="78"/>
    </row>
    <row r="24" spans="1:9" ht="25.05" customHeight="1" x14ac:dyDescent="0.4">
      <c r="A24" s="78"/>
      <c r="B24" s="84" t="s">
        <v>54</v>
      </c>
      <c r="C24" s="31"/>
      <c r="D24" s="34"/>
      <c r="E24" s="34"/>
      <c r="F24" s="26"/>
      <c r="G24" s="27"/>
      <c r="H24" s="27">
        <f>F24*G24</f>
        <v>0</v>
      </c>
      <c r="I24" s="78"/>
    </row>
    <row r="25" spans="1:9" ht="25.05" customHeight="1" x14ac:dyDescent="0.4">
      <c r="A25" s="78"/>
      <c r="B25" s="84"/>
      <c r="C25" s="31"/>
      <c r="D25" s="34"/>
      <c r="E25" s="34"/>
      <c r="F25" s="26"/>
      <c r="G25" s="27"/>
      <c r="H25" s="27"/>
      <c r="I25" s="78"/>
    </row>
    <row r="26" spans="1:9" ht="25.05" customHeight="1" x14ac:dyDescent="0.4">
      <c r="A26" s="78"/>
      <c r="B26" s="80" t="s">
        <v>46</v>
      </c>
      <c r="C26" s="80"/>
      <c r="D26" s="80"/>
      <c r="E26" s="80"/>
      <c r="F26" s="80"/>
      <c r="G26" s="80"/>
      <c r="H26" s="36">
        <f>SUM(H22)</f>
        <v>0</v>
      </c>
      <c r="I26" s="78"/>
    </row>
    <row r="27" spans="1:9" ht="25.05" customHeight="1" x14ac:dyDescent="0.4">
      <c r="A27" s="78"/>
      <c r="B27" s="84" t="s">
        <v>55</v>
      </c>
      <c r="C27" s="35"/>
      <c r="D27" s="79"/>
      <c r="E27" s="79"/>
      <c r="F27" s="26"/>
      <c r="G27" s="27"/>
      <c r="H27" s="27">
        <f t="shared" ref="H27:H28" si="3">F27*G27</f>
        <v>0</v>
      </c>
      <c r="I27" s="78"/>
    </row>
    <row r="28" spans="1:9" ht="25.05" customHeight="1" x14ac:dyDescent="0.4">
      <c r="A28" s="78"/>
      <c r="B28" s="84"/>
      <c r="C28" s="35"/>
      <c r="D28" s="79"/>
      <c r="E28" s="79"/>
      <c r="F28" s="26"/>
      <c r="G28" s="27"/>
      <c r="H28" s="27">
        <f t="shared" si="3"/>
        <v>0</v>
      </c>
      <c r="I28" s="78"/>
    </row>
    <row r="29" spans="1:9" ht="25.05" customHeight="1" x14ac:dyDescent="0.4">
      <c r="A29" s="78"/>
      <c r="B29" s="80" t="s">
        <v>46</v>
      </c>
      <c r="C29" s="80"/>
      <c r="D29" s="80"/>
      <c r="E29" s="80"/>
      <c r="F29" s="80"/>
      <c r="G29" s="80"/>
      <c r="H29" s="36">
        <f>SUM(H24)</f>
        <v>0</v>
      </c>
      <c r="I29" s="78"/>
    </row>
    <row r="30" spans="1:9" ht="25.05" customHeight="1" x14ac:dyDescent="0.4">
      <c r="A30" s="78"/>
      <c r="B30" s="84" t="s">
        <v>56</v>
      </c>
      <c r="C30" s="35"/>
      <c r="D30" s="79"/>
      <c r="E30" s="79"/>
      <c r="F30" s="26"/>
      <c r="G30" s="27"/>
      <c r="H30" s="27">
        <f t="shared" ref="H30" si="4">F30*G30</f>
        <v>0</v>
      </c>
      <c r="I30" s="78"/>
    </row>
    <row r="31" spans="1:9" ht="25.05" customHeight="1" x14ac:dyDescent="0.4">
      <c r="A31" s="78"/>
      <c r="B31" s="84"/>
      <c r="C31" s="35"/>
      <c r="D31" s="79"/>
      <c r="E31" s="79"/>
      <c r="F31" s="26"/>
      <c r="G31" s="27"/>
      <c r="H31" s="27">
        <f t="shared" si="2"/>
        <v>0</v>
      </c>
      <c r="I31" s="78"/>
    </row>
    <row r="32" spans="1:9" ht="25.05" customHeight="1" x14ac:dyDescent="0.4">
      <c r="A32" s="78"/>
      <c r="B32" s="80" t="s">
        <v>46</v>
      </c>
      <c r="C32" s="80"/>
      <c r="D32" s="80"/>
      <c r="E32" s="80"/>
      <c r="F32" s="80"/>
      <c r="G32" s="80"/>
      <c r="H32" s="36">
        <f>SUM(H31)</f>
        <v>0</v>
      </c>
      <c r="I32" s="78"/>
    </row>
    <row r="33" spans="1:9" ht="25.05" customHeight="1" x14ac:dyDescent="0.4">
      <c r="A33" s="78"/>
      <c r="B33" s="38" t="s">
        <v>50</v>
      </c>
      <c r="C33" s="81">
        <f>H8+H11+H14+H17+H20+H23+H29+H32</f>
        <v>5352140</v>
      </c>
      <c r="D33" s="81"/>
      <c r="E33" s="81"/>
      <c r="F33" s="81"/>
      <c r="G33" s="81"/>
      <c r="H33" s="81"/>
      <c r="I33" s="78"/>
    </row>
    <row r="34" spans="1:9" ht="10.050000000000001" customHeight="1" x14ac:dyDescent="0.4">
      <c r="A34" s="78"/>
      <c r="I34" s="78"/>
    </row>
  </sheetData>
  <mergeCells count="41">
    <mergeCell ref="B4:B7"/>
    <mergeCell ref="B8:G8"/>
    <mergeCell ref="B9:B10"/>
    <mergeCell ref="B11:G11"/>
    <mergeCell ref="B12:B13"/>
    <mergeCell ref="D10:E10"/>
    <mergeCell ref="D12:E12"/>
    <mergeCell ref="D13:E13"/>
    <mergeCell ref="D9:E9"/>
    <mergeCell ref="B29:G29"/>
    <mergeCell ref="B30:B31"/>
    <mergeCell ref="B14:G14"/>
    <mergeCell ref="B15:B16"/>
    <mergeCell ref="B17:G17"/>
    <mergeCell ref="B18:B19"/>
    <mergeCell ref="B20:G20"/>
    <mergeCell ref="B21:B22"/>
    <mergeCell ref="D15:E15"/>
    <mergeCell ref="D16:E16"/>
    <mergeCell ref="D18:E18"/>
    <mergeCell ref="D19:E19"/>
    <mergeCell ref="B23:G23"/>
    <mergeCell ref="B24:B25"/>
    <mergeCell ref="B26:G26"/>
    <mergeCell ref="B27:B28"/>
    <mergeCell ref="A1:A34"/>
    <mergeCell ref="I1:I34"/>
    <mergeCell ref="D21:E21"/>
    <mergeCell ref="D22:E22"/>
    <mergeCell ref="D27:E27"/>
    <mergeCell ref="D28:E28"/>
    <mergeCell ref="D30:E30"/>
    <mergeCell ref="D31:E31"/>
    <mergeCell ref="B32:G32"/>
    <mergeCell ref="C33:H33"/>
    <mergeCell ref="B1:H2"/>
    <mergeCell ref="D3:E3"/>
    <mergeCell ref="D4:E4"/>
    <mergeCell ref="D5:E5"/>
    <mergeCell ref="D6:E6"/>
    <mergeCell ref="D7:E7"/>
  </mergeCells>
  <phoneticPr fontId="5" type="noConversion"/>
  <pageMargins left="0.7" right="0.7" top="0.75" bottom="0.75" header="0.3" footer="0.3"/>
  <pageSetup paperSize="9"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0"/>
  <sheetViews>
    <sheetView showWhiteSpace="0" view="pageBreakPreview" zoomScaleNormal="100" zoomScaleSheetLayoutView="100" workbookViewId="0">
      <selection activeCell="A46" sqref="A46:I50"/>
    </sheetView>
  </sheetViews>
  <sheetFormatPr defaultRowHeight="17.399999999999999" x14ac:dyDescent="0.4"/>
  <sheetData>
    <row r="1" spans="1:9" x14ac:dyDescent="0.4">
      <c r="A1" s="87" t="s">
        <v>66</v>
      </c>
      <c r="B1" s="87"/>
      <c r="C1" s="87"/>
      <c r="D1" s="87"/>
      <c r="E1" s="87"/>
      <c r="F1" s="87"/>
      <c r="G1" s="87"/>
      <c r="H1" s="87"/>
      <c r="I1" s="87"/>
    </row>
    <row r="2" spans="1:9" x14ac:dyDescent="0.4">
      <c r="A2" s="87"/>
      <c r="B2" s="87"/>
      <c r="C2" s="87"/>
      <c r="D2" s="87"/>
      <c r="E2" s="87"/>
      <c r="F2" s="87"/>
      <c r="G2" s="87"/>
      <c r="H2" s="87"/>
      <c r="I2" s="87"/>
    </row>
    <row r="33" spans="1:9" x14ac:dyDescent="0.4">
      <c r="A33" s="87" t="s">
        <v>65</v>
      </c>
      <c r="B33" s="87"/>
      <c r="C33" s="87"/>
      <c r="D33" s="87"/>
      <c r="E33" s="87"/>
      <c r="F33" s="87"/>
      <c r="G33" s="87"/>
      <c r="H33" s="87"/>
      <c r="I33" s="87"/>
    </row>
    <row r="34" spans="1:9" x14ac:dyDescent="0.4">
      <c r="A34" s="87"/>
      <c r="B34" s="87"/>
      <c r="C34" s="87"/>
      <c r="D34" s="87"/>
      <c r="E34" s="87"/>
      <c r="F34" s="87"/>
      <c r="G34" s="87"/>
      <c r="H34" s="87"/>
      <c r="I34" s="87"/>
    </row>
    <row r="44" spans="1:9" x14ac:dyDescent="0.4">
      <c r="A44" s="87" t="s">
        <v>73</v>
      </c>
      <c r="B44" s="87"/>
      <c r="C44" s="87"/>
      <c r="D44" s="87"/>
      <c r="E44" s="87"/>
      <c r="F44" s="87"/>
      <c r="G44" s="87"/>
      <c r="H44" s="87"/>
      <c r="I44" s="87"/>
    </row>
    <row r="45" spans="1:9" x14ac:dyDescent="0.4">
      <c r="A45" s="87"/>
      <c r="B45" s="87"/>
      <c r="C45" s="87"/>
      <c r="D45" s="87"/>
      <c r="E45" s="87"/>
      <c r="F45" s="87"/>
      <c r="G45" s="87"/>
      <c r="H45" s="87"/>
      <c r="I45" s="87"/>
    </row>
    <row r="46" spans="1:9" x14ac:dyDescent="0.4">
      <c r="A46" s="97"/>
      <c r="B46" s="97"/>
      <c r="C46" s="97"/>
      <c r="D46" s="97"/>
      <c r="E46" s="97"/>
      <c r="F46" s="97"/>
      <c r="G46" s="97"/>
      <c r="H46" s="97"/>
      <c r="I46" s="97"/>
    </row>
    <row r="47" spans="1:9" x14ac:dyDescent="0.4">
      <c r="A47" s="97"/>
      <c r="B47" s="97"/>
      <c r="C47" s="97"/>
      <c r="D47" s="97"/>
      <c r="E47" s="97"/>
      <c r="F47" s="97"/>
      <c r="G47" s="97"/>
      <c r="H47" s="97"/>
      <c r="I47" s="97"/>
    </row>
    <row r="48" spans="1:9" x14ac:dyDescent="0.4">
      <c r="A48" s="97"/>
      <c r="B48" s="97"/>
      <c r="C48" s="97"/>
      <c r="D48" s="97"/>
      <c r="E48" s="97"/>
      <c r="F48" s="97"/>
      <c r="G48" s="97"/>
      <c r="H48" s="97"/>
      <c r="I48" s="97"/>
    </row>
    <row r="49" spans="1:9" x14ac:dyDescent="0.4">
      <c r="A49" s="97"/>
      <c r="B49" s="97"/>
      <c r="C49" s="97"/>
      <c r="D49" s="97"/>
      <c r="E49" s="97"/>
      <c r="F49" s="97"/>
      <c r="G49" s="97"/>
      <c r="H49" s="97"/>
      <c r="I49" s="97"/>
    </row>
    <row r="50" spans="1:9" x14ac:dyDescent="0.4">
      <c r="A50" s="97"/>
      <c r="B50" s="97"/>
      <c r="C50" s="97"/>
      <c r="D50" s="97"/>
      <c r="E50" s="97"/>
      <c r="F50" s="97"/>
      <c r="G50" s="97"/>
      <c r="H50" s="97"/>
      <c r="I50" s="97"/>
    </row>
  </sheetData>
  <mergeCells count="4">
    <mergeCell ref="A1:I2"/>
    <mergeCell ref="A33:I34"/>
    <mergeCell ref="A44:I45"/>
    <mergeCell ref="A46:I50"/>
  </mergeCells>
  <phoneticPr fontId="5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6" r:id="rId4">
          <objectPr defaultSize="0" r:id="rId5">
            <anchor moveWithCells="1">
              <from>
                <xdr:col>0</xdr:col>
                <xdr:colOff>289560</xdr:colOff>
                <xdr:row>45</xdr:row>
                <xdr:rowOff>121920</xdr:rowOff>
              </from>
              <to>
                <xdr:col>1</xdr:col>
                <xdr:colOff>533400</xdr:colOff>
                <xdr:row>48</xdr:row>
                <xdr:rowOff>144780</xdr:rowOff>
              </to>
            </anchor>
          </objectPr>
        </oleObject>
      </mc:Choice>
      <mc:Fallback>
        <oleObject progId="Acrobat Document" dvAspect="DVASPECT_ICON" shapeId="1026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showWhiteSpace="0" view="pageBreakPreview" zoomScale="130" zoomScaleNormal="100" zoomScaleSheetLayoutView="130" workbookViewId="0">
      <selection activeCell="F17" sqref="F17"/>
    </sheetView>
  </sheetViews>
  <sheetFormatPr defaultRowHeight="17.399999999999999" x14ac:dyDescent="0.4"/>
  <sheetData>
    <row r="1" spans="1:9" x14ac:dyDescent="0.4">
      <c r="A1" s="87" t="s">
        <v>67</v>
      </c>
      <c r="B1" s="87"/>
      <c r="C1" s="87"/>
      <c r="D1" s="87"/>
      <c r="E1" s="87"/>
      <c r="F1" s="87"/>
      <c r="G1" s="87"/>
      <c r="H1" s="87"/>
      <c r="I1" s="87"/>
    </row>
    <row r="2" spans="1:9" x14ac:dyDescent="0.4">
      <c r="A2" s="87"/>
      <c r="B2" s="87"/>
      <c r="C2" s="87"/>
      <c r="D2" s="87"/>
      <c r="E2" s="87"/>
      <c r="F2" s="87"/>
      <c r="G2" s="87"/>
      <c r="H2" s="87"/>
      <c r="I2" s="87"/>
    </row>
  </sheetData>
  <mergeCells count="1">
    <mergeCell ref="A1:I2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showGridLines="0" view="pageBreakPreview" zoomScale="70" zoomScaleNormal="70" zoomScaleSheetLayoutView="70" zoomScalePageLayoutView="55" workbookViewId="0">
      <selection sqref="A1:J2"/>
    </sheetView>
  </sheetViews>
  <sheetFormatPr defaultRowHeight="17.399999999999999" x14ac:dyDescent="0.4"/>
  <cols>
    <col min="1" max="1" width="1.69921875" customWidth="1"/>
    <col min="2" max="2" width="9.69921875" customWidth="1"/>
    <col min="3" max="3" width="25.69921875" customWidth="1"/>
    <col min="4" max="4" width="9.69921875" customWidth="1"/>
    <col min="5" max="5" width="25.69921875" customWidth="1"/>
    <col min="6" max="6" width="9.69921875" customWidth="1"/>
    <col min="7" max="7" width="25.69921875" customWidth="1"/>
    <col min="8" max="8" width="9.69921875" customWidth="1"/>
    <col min="9" max="9" width="25.69921875" customWidth="1"/>
    <col min="10" max="10" width="1.69921875" customWidth="1"/>
  </cols>
  <sheetData>
    <row r="1" spans="1:12" ht="30" customHeight="1" x14ac:dyDescent="0.4">
      <c r="A1" s="91" t="s">
        <v>57</v>
      </c>
      <c r="B1" s="91"/>
      <c r="C1" s="91"/>
      <c r="D1" s="91"/>
      <c r="E1" s="91"/>
      <c r="F1" s="91"/>
      <c r="G1" s="91"/>
      <c r="H1" s="91"/>
      <c r="I1" s="91"/>
      <c r="J1" s="91"/>
    </row>
    <row r="2" spans="1:12" ht="30" customHeight="1" x14ac:dyDescent="0.4">
      <c r="A2" s="91"/>
      <c r="B2" s="91"/>
      <c r="C2" s="91"/>
      <c r="D2" s="91"/>
      <c r="E2" s="91"/>
      <c r="F2" s="91"/>
      <c r="G2" s="91"/>
      <c r="H2" s="91"/>
      <c r="I2" s="91"/>
      <c r="J2" s="91"/>
      <c r="L2" t="s">
        <v>63</v>
      </c>
    </row>
    <row r="3" spans="1:12" ht="300" customHeight="1" x14ac:dyDescent="0.4">
      <c r="B3" s="93" t="s">
        <v>64</v>
      </c>
      <c r="C3" s="93"/>
      <c r="D3" s="93"/>
      <c r="E3" s="93"/>
      <c r="F3" s="93" t="s">
        <v>64</v>
      </c>
      <c r="G3" s="93"/>
      <c r="H3" s="93"/>
      <c r="I3" s="93"/>
    </row>
    <row r="4" spans="1:12" ht="30" customHeight="1" x14ac:dyDescent="0.4">
      <c r="B4" s="45" t="s">
        <v>58</v>
      </c>
      <c r="C4" s="43"/>
      <c r="D4" s="45" t="s">
        <v>59</v>
      </c>
      <c r="E4" s="43"/>
      <c r="F4" s="45" t="s">
        <v>58</v>
      </c>
      <c r="G4" s="43"/>
      <c r="H4" s="45" t="s">
        <v>59</v>
      </c>
      <c r="I4" s="43"/>
    </row>
    <row r="5" spans="1:12" ht="30" customHeight="1" x14ac:dyDescent="0.4">
      <c r="B5" s="45" t="s">
        <v>62</v>
      </c>
      <c r="C5" s="43"/>
      <c r="D5" s="45" t="s">
        <v>61</v>
      </c>
      <c r="E5" s="44"/>
      <c r="F5" s="45" t="s">
        <v>62</v>
      </c>
      <c r="G5" s="43"/>
      <c r="H5" s="45" t="s">
        <v>61</v>
      </c>
      <c r="I5" s="44"/>
    </row>
    <row r="6" spans="1:12" ht="30" customHeight="1" x14ac:dyDescent="0.4">
      <c r="B6" s="45" t="s">
        <v>60</v>
      </c>
      <c r="C6" s="94"/>
      <c r="D6" s="95"/>
      <c r="E6" s="96"/>
      <c r="F6" s="45" t="s">
        <v>60</v>
      </c>
      <c r="G6" s="94"/>
      <c r="H6" s="95"/>
      <c r="I6" s="96"/>
    </row>
    <row r="7" spans="1:12" ht="300" customHeight="1" x14ac:dyDescent="0.4">
      <c r="B7" s="88"/>
      <c r="C7" s="89"/>
      <c r="D7" s="89"/>
      <c r="E7" s="90"/>
      <c r="F7" s="88"/>
      <c r="G7" s="89"/>
      <c r="H7" s="89"/>
      <c r="I7" s="90"/>
    </row>
    <row r="8" spans="1:12" ht="30" customHeight="1" x14ac:dyDescent="0.4">
      <c r="B8" s="45" t="s">
        <v>58</v>
      </c>
      <c r="C8" s="43"/>
      <c r="D8" s="45" t="s">
        <v>59</v>
      </c>
      <c r="E8" s="43"/>
      <c r="F8" s="45" t="s">
        <v>58</v>
      </c>
      <c r="G8" s="43"/>
      <c r="H8" s="45" t="s">
        <v>59</v>
      </c>
      <c r="I8" s="43"/>
    </row>
    <row r="9" spans="1:12" ht="30" customHeight="1" x14ac:dyDescent="0.4">
      <c r="B9" s="45" t="s">
        <v>62</v>
      </c>
      <c r="C9" s="43"/>
      <c r="D9" s="45" t="s">
        <v>61</v>
      </c>
      <c r="E9" s="44"/>
      <c r="F9" s="45" t="s">
        <v>62</v>
      </c>
      <c r="G9" s="43"/>
      <c r="H9" s="45" t="s">
        <v>61</v>
      </c>
      <c r="I9" s="44"/>
    </row>
    <row r="10" spans="1:12" ht="30" customHeight="1" x14ac:dyDescent="0.4">
      <c r="B10" s="45" t="s">
        <v>60</v>
      </c>
      <c r="C10" s="94"/>
      <c r="D10" s="95"/>
      <c r="E10" s="96"/>
      <c r="F10" s="45" t="s">
        <v>60</v>
      </c>
      <c r="G10" s="94"/>
      <c r="H10" s="95"/>
      <c r="I10" s="96"/>
    </row>
    <row r="11" spans="1:12" ht="300" customHeight="1" x14ac:dyDescent="0.4">
      <c r="B11" s="92"/>
      <c r="C11" s="92"/>
      <c r="D11" s="92"/>
      <c r="E11" s="92"/>
      <c r="F11" s="92"/>
      <c r="G11" s="92"/>
      <c r="H11" s="92"/>
      <c r="I11" s="92"/>
    </row>
    <row r="12" spans="1:12" ht="30" customHeight="1" x14ac:dyDescent="0.4">
      <c r="B12" s="45" t="s">
        <v>58</v>
      </c>
      <c r="C12" s="43"/>
      <c r="D12" s="45" t="s">
        <v>59</v>
      </c>
      <c r="E12" s="43"/>
      <c r="F12" s="45" t="s">
        <v>58</v>
      </c>
      <c r="G12" s="43"/>
      <c r="H12" s="45" t="s">
        <v>59</v>
      </c>
      <c r="I12" s="43"/>
    </row>
    <row r="13" spans="1:12" ht="30" customHeight="1" x14ac:dyDescent="0.4">
      <c r="B13" s="45" t="s">
        <v>62</v>
      </c>
      <c r="C13" s="43"/>
      <c r="D13" s="45" t="s">
        <v>61</v>
      </c>
      <c r="E13" s="44"/>
      <c r="F13" s="45" t="s">
        <v>62</v>
      </c>
      <c r="G13" s="43"/>
      <c r="H13" s="45" t="s">
        <v>61</v>
      </c>
      <c r="I13" s="44"/>
    </row>
    <row r="14" spans="1:12" ht="30" customHeight="1" x14ac:dyDescent="0.4">
      <c r="B14" s="45" t="s">
        <v>60</v>
      </c>
      <c r="C14" s="94"/>
      <c r="D14" s="95"/>
      <c r="E14" s="96"/>
      <c r="F14" s="45" t="s">
        <v>60</v>
      </c>
      <c r="G14" s="94"/>
      <c r="H14" s="95"/>
      <c r="I14" s="96"/>
    </row>
    <row r="15" spans="1:12" ht="300" customHeight="1" x14ac:dyDescent="0.4">
      <c r="B15" s="92"/>
      <c r="C15" s="92"/>
      <c r="D15" s="92"/>
      <c r="E15" s="92"/>
      <c r="F15" s="92"/>
      <c r="G15" s="92"/>
      <c r="H15" s="92"/>
      <c r="I15" s="92"/>
    </row>
    <row r="16" spans="1:12" ht="30" customHeight="1" x14ac:dyDescent="0.4">
      <c r="B16" s="45" t="s">
        <v>58</v>
      </c>
      <c r="C16" s="43"/>
      <c r="D16" s="45" t="s">
        <v>59</v>
      </c>
      <c r="E16" s="43"/>
      <c r="F16" s="45" t="s">
        <v>58</v>
      </c>
      <c r="G16" s="43"/>
      <c r="H16" s="45" t="s">
        <v>59</v>
      </c>
      <c r="I16" s="43"/>
    </row>
    <row r="17" spans="2:9" ht="30" customHeight="1" x14ac:dyDescent="0.4">
      <c r="B17" s="45" t="s">
        <v>62</v>
      </c>
      <c r="C17" s="43"/>
      <c r="D17" s="45" t="s">
        <v>61</v>
      </c>
      <c r="E17" s="44"/>
      <c r="F17" s="45" t="s">
        <v>62</v>
      </c>
      <c r="G17" s="43"/>
      <c r="H17" s="45" t="s">
        <v>61</v>
      </c>
      <c r="I17" s="44"/>
    </row>
    <row r="18" spans="2:9" ht="30" customHeight="1" x14ac:dyDescent="0.4">
      <c r="B18" s="45" t="s">
        <v>60</v>
      </c>
      <c r="C18" s="94"/>
      <c r="D18" s="95"/>
      <c r="E18" s="96"/>
      <c r="F18" s="45" t="s">
        <v>60</v>
      </c>
      <c r="G18" s="94"/>
      <c r="H18" s="95"/>
      <c r="I18" s="96"/>
    </row>
    <row r="19" spans="2:9" ht="10.050000000000001" customHeight="1" x14ac:dyDescent="0.4"/>
  </sheetData>
  <mergeCells count="17">
    <mergeCell ref="C18:E18"/>
    <mergeCell ref="G18:I18"/>
    <mergeCell ref="C10:E10"/>
    <mergeCell ref="G10:I10"/>
    <mergeCell ref="B11:E11"/>
    <mergeCell ref="F11:I11"/>
    <mergeCell ref="C14:E14"/>
    <mergeCell ref="G14:I14"/>
    <mergeCell ref="B7:E7"/>
    <mergeCell ref="F7:I7"/>
    <mergeCell ref="A1:J2"/>
    <mergeCell ref="B15:E15"/>
    <mergeCell ref="F15:I15"/>
    <mergeCell ref="B3:E3"/>
    <mergeCell ref="F3:I3"/>
    <mergeCell ref="C6:E6"/>
    <mergeCell ref="G6:I6"/>
  </mergeCells>
  <phoneticPr fontId="5" type="noConversion"/>
  <pageMargins left="0.7" right="0.7" top="0.75" bottom="0.75" header="0.3" footer="0.3"/>
  <pageSetup paperSize="9" scale="55" orientation="portrait" r:id="rId1"/>
  <rowBreaks count="1" manualBreakCount="1">
    <brk id="14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5</vt:i4>
      </vt:variant>
    </vt:vector>
  </HeadingPairs>
  <TitlesOfParts>
    <vt:vector size="10" baseType="lpstr">
      <vt:lpstr>갑지</vt:lpstr>
      <vt:lpstr>을지</vt:lpstr>
      <vt:lpstr>증빙자료</vt:lpstr>
      <vt:lpstr>세금계산서</vt:lpstr>
      <vt:lpstr>사진대지</vt:lpstr>
      <vt:lpstr>갑지!Print_Area</vt:lpstr>
      <vt:lpstr>사진대지!Print_Area</vt:lpstr>
      <vt:lpstr>세금계산서!Print_Area</vt:lpstr>
      <vt:lpstr>을지!Print_Area</vt:lpstr>
      <vt:lpstr>증빙자료!Print_Area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박혜진(환경안전2파트/사원/-)</cp:lastModifiedBy>
  <cp:lastPrinted>2024-07-21T09:22:58Z</cp:lastPrinted>
  <dcterms:created xsi:type="dcterms:W3CDTF">2024-07-21T08:49:48Z</dcterms:created>
  <dcterms:modified xsi:type="dcterms:W3CDTF">2024-11-14T10:26:37Z</dcterms:modified>
</cp:coreProperties>
</file>