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3 기타 업무\주간 및 월간보고\주간보고\"/>
    </mc:Choice>
  </mc:AlternateContent>
  <bookViews>
    <workbookView xWindow="0" yWindow="0" windowWidth="28800" windowHeight="12252"/>
  </bookViews>
  <sheets>
    <sheet name="주간양식(11월 4주)" sheetId="14" r:id="rId1"/>
    <sheet name="지원부서(11월 4주)" sheetId="11" r:id="rId2"/>
    <sheet name="지도지원(11월 4주)" sheetId="12" r:id="rId3"/>
  </sheets>
  <definedNames>
    <definedName name="_xlnm.Print_Area" localSheetId="2">'지도지원(11월 4주)'!$A$1:$J$15</definedName>
    <definedName name="_xlnm.Print_Titles" localSheetId="0">'주간양식(11월 4주)'!$3:$5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4" l="1"/>
  <c r="K22" i="14"/>
  <c r="H22" i="14"/>
  <c r="G22" i="14"/>
  <c r="K55" i="14" l="1"/>
  <c r="H55" i="14"/>
  <c r="G55" i="14"/>
  <c r="L89" i="14" l="1"/>
  <c r="K68" i="14" l="1"/>
  <c r="H68" i="14"/>
  <c r="G68" i="14"/>
  <c r="L152" i="14" l="1"/>
  <c r="K152" i="14"/>
  <c r="J152" i="14"/>
  <c r="I152" i="14"/>
  <c r="H152" i="14"/>
  <c r="G152" i="14"/>
  <c r="F152" i="14"/>
  <c r="E152" i="14"/>
</calcChain>
</file>

<file path=xl/sharedStrings.xml><?xml version="1.0" encoding="utf-8"?>
<sst xmlns="http://schemas.openxmlformats.org/spreadsheetml/2006/main" count="286" uniqueCount="259">
  <si>
    <t xml:space="preserve"> 팀  명 : 환 경 안 전 팀</t>
    <phoneticPr fontId="4" type="noConversion"/>
  </si>
  <si>
    <t>구 분</t>
    <phoneticPr fontId="4" type="noConversion"/>
  </si>
  <si>
    <t>전    주    실    적</t>
    <phoneticPr fontId="4" type="noConversion"/>
  </si>
  <si>
    <t>개선
조치</t>
    <phoneticPr fontId="4" type="noConversion"/>
  </si>
  <si>
    <t>상태
확인</t>
    <phoneticPr fontId="4" type="noConversion"/>
  </si>
  <si>
    <t>기한</t>
    <phoneticPr fontId="4" type="noConversion"/>
  </si>
  <si>
    <t>결과</t>
    <phoneticPr fontId="10" type="noConversion"/>
  </si>
  <si>
    <t>전주
(건/회)</t>
    <phoneticPr fontId="4" type="noConversion"/>
  </si>
  <si>
    <t>누계
(건/회)</t>
    <phoneticPr fontId="4" type="noConversion"/>
  </si>
  <si>
    <t>정재훈
팀장</t>
    <phoneticPr fontId="10" type="noConversion"/>
  </si>
  <si>
    <t>장현정
대리</t>
    <phoneticPr fontId="10" type="noConversion"/>
  </si>
  <si>
    <t>박평재
대리</t>
    <phoneticPr fontId="10" type="noConversion"/>
  </si>
  <si>
    <t>박상국
부장</t>
    <phoneticPr fontId="10" type="noConversion"/>
  </si>
  <si>
    <t>총 계</t>
    <phoneticPr fontId="4" type="noConversion"/>
  </si>
  <si>
    <t>기 타</t>
    <phoneticPr fontId="4" type="noConversion"/>
  </si>
  <si>
    <t xml:space="preserve">
 </t>
    <phoneticPr fontId="4" type="noConversion"/>
  </si>
  <si>
    <t>주간 업무 실적/계획</t>
    <phoneticPr fontId="10" type="noConversion"/>
  </si>
  <si>
    <t>구     분</t>
    <phoneticPr fontId="10" type="noConversion"/>
  </si>
  <si>
    <t>내   용</t>
    <phoneticPr fontId="10" type="noConversion"/>
  </si>
  <si>
    <t>담당자</t>
    <phoneticPr fontId="10" type="noConversion"/>
  </si>
  <si>
    <t>일 정</t>
    <phoneticPr fontId="10" type="noConversion"/>
  </si>
  <si>
    <t>환경안전팀</t>
    <phoneticPr fontId="10" type="noConversion"/>
  </si>
  <si>
    <t>김종주
대리</t>
    <phoneticPr fontId="10" type="noConversion"/>
  </si>
  <si>
    <t>구분</t>
    <phoneticPr fontId="18" type="noConversion"/>
  </si>
  <si>
    <t>현장명</t>
    <phoneticPr fontId="18" type="noConversion"/>
  </si>
  <si>
    <t>현장소장</t>
    <phoneticPr fontId="18" type="noConversion"/>
  </si>
  <si>
    <t>주요 작업내용 및
지도/지원 필요 사항(일자)</t>
    <phoneticPr fontId="18" type="noConversion"/>
  </si>
  <si>
    <t>월</t>
    <phoneticPr fontId="18" type="noConversion"/>
  </si>
  <si>
    <t>화</t>
    <phoneticPr fontId="18" type="noConversion"/>
  </si>
  <si>
    <t>수</t>
    <phoneticPr fontId="18" type="noConversion"/>
  </si>
  <si>
    <t>목</t>
    <phoneticPr fontId="18" type="noConversion"/>
  </si>
  <si>
    <t>금</t>
    <phoneticPr fontId="18" type="noConversion"/>
  </si>
  <si>
    <t>토</t>
    <phoneticPr fontId="18" type="noConversion"/>
  </si>
  <si>
    <t>이상목
과장</t>
    <phoneticPr fontId="1" type="noConversion"/>
  </si>
  <si>
    <t>임덕창
부장</t>
    <phoneticPr fontId="10" type="noConversion"/>
  </si>
  <si>
    <t>이영호
대리</t>
    <phoneticPr fontId="10" type="noConversion"/>
  </si>
  <si>
    <t>임덕창</t>
    <phoneticPr fontId="10" type="noConversion"/>
  </si>
  <si>
    <t>박상국</t>
    <phoneticPr fontId="10" type="noConversion"/>
  </si>
  <si>
    <t>박평재</t>
    <phoneticPr fontId="10" type="noConversion"/>
  </si>
  <si>
    <t>나태주</t>
    <phoneticPr fontId="10" type="noConversion"/>
  </si>
  <si>
    <t>나태주
과장</t>
    <phoneticPr fontId="10" type="noConversion"/>
  </si>
  <si>
    <t>황세진</t>
    <phoneticPr fontId="10" type="noConversion"/>
  </si>
  <si>
    <t>황세진
사원</t>
    <phoneticPr fontId="10" type="noConversion"/>
  </si>
  <si>
    <t>권혜지
사원</t>
    <phoneticPr fontId="10" type="noConversion"/>
  </si>
  <si>
    <t>윤은지</t>
    <phoneticPr fontId="10" type="noConversion"/>
  </si>
  <si>
    <t>윤은지
사원</t>
    <phoneticPr fontId="10" type="noConversion"/>
  </si>
  <si>
    <t>금   주   계   획</t>
    <phoneticPr fontId="4" type="noConversion"/>
  </si>
  <si>
    <t>이현정
대리</t>
    <phoneticPr fontId="10" type="noConversion"/>
  </si>
  <si>
    <t>장기한
대리</t>
  </si>
  <si>
    <t>문창현
대리</t>
    <phoneticPr fontId="10" type="noConversion"/>
  </si>
  <si>
    <t>문창현</t>
    <phoneticPr fontId="10" type="noConversion"/>
  </si>
  <si>
    <t>조광일
과장</t>
    <phoneticPr fontId="4" type="noConversion"/>
  </si>
  <si>
    <t>조광일</t>
    <phoneticPr fontId="10" type="noConversion"/>
  </si>
  <si>
    <t>권혜지</t>
    <phoneticPr fontId="10" type="noConversion"/>
  </si>
  <si>
    <t>장기한</t>
    <phoneticPr fontId="10" type="noConversion"/>
  </si>
  <si>
    <t>김동현
부장</t>
    <phoneticPr fontId="10" type="noConversion"/>
  </si>
  <si>
    <t>김종주</t>
    <phoneticPr fontId="10" type="noConversion"/>
  </si>
  <si>
    <t>윤상현
사원</t>
    <phoneticPr fontId="1" type="noConversion"/>
  </si>
  <si>
    <t>고병준</t>
    <phoneticPr fontId="10" type="noConversion"/>
  </si>
  <si>
    <t>김동현</t>
    <phoneticPr fontId="10" type="noConversion"/>
  </si>
  <si>
    <t>박주영
대리</t>
    <phoneticPr fontId="10" type="noConversion"/>
  </si>
  <si>
    <t>고병준
대리</t>
    <phoneticPr fontId="10" type="noConversion"/>
  </si>
  <si>
    <t>김영관
과장</t>
    <phoneticPr fontId="1" type="noConversion"/>
  </si>
  <si>
    <t>김영관</t>
    <phoneticPr fontId="10" type="noConversion"/>
  </si>
  <si>
    <t>이구영
대리</t>
    <phoneticPr fontId="10" type="noConversion"/>
  </si>
  <si>
    <t>나효엽</t>
    <phoneticPr fontId="1" type="noConversion"/>
  </si>
  <si>
    <t>나효엽
대리</t>
    <phoneticPr fontId="10" type="noConversion"/>
  </si>
  <si>
    <t>정재훈</t>
    <phoneticPr fontId="10" type="noConversion"/>
  </si>
  <si>
    <t>이현정</t>
    <phoneticPr fontId="10" type="noConversion"/>
  </si>
  <si>
    <t>임지우</t>
    <phoneticPr fontId="10" type="noConversion"/>
  </si>
  <si>
    <t>임지우
사원</t>
    <phoneticPr fontId="10" type="noConversion"/>
  </si>
  <si>
    <t>이구영</t>
    <phoneticPr fontId="10" type="noConversion"/>
  </si>
  <si>
    <t>고종민
사원</t>
    <phoneticPr fontId="10" type="noConversion"/>
  </si>
  <si>
    <t>김영수
과장</t>
    <phoneticPr fontId="10" type="noConversion"/>
  </si>
  <si>
    <t>설창수
과장</t>
    <phoneticPr fontId="10" type="noConversion"/>
  </si>
  <si>
    <t>최원
부장</t>
    <phoneticPr fontId="10" type="noConversion"/>
  </si>
  <si>
    <t>방관우</t>
    <phoneticPr fontId="10" type="noConversion"/>
  </si>
  <si>
    <t>방관우
사원</t>
    <phoneticPr fontId="10" type="noConversion"/>
  </si>
  <si>
    <t>구은모
부장</t>
    <phoneticPr fontId="10" type="noConversion"/>
  </si>
  <si>
    <t>정동찬
과장</t>
    <phoneticPr fontId="10" type="noConversion"/>
  </si>
  <si>
    <t>정동찬</t>
    <phoneticPr fontId="10" type="noConversion"/>
  </si>
  <si>
    <t>최원</t>
    <phoneticPr fontId="10" type="noConversion"/>
  </si>
  <si>
    <t>장성민
사원</t>
    <phoneticPr fontId="10" type="noConversion"/>
  </si>
  <si>
    <t>장성민</t>
    <phoneticPr fontId="10" type="noConversion"/>
  </si>
  <si>
    <t>2) 한양FA 사외조립장 현장안전관리 및 지도 지원</t>
    <phoneticPr fontId="10" type="noConversion"/>
  </si>
  <si>
    <t>김기홍
과장</t>
    <phoneticPr fontId="10" type="noConversion"/>
  </si>
  <si>
    <t>김기홍</t>
    <phoneticPr fontId="10" type="noConversion"/>
  </si>
  <si>
    <t>4) 일우비앤비 사외조립장 현장안전관리 및 지도 지원</t>
    <phoneticPr fontId="10" type="noConversion"/>
  </si>
  <si>
    <t>김지평</t>
    <phoneticPr fontId="10" type="noConversion"/>
  </si>
  <si>
    <t>26. 주간 개선조치 실적</t>
    <phoneticPr fontId="10" type="noConversion"/>
  </si>
  <si>
    <t>김지평
대리</t>
    <phoneticPr fontId="10" type="noConversion"/>
  </si>
  <si>
    <t>5) 은진 사외조립장 현장안전관리 및 지도 지원</t>
    <phoneticPr fontId="10" type="noConversion"/>
  </si>
  <si>
    <t>은진 사외조립장</t>
    <phoneticPr fontId="18" type="noConversion"/>
  </si>
  <si>
    <t>양광호 과장</t>
    <phoneticPr fontId="18" type="noConversion"/>
  </si>
  <si>
    <t>SNU 사외조립장</t>
    <phoneticPr fontId="18" type="noConversion"/>
  </si>
  <si>
    <t>사우스밸리 사외조립장</t>
    <phoneticPr fontId="18" type="noConversion"/>
  </si>
  <si>
    <t>강환욱 부장</t>
    <phoneticPr fontId="18" type="noConversion"/>
  </si>
  <si>
    <t>한양FA 사외조립장</t>
    <phoneticPr fontId="18" type="noConversion"/>
  </si>
  <si>
    <t>이찬희 과장</t>
    <phoneticPr fontId="18" type="noConversion"/>
  </si>
  <si>
    <t>권순범 부장</t>
    <phoneticPr fontId="18" type="noConversion"/>
  </si>
  <si>
    <t>1) 마켓컬리 평택현장 11월 공도구 점검 실시</t>
    <phoneticPr fontId="10" type="noConversion"/>
  </si>
  <si>
    <t xml:space="preserve"> * 법정 안전서류 작성상태 확인 및
 * 위험작업 안전절차 준수 확인
 * 현장안전관리 및 지도 지원</t>
    <phoneticPr fontId="18" type="noConversion"/>
  </si>
  <si>
    <t>조성재 부장
박재상 대리</t>
    <phoneticPr fontId="18" type="noConversion"/>
  </si>
  <si>
    <t>추인호 과장</t>
    <phoneticPr fontId="18" type="noConversion"/>
  </si>
  <si>
    <t>일우비앤비 사외조립장</t>
    <phoneticPr fontId="18" type="noConversion"/>
  </si>
  <si>
    <t>SFA반도체 사외조립장</t>
    <phoneticPr fontId="18" type="noConversion"/>
  </si>
  <si>
    <t>윤민태 과장</t>
    <phoneticPr fontId="18" type="noConversion"/>
  </si>
  <si>
    <t>1) 은진 사외조립장 현장 안전관리 및 지도 지원</t>
    <phoneticPr fontId="10" type="noConversion"/>
  </si>
  <si>
    <t>2) SNU 사외조립장 현장 안전관리 및 지도 지원</t>
    <phoneticPr fontId="10" type="noConversion"/>
  </si>
  <si>
    <t xml:space="preserve"> [사외조립장]</t>
    <phoneticPr fontId="10" type="noConversion"/>
  </si>
  <si>
    <t>2022.11/14~11/18</t>
    <phoneticPr fontId="10" type="noConversion"/>
  </si>
  <si>
    <t>1) 마켓컬리 현장 보직간부 2차 합동안전보건점검</t>
    <phoneticPr fontId="10" type="noConversion"/>
  </si>
  <si>
    <t>2) 23년 환경안전팀 운영계획 발표 회의</t>
    <phoneticPr fontId="10" type="noConversion"/>
  </si>
  <si>
    <t xml:space="preserve">  (MH 현장 안전보건운영계획 발표)</t>
    <phoneticPr fontId="10" type="noConversion"/>
  </si>
  <si>
    <t>3) 위험성평가 양식 Revision(재개정)</t>
    <phoneticPr fontId="10" type="noConversion"/>
  </si>
  <si>
    <t>4) 마켓컬리 현장 보직간부 합동점검 결과보고</t>
    <phoneticPr fontId="10" type="noConversion"/>
  </si>
  <si>
    <t>5) 마켓컬리 현장 환경안전팀 본사 특별점검 결과보고</t>
    <phoneticPr fontId="10" type="noConversion"/>
  </si>
  <si>
    <t>13. SK하이닉스 청주 현장 안전담당자 면담 및 역량향상 교육 실시</t>
    <phoneticPr fontId="10" type="noConversion"/>
  </si>
  <si>
    <t>1) SK하이닉스 고객사 기본안전교육 이수(기간 갱신)</t>
    <phoneticPr fontId="10" type="noConversion"/>
  </si>
  <si>
    <t>2) SK하이닉스 청주 현장 안전담당자 면담 및 교육 실시</t>
    <phoneticPr fontId="10" type="noConversion"/>
  </si>
  <si>
    <t>3) SK하이닉스 협력사 SHE포탈 자료 보완 작성</t>
    <phoneticPr fontId="10" type="noConversion"/>
  </si>
  <si>
    <t>3) 은진 및 SNU 사외조립장 MSDS 반입증 부착여부 점검</t>
    <phoneticPr fontId="10" type="noConversion"/>
  </si>
  <si>
    <t>1) 국내복귀 및 백신접종</t>
    <phoneticPr fontId="10" type="noConversion"/>
  </si>
  <si>
    <t>2) 고객사 준수도평가 불합리 협력사 재발방지대책 수립</t>
    <phoneticPr fontId="10" type="noConversion"/>
  </si>
  <si>
    <t>3) 싱가포르 마이크론현장 지도지원 결과보고</t>
    <phoneticPr fontId="10" type="noConversion"/>
  </si>
  <si>
    <t>4) 협의체회의 및 합동점검 실시</t>
    <phoneticPr fontId="10" type="noConversion"/>
  </si>
  <si>
    <t>5) 수시위험성평가표 검토 및 보완작성</t>
    <phoneticPr fontId="10" type="noConversion"/>
  </si>
  <si>
    <t>1) SK하이닉스 이천 현장 신규입사자 채용시 교육 진행</t>
    <phoneticPr fontId="10" type="noConversion"/>
  </si>
  <si>
    <t xml:space="preserve">2) SK하이닉스 이천 현장 감시단 역량 강화 교육 </t>
    <phoneticPr fontId="10" type="noConversion"/>
  </si>
  <si>
    <t>3) SK하이닉스 이천 현장 TF점검</t>
    <phoneticPr fontId="10" type="noConversion"/>
  </si>
  <si>
    <t>15. SK하이닉스 이천 현장 TF점검</t>
    <phoneticPr fontId="10" type="noConversion"/>
  </si>
  <si>
    <t>1) NL09 신규PJT 사전안전점검(CPM안전환경팀 주관)</t>
    <phoneticPr fontId="10" type="noConversion"/>
  </si>
  <si>
    <t>2) BOD공정회의</t>
    <phoneticPr fontId="10" type="noConversion"/>
  </si>
  <si>
    <t>3) CPM아산 정기안전보건교육(SFA)</t>
    <phoneticPr fontId="10" type="noConversion"/>
  </si>
  <si>
    <t>4) CPM아산 비상대응훈련 보고(SFA)</t>
    <phoneticPr fontId="10" type="noConversion"/>
  </si>
  <si>
    <t>1) 사우스밸리 사외조립장 현장안전관리 및 지도 지원</t>
    <phoneticPr fontId="10" type="noConversion"/>
  </si>
  <si>
    <t>3) SFA반도체 사외조립장 현장안전관리 및 지도 지원</t>
    <phoneticPr fontId="10" type="noConversion"/>
  </si>
  <si>
    <t>1) 한국예탁결제원 T/F점검 수검</t>
    <phoneticPr fontId="10" type="noConversion"/>
  </si>
  <si>
    <t xml:space="preserve">2) 하반기 소방,비상대피훈련 취합 </t>
    <phoneticPr fontId="10" type="noConversion"/>
  </si>
  <si>
    <t xml:space="preserve"> * 안전점검 TF 활동</t>
    <phoneticPr fontId="18" type="noConversion"/>
  </si>
  <si>
    <t>1) 안전보건표지 부착에 관한 사항</t>
    <phoneticPr fontId="10" type="noConversion"/>
  </si>
  <si>
    <t>2) 신규입사자 채용 시 안전보건교육 시행</t>
    <phoneticPr fontId="10" type="noConversion"/>
  </si>
  <si>
    <t>3) 11월 안전보건협의체 및 4분기 합동점검 준비</t>
    <phoneticPr fontId="10" type="noConversion"/>
  </si>
  <si>
    <t>4) 12월호 안전보건뉴스 보건부분 작성</t>
    <phoneticPr fontId="10" type="noConversion"/>
  </si>
  <si>
    <t>5) 중량물 중량 및 무게 중심 안내표시 부착 검토</t>
    <phoneticPr fontId="10" type="noConversion"/>
  </si>
  <si>
    <t>7. 12월호 안전보건뉴스 보건부분 작성</t>
    <phoneticPr fontId="10" type="noConversion"/>
  </si>
  <si>
    <t>5) 안전보건뉴스 12월호 안전부분 제작</t>
    <phoneticPr fontId="10" type="noConversion"/>
  </si>
  <si>
    <t>1) 마켓컬리 평택현장 보직간부 합동안전점검 실시</t>
    <phoneticPr fontId="10" type="noConversion"/>
  </si>
  <si>
    <t>3) 마켓컬리 평택현장 관리감독자 교육 실시</t>
    <phoneticPr fontId="10" type="noConversion"/>
  </si>
  <si>
    <t>11/17~18</t>
    <phoneticPr fontId="10" type="noConversion"/>
  </si>
  <si>
    <t>1) 마켓컬리 평택현장 작업환경측정 비교견적 검토</t>
    <phoneticPr fontId="10" type="noConversion"/>
  </si>
  <si>
    <t>2) 마켓컬리 평택현장 관리감독자 교육 실시</t>
    <phoneticPr fontId="10" type="noConversion"/>
  </si>
  <si>
    <t>3) 마켓컬리 평택현장 유해화학물질 MSDS 요약본 작성</t>
    <phoneticPr fontId="10" type="noConversion"/>
  </si>
  <si>
    <t>1) 연속 2회 Worst업체 대표이사 현장 1주간 상주. 면담</t>
    <phoneticPr fontId="10" type="noConversion"/>
  </si>
  <si>
    <t>2) 현장 점검 및 주요 불합리현황 분석</t>
    <phoneticPr fontId="10" type="noConversion"/>
  </si>
  <si>
    <t>3) 안전감시원 역량강화 교육 진행</t>
    <phoneticPr fontId="10" type="noConversion"/>
  </si>
  <si>
    <t>4) 고객사 공안부 합동점검 진행</t>
    <phoneticPr fontId="10" type="noConversion"/>
  </si>
  <si>
    <t xml:space="preserve">1) A4 고객합동점검(작업허가서,잔건SOP) </t>
    <phoneticPr fontId="10" type="noConversion"/>
  </si>
  <si>
    <t xml:space="preserve">2) 팀 2023년 경영계획 수립 회의(2022년 실적 포함) </t>
    <phoneticPr fontId="10" type="noConversion"/>
  </si>
  <si>
    <t>3) 안전담당자 23년 상반기 운영계획 협의(PM)</t>
    <phoneticPr fontId="10" type="noConversion"/>
  </si>
  <si>
    <t>1) 11월 정기교육 및 노사협의체 회의 일정 협의/수립</t>
    <phoneticPr fontId="10" type="noConversion"/>
  </si>
  <si>
    <t>2) 2023년 경영전략업무계획 수립 회의 참석</t>
    <phoneticPr fontId="10" type="noConversion"/>
  </si>
  <si>
    <t>3) SDC 협의체 및 합동점검 요청 서류 작성/취합</t>
    <phoneticPr fontId="10" type="noConversion"/>
  </si>
  <si>
    <t>1) 8,7그룹 라벨라 캐파 검증</t>
    <phoneticPr fontId="10" type="noConversion"/>
  </si>
  <si>
    <t>2) UAT 요청진행중(11/18)</t>
    <phoneticPr fontId="10" type="noConversion"/>
  </si>
  <si>
    <t>3) 볼라드 자재입고일정 및 작업환경 사전점검</t>
    <phoneticPr fontId="10" type="noConversion"/>
  </si>
  <si>
    <t>4) 구름다리설치위치 작업환경 사전점검</t>
    <phoneticPr fontId="10" type="noConversion"/>
  </si>
  <si>
    <t>6. 화성사업장 정기 공도구 점검</t>
    <phoneticPr fontId="10" type="noConversion"/>
  </si>
  <si>
    <t>1) 화성사업장 정기 공도구 점검</t>
    <phoneticPr fontId="10" type="noConversion"/>
  </si>
  <si>
    <t>2) 안전보건표지부착에 관한 사항</t>
    <phoneticPr fontId="10" type="noConversion"/>
  </si>
  <si>
    <t>3) 중량물 및 무게중심 안내표시 부착에 관한 사항</t>
    <phoneticPr fontId="10" type="noConversion"/>
  </si>
  <si>
    <t>4) 11월 안전보건협의체 및 4분기 합동점검 준비</t>
    <phoneticPr fontId="10" type="noConversion"/>
  </si>
  <si>
    <t>5) 건강검진 / 독감 수검 현황 파악 및 독려</t>
    <phoneticPr fontId="10" type="noConversion"/>
  </si>
  <si>
    <t>4) 베트남 현지인 대상 교육 서류 작성</t>
    <phoneticPr fontId="10" type="noConversion"/>
  </si>
  <si>
    <t xml:space="preserve"> [삼성전기 베트남 현장]</t>
    <phoneticPr fontId="10" type="noConversion"/>
  </si>
  <si>
    <t>1) 현장 착공 전 Kick Off Meeting 실시</t>
    <phoneticPr fontId="10" type="noConversion"/>
  </si>
  <si>
    <t>2) 필요 안전용품 추가 확인 및 발주</t>
    <phoneticPr fontId="10" type="noConversion"/>
  </si>
  <si>
    <t>3) 필요 안전 서류 확인 및 서류 현지화</t>
    <phoneticPr fontId="10" type="noConversion"/>
  </si>
  <si>
    <t>11. 삼성전기 베트남 현장 착공 전 Kick Off Meeting 실시</t>
    <phoneticPr fontId="10" type="noConversion"/>
  </si>
  <si>
    <t xml:space="preserve"> [SEC 온양 현장]</t>
    <phoneticPr fontId="10" type="noConversion"/>
  </si>
  <si>
    <t xml:space="preserve"> [SK하이닉스 청주 현장]</t>
    <phoneticPr fontId="10" type="noConversion"/>
  </si>
  <si>
    <t>1) 사업장 정기 위험성평가 시행</t>
    <phoneticPr fontId="10" type="noConversion"/>
  </si>
  <si>
    <t>2) 11월 협의체 회의자료 준비</t>
    <phoneticPr fontId="10" type="noConversion"/>
  </si>
  <si>
    <t>3) 4분기 합동안전점검 사전 준비</t>
    <phoneticPr fontId="10" type="noConversion"/>
  </si>
  <si>
    <t>4) 관리감독자 지정성 발급 협의</t>
    <phoneticPr fontId="10" type="noConversion"/>
  </si>
  <si>
    <t>5) ISO45001 인증심사 결과 협의</t>
    <phoneticPr fontId="10" type="noConversion"/>
  </si>
  <si>
    <t>4. 사업장 정기 위험성평가 시행</t>
    <phoneticPr fontId="10" type="noConversion"/>
  </si>
  <si>
    <t xml:space="preserve"> [CSOT 중국/우한 현장]</t>
    <phoneticPr fontId="10" type="noConversion"/>
  </si>
  <si>
    <t>1) SK하이닉스 이천 고객사 신규교육 이수</t>
    <phoneticPr fontId="1" type="noConversion"/>
  </si>
  <si>
    <t>2) SEC 천안, 화성 신규 PJT 업무 확인 실시</t>
    <phoneticPr fontId="1" type="noConversion"/>
  </si>
  <si>
    <t>3) 한국예탁결제원 TF안전점검 실시</t>
    <phoneticPr fontId="10" type="noConversion"/>
  </si>
  <si>
    <t>4) SEC 온양 정기안전교육 실시</t>
    <phoneticPr fontId="10" type="noConversion"/>
  </si>
  <si>
    <t>[SEC 평택 현장]</t>
    <phoneticPr fontId="10" type="noConversion"/>
  </si>
  <si>
    <t xml:space="preserve"> [SK하이닉스 이천 현장]</t>
    <phoneticPr fontId="10" type="noConversion"/>
  </si>
  <si>
    <t xml:space="preserve"> [마켓컬리 평택 현장]</t>
    <phoneticPr fontId="10" type="noConversion"/>
  </si>
  <si>
    <t xml:space="preserve"> [CPM 아산 현장]</t>
    <phoneticPr fontId="10" type="noConversion"/>
  </si>
  <si>
    <t xml:space="preserve"> [쿠팡 안성 현장]</t>
    <phoneticPr fontId="10" type="noConversion"/>
  </si>
  <si>
    <t xml:space="preserve">3) LGES 인도네시아현장 안전규정 확인 및 협력사 공유 </t>
    <phoneticPr fontId="10" type="noConversion"/>
  </si>
  <si>
    <t>1) 고객사 안전회의 (11/14,11/17)</t>
    <phoneticPr fontId="10" type="noConversion"/>
  </si>
  <si>
    <t>2) 노사협의체 회의 및 노사합동점검</t>
    <phoneticPr fontId="10" type="noConversion"/>
  </si>
  <si>
    <t>3) 하반기 비상대피훈련 실시</t>
    <phoneticPr fontId="10" type="noConversion"/>
  </si>
  <si>
    <t xml:space="preserve"> [LS전선 동해 현장]</t>
    <phoneticPr fontId="1" type="noConversion"/>
  </si>
  <si>
    <t xml:space="preserve"> [SDC 아산 현장]</t>
    <phoneticPr fontId="1" type="noConversion"/>
  </si>
  <si>
    <t>1) 협력사 안전보건 종합평가 공문 발송</t>
    <phoneticPr fontId="10" type="noConversion"/>
  </si>
  <si>
    <t>2) 협력사 안전보건 종합평가 설명회 실시(11/17~11/18)</t>
    <phoneticPr fontId="10" type="noConversion"/>
  </si>
  <si>
    <t>3) SK하이닉스 이천 현장 안전점검TF 활동</t>
    <phoneticPr fontId="10" type="noConversion"/>
  </si>
  <si>
    <t>4) 2023년 부서 운영계획 발표회 참석</t>
    <phoneticPr fontId="10" type="noConversion"/>
  </si>
  <si>
    <t>2. 협력사 안전보건 종합평가 설명회 실시</t>
    <phoneticPr fontId="10" type="noConversion"/>
  </si>
  <si>
    <t>8. 일우비앤비 사외조립장 현장안전관리 및 지도 지원</t>
    <phoneticPr fontId="10" type="noConversion"/>
  </si>
  <si>
    <t>한국결제예탁원 서울</t>
    <phoneticPr fontId="18" type="noConversion"/>
  </si>
  <si>
    <t>SK하이닉스 이천</t>
    <phoneticPr fontId="18" type="noConversion"/>
  </si>
  <si>
    <t>정성국 부장</t>
    <phoneticPr fontId="18" type="noConversion"/>
  </si>
  <si>
    <t xml:space="preserve"> * 안전보건관리 지도지원</t>
    <phoneticPr fontId="18" type="noConversion"/>
  </si>
  <si>
    <t>20. 쿠팡 안성 현장 8,7그룹 라벨러 캐파검증 안전사항</t>
    <phoneticPr fontId="10" type="noConversion"/>
  </si>
  <si>
    <t>25. 사외조립장 은진 및 SNU 현장 MSDS 반입증 부착여부 점검</t>
    <phoneticPr fontId="10" type="noConversion"/>
  </si>
  <si>
    <t>9. 마켓컬리 평택 현장 보직간부 2차 합동안전보건점검</t>
    <phoneticPr fontId="10" type="noConversion"/>
  </si>
  <si>
    <t>12. 한국예탁결제원 서울 현장 안전점검TF 활동</t>
    <phoneticPr fontId="10" type="noConversion"/>
  </si>
  <si>
    <t>14. SEC 평택 현장 고객사 준수도평가 불합리 협력사 재발방지대책 수립</t>
    <phoneticPr fontId="10" type="noConversion"/>
  </si>
  <si>
    <t>16. 마켓컬리 평택 현장 관리감독자 교육</t>
    <phoneticPr fontId="10" type="noConversion"/>
  </si>
  <si>
    <t>17. 마켓컬리 평택 현장 11월 공도구 점검 실시</t>
    <phoneticPr fontId="10" type="noConversion"/>
  </si>
  <si>
    <t>18. 마켓컬리 평택 현장 유해화학물질 MSDS 요약본 작성</t>
    <phoneticPr fontId="10" type="noConversion"/>
  </si>
  <si>
    <t>19. CPM 아산 현장 NL09 신규PJT 사전안전점검(CPM안전환경팀 주관)</t>
    <phoneticPr fontId="10" type="noConversion"/>
  </si>
  <si>
    <t>21. 한국예탁결제원 서울 현장 T/F점검 수검</t>
    <phoneticPr fontId="10" type="noConversion"/>
  </si>
  <si>
    <t>22. LS전선 동해 현장 노사협의체 회의 및 노사합동점검</t>
    <phoneticPr fontId="10" type="noConversion"/>
  </si>
  <si>
    <t>24. SDC 아산 현장 협의체 및 합동점검 요청 서류 작성/취합</t>
    <phoneticPr fontId="10" type="noConversion"/>
  </si>
  <si>
    <t xml:space="preserve">23. SDC 아산 현장 A4 고객합동점검(작업허가서,잔건SOP) </t>
    <phoneticPr fontId="10" type="noConversion"/>
  </si>
  <si>
    <t>5) 공사 현황 관리 업무 인수인계</t>
    <phoneticPr fontId="10" type="noConversion"/>
  </si>
  <si>
    <t>2) 협력사 안전보건 종합평가 설명회 참석</t>
    <phoneticPr fontId="10" type="noConversion"/>
  </si>
  <si>
    <t>3. SK하이닉스 이천 현장 안전점검TF 활동</t>
    <phoneticPr fontId="10" type="noConversion"/>
  </si>
  <si>
    <t>1) 마켓컬리 평택현장 보직간부 합동점검(2차) 실시</t>
    <phoneticPr fontId="10" type="noConversion"/>
  </si>
  <si>
    <t>2) 환경안전팀 2023년 부서운영계획 발표회 실시</t>
    <phoneticPr fontId="10" type="noConversion"/>
  </si>
  <si>
    <t>3) 한국예탁결재원 서울현장/SK하이닉스 이천현장 T/F</t>
    <phoneticPr fontId="10" type="noConversion"/>
  </si>
  <si>
    <t>4) 삼성전기 베트남현장 출장에 따른 안전관리방안 협의</t>
    <phoneticPr fontId="10" type="noConversion"/>
  </si>
  <si>
    <t>1. 환경안전팀 2023년 부서운영계획 발표회 실시</t>
    <phoneticPr fontId="10" type="noConversion"/>
  </si>
  <si>
    <t>10. CSOT 현장 연속 2회 Worst업체 대표이사 현장 1주간 상주 및 면담 진행</t>
    <phoneticPr fontId="10" type="noConversion"/>
  </si>
  <si>
    <t>4) 2023년 부서 운영계획 발표회 진행 및 발표</t>
    <phoneticPr fontId="10" type="noConversion"/>
  </si>
  <si>
    <t>2022.11/21~11/25</t>
    <phoneticPr fontId="10" type="noConversion"/>
  </si>
  <si>
    <t>11월 4주차 현장 지도지원 계획표</t>
    <phoneticPr fontId="18" type="noConversion"/>
  </si>
  <si>
    <t>전주실적(기간:2022.11/14~11/18)</t>
    <phoneticPr fontId="10" type="noConversion"/>
  </si>
  <si>
    <t>금주계획(기간:2022.11/21~11/25)</t>
    <phoneticPr fontId="10" type="noConversion"/>
  </si>
  <si>
    <t xml:space="preserve">   - 개선조치 건수 :        건</t>
    <phoneticPr fontId="10" type="noConversion"/>
  </si>
  <si>
    <t xml:space="preserve">   - 상태확인 건수 :        건</t>
    <phoneticPr fontId="10" type="noConversion"/>
  </si>
  <si>
    <t>11월 4주 업무 실적/계획</t>
    <phoneticPr fontId="4" type="noConversion"/>
  </si>
  <si>
    <t>2022.11.18</t>
    <phoneticPr fontId="4" type="noConversion"/>
  </si>
  <si>
    <t>작성일자 : 2022.11.18</t>
    <phoneticPr fontId="10" type="noConversion"/>
  </si>
  <si>
    <t>완료</t>
    <phoneticPr fontId="10" type="noConversion"/>
  </si>
  <si>
    <t>3) 신규입사자 채용 시 교육 진행</t>
    <phoneticPr fontId="10" type="noConversion"/>
  </si>
  <si>
    <t>2) 23년 환경안전1파트 실적 및 계획 발표 참석</t>
    <phoneticPr fontId="10" type="noConversion"/>
  </si>
  <si>
    <t>1) 남일수출포장 안전보건(포장방법 관련) 업무 협의 진행</t>
    <phoneticPr fontId="10" type="noConversion"/>
  </si>
  <si>
    <t>완료</t>
    <phoneticPr fontId="10" type="noConversion"/>
  </si>
  <si>
    <t>4) 밀폐공간작업(저수조 청소) 안전보건관리 지도</t>
    <phoneticPr fontId="10" type="noConversion"/>
  </si>
  <si>
    <t>2) 22년 4분기 합동안전보건점검 실시 (11/23 ~ 11/25)</t>
    <phoneticPr fontId="10" type="noConversion"/>
  </si>
  <si>
    <t>1) 22년 11월 안전보건협의체 실시</t>
    <phoneticPr fontId="10" type="noConversion"/>
  </si>
  <si>
    <t>4) 안전보건표지 제작 및 부착</t>
    <phoneticPr fontId="10" type="noConversion"/>
  </si>
  <si>
    <t>5) 안전관리 전산화 시스템 개선 및 건의사항 작성</t>
    <phoneticPr fontId="10" type="noConversion"/>
  </si>
  <si>
    <t>5. 밀폐공간작업(저수조 청소) 안전보건관리 지도</t>
    <phoneticPr fontId="10" type="noConversion"/>
  </si>
  <si>
    <t>3) 22년 사업장 정기 위험성평가 시행</t>
    <phoneticPr fontId="10" type="noConversion"/>
  </si>
  <si>
    <t>5. 22년 4분기 합동안전보건점검 실시 (11/23 ~ 11/25)</t>
    <phoneticPr fontId="10" type="noConversion"/>
  </si>
  <si>
    <t>고병준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</si>
</sst>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m&quot;/&quot;d;@"/>
    <numFmt numFmtId="177" formatCode="mm&quot;월&quot;\ dd&quot;일&quot;"/>
  </numFmts>
  <fonts count="2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바탕체"/>
      <family val="1"/>
      <charset val="129"/>
    </font>
    <font>
      <b/>
      <u/>
      <sz val="22"/>
      <name val="굴림체"/>
      <family val="3"/>
      <charset val="129"/>
    </font>
    <font>
      <sz val="8"/>
      <name val="굴림"/>
      <family val="3"/>
      <charset val="129"/>
    </font>
    <font>
      <b/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sz val="15"/>
      <name val="굴림체"/>
      <family val="3"/>
      <charset val="129"/>
    </font>
    <font>
      <b/>
      <sz val="11"/>
      <name val="굴림체"/>
      <family val="3"/>
      <charset val="129"/>
    </font>
    <font>
      <sz val="8"/>
      <name val="바탕체"/>
      <family val="1"/>
      <charset val="129"/>
    </font>
    <font>
      <b/>
      <sz val="30"/>
      <name val="바탕체"/>
      <family val="1"/>
      <charset val="129"/>
    </font>
    <font>
      <b/>
      <u/>
      <sz val="30"/>
      <name val="바탕체"/>
      <family val="1"/>
      <charset val="129"/>
    </font>
    <font>
      <b/>
      <sz val="30"/>
      <name val="순명조"/>
      <family val="1"/>
      <charset val="129"/>
    </font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sz val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11"/>
      <color theme="4" tint="-0.249977111117893"/>
      <name val="돋움"/>
      <family val="3"/>
      <charset val="129"/>
    </font>
    <font>
      <b/>
      <sz val="10"/>
      <color theme="4" tint="-0.249977111117893"/>
      <name val="돋움"/>
      <family val="3"/>
      <charset val="129"/>
    </font>
    <font>
      <b/>
      <sz val="1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 style="medium">
        <color indexed="64"/>
      </right>
      <top/>
      <bottom style="hair">
        <color indexed="64"/>
      </bottom>
      <diagonal/>
    </border>
  </borders>
  <cellStyleXfs count="611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17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 wrapText="1"/>
    </xf>
    <xf numFmtId="176" fontId="7" fillId="2" borderId="18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/>
    </xf>
    <xf numFmtId="41" fontId="9" fillId="2" borderId="36" xfId="2" applyFont="1" applyFill="1" applyBorder="1" applyAlignment="1">
      <alignment horizontal="center" vertical="center"/>
    </xf>
    <xf numFmtId="41" fontId="9" fillId="2" borderId="11" xfId="2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41" fontId="9" fillId="2" borderId="38" xfId="2" applyFont="1" applyFill="1" applyBorder="1" applyAlignment="1">
      <alignment horizontal="center" vertical="center"/>
    </xf>
    <xf numFmtId="0" fontId="9" fillId="0" borderId="39" xfId="2" applyNumberFormat="1" applyFont="1" applyFill="1" applyBorder="1" applyAlignment="1">
      <alignment horizontal="left" vertical="center" wrapText="1"/>
    </xf>
    <xf numFmtId="41" fontId="9" fillId="2" borderId="41" xfId="2" applyFont="1" applyFill="1" applyBorder="1" applyAlignment="1">
      <alignment vertical="center" wrapText="1"/>
    </xf>
    <xf numFmtId="0" fontId="9" fillId="0" borderId="42" xfId="2" applyNumberFormat="1" applyFont="1" applyFill="1" applyBorder="1" applyAlignment="1">
      <alignment horizontal="left" vertical="center" wrapText="1"/>
    </xf>
    <xf numFmtId="176" fontId="9" fillId="0" borderId="44" xfId="1" applyNumberFormat="1" applyFont="1" applyFill="1" applyBorder="1" applyAlignment="1">
      <alignment horizontal="center" vertical="center" wrapText="1"/>
    </xf>
    <xf numFmtId="176" fontId="9" fillId="0" borderId="46" xfId="3" applyNumberFormat="1" applyFont="1" applyFill="1" applyBorder="1" applyAlignment="1">
      <alignment horizontal="center" vertical="center"/>
    </xf>
    <xf numFmtId="0" fontId="9" fillId="0" borderId="39" xfId="3" applyNumberFormat="1" applyFont="1" applyFill="1" applyBorder="1" applyAlignment="1">
      <alignment horizontal="left" vertical="center" wrapText="1"/>
    </xf>
    <xf numFmtId="176" fontId="9" fillId="0" borderId="47" xfId="3" applyNumberFormat="1" applyFont="1" applyFill="1" applyBorder="1" applyAlignment="1">
      <alignment horizontal="center" vertical="center"/>
    </xf>
    <xf numFmtId="0" fontId="9" fillId="0" borderId="50" xfId="6" applyNumberFormat="1" applyFont="1" applyFill="1" applyBorder="1" applyAlignment="1">
      <alignment horizontal="left" vertical="center" wrapText="1"/>
    </xf>
    <xf numFmtId="176" fontId="9" fillId="0" borderId="51" xfId="1" applyNumberFormat="1" applyFont="1" applyFill="1" applyBorder="1" applyAlignment="1">
      <alignment horizontal="center" vertical="center" wrapText="1"/>
    </xf>
    <xf numFmtId="176" fontId="9" fillId="0" borderId="43" xfId="8" applyNumberFormat="1" applyFont="1" applyFill="1" applyBorder="1" applyAlignment="1">
      <alignment horizontal="center" vertical="center"/>
    </xf>
    <xf numFmtId="0" fontId="9" fillId="0" borderId="31" xfId="8" applyNumberFormat="1" applyFont="1" applyFill="1" applyBorder="1" applyAlignment="1">
      <alignment horizontal="center" vertical="center"/>
    </xf>
    <xf numFmtId="0" fontId="9" fillId="0" borderId="50" xfId="2" applyNumberFormat="1" applyFont="1" applyFill="1" applyBorder="1" applyAlignment="1">
      <alignment horizontal="left" vertical="center" wrapText="1"/>
    </xf>
    <xf numFmtId="176" fontId="9" fillId="0" borderId="43" xfId="1" quotePrefix="1" applyNumberFormat="1" applyFont="1" applyFill="1" applyBorder="1" applyAlignment="1">
      <alignment horizontal="center" vertical="center" wrapText="1"/>
    </xf>
    <xf numFmtId="176" fontId="9" fillId="0" borderId="48" xfId="1" quotePrefix="1" applyNumberFormat="1" applyFont="1" applyFill="1" applyBorder="1" applyAlignment="1">
      <alignment horizontal="center" vertical="center" wrapText="1"/>
    </xf>
    <xf numFmtId="176" fontId="9" fillId="0" borderId="43" xfId="2" applyNumberFormat="1" applyFont="1" applyFill="1" applyBorder="1" applyAlignment="1">
      <alignment horizontal="center" vertical="center"/>
    </xf>
    <xf numFmtId="176" fontId="9" fillId="0" borderId="54" xfId="1" applyNumberFormat="1" applyFont="1" applyFill="1" applyBorder="1" applyAlignment="1">
      <alignment horizontal="center" vertical="center" wrapText="1"/>
    </xf>
    <xf numFmtId="41" fontId="9" fillId="0" borderId="55" xfId="2" applyNumberFormat="1" applyFont="1" applyFill="1" applyBorder="1" applyAlignment="1">
      <alignment vertical="center"/>
    </xf>
    <xf numFmtId="0" fontId="9" fillId="0" borderId="21" xfId="1" applyNumberFormat="1" applyFont="1" applyFill="1" applyBorder="1" applyAlignment="1">
      <alignment vertical="center"/>
    </xf>
    <xf numFmtId="176" fontId="9" fillId="0" borderId="23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left" vertical="center" wrapText="1"/>
    </xf>
    <xf numFmtId="3" fontId="11" fillId="0" borderId="0" xfId="1" applyNumberFormat="1" applyFont="1">
      <alignment vertical="center"/>
    </xf>
    <xf numFmtId="3" fontId="13" fillId="0" borderId="0" xfId="1" applyNumberFormat="1" applyFont="1">
      <alignment vertical="center"/>
    </xf>
    <xf numFmtId="3" fontId="14" fillId="0" borderId="0" xfId="1" applyNumberFormat="1" applyFont="1">
      <alignment vertical="center"/>
    </xf>
    <xf numFmtId="176" fontId="14" fillId="0" borderId="0" xfId="1" applyNumberFormat="1" applyFont="1" applyAlignment="1">
      <alignment horizontal="right" vertical="center"/>
    </xf>
    <xf numFmtId="3" fontId="14" fillId="0" borderId="0" xfId="1" applyNumberFormat="1" applyFont="1" applyFill="1">
      <alignment vertical="center"/>
    </xf>
    <xf numFmtId="3" fontId="14" fillId="0" borderId="61" xfId="1" applyNumberFormat="1" applyFont="1" applyFill="1" applyBorder="1" applyAlignment="1">
      <alignment horizontal="center" vertical="center"/>
    </xf>
    <xf numFmtId="176" fontId="14" fillId="0" borderId="4" xfId="1" applyNumberFormat="1" applyFont="1" applyFill="1" applyBorder="1" applyAlignment="1">
      <alignment horizontal="center" vertical="center"/>
    </xf>
    <xf numFmtId="176" fontId="14" fillId="0" borderId="6" xfId="4" applyNumberFormat="1" applyFont="1" applyFill="1" applyBorder="1" applyAlignment="1">
      <alignment horizontal="center" vertical="center" wrapText="1"/>
    </xf>
    <xf numFmtId="3" fontId="14" fillId="0" borderId="5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6" xfId="1" applyNumberFormat="1" applyFont="1" applyFill="1" applyBorder="1" applyAlignment="1">
      <alignment horizontal="center" vertical="center"/>
    </xf>
    <xf numFmtId="3" fontId="14" fillId="0" borderId="62" xfId="1" applyNumberFormat="1" applyFont="1" applyFill="1" applyBorder="1" applyAlignment="1">
      <alignment horizontal="center" vertical="center"/>
    </xf>
    <xf numFmtId="3" fontId="14" fillId="0" borderId="7" xfId="1" applyNumberFormat="1" applyFont="1" applyFill="1" applyBorder="1">
      <alignment vertical="center"/>
    </xf>
    <xf numFmtId="3" fontId="14" fillId="0" borderId="8" xfId="1" applyNumberFormat="1" applyFont="1" applyFill="1" applyBorder="1">
      <alignment vertical="center"/>
    </xf>
    <xf numFmtId="3" fontId="14" fillId="0" borderId="64" xfId="1" applyNumberFormat="1" applyFont="1" applyFill="1" applyBorder="1">
      <alignment vertical="center"/>
    </xf>
    <xf numFmtId="3" fontId="14" fillId="0" borderId="65" xfId="1" applyNumberFormat="1" applyFont="1" applyFill="1" applyBorder="1">
      <alignment vertical="center"/>
    </xf>
    <xf numFmtId="176" fontId="14" fillId="0" borderId="0" xfId="1" applyNumberFormat="1" applyFo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3" fontId="14" fillId="0" borderId="6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0" fontId="14" fillId="0" borderId="62" xfId="0" applyFont="1" applyFill="1" applyBorder="1" applyAlignment="1">
      <alignment horizontal="left" vertical="top"/>
    </xf>
    <xf numFmtId="3" fontId="14" fillId="0" borderId="62" xfId="0" applyNumberFormat="1" applyFont="1" applyFill="1" applyBorder="1" applyAlignment="1">
      <alignment horizontal="center" vertical="center"/>
    </xf>
    <xf numFmtId="41" fontId="9" fillId="2" borderId="0" xfId="2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/>
    </xf>
    <xf numFmtId="0" fontId="15" fillId="0" borderId="60" xfId="1" applyFont="1" applyFill="1" applyBorder="1" applyAlignment="1">
      <alignment vertical="center"/>
    </xf>
    <xf numFmtId="0" fontId="14" fillId="0" borderId="2" xfId="1" applyFont="1" applyFill="1" applyBorder="1" applyAlignment="1">
      <alignment vertical="center"/>
    </xf>
    <xf numFmtId="0" fontId="9" fillId="0" borderId="42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6" fillId="0" borderId="0" xfId="20">
      <alignment vertical="center"/>
    </xf>
    <xf numFmtId="0" fontId="19" fillId="3" borderId="71" xfId="20" applyFont="1" applyFill="1" applyBorder="1" applyAlignment="1">
      <alignment horizontal="center" vertical="center"/>
    </xf>
    <xf numFmtId="177" fontId="20" fillId="3" borderId="71" xfId="20" applyNumberFormat="1" applyFont="1" applyFill="1" applyBorder="1" applyAlignment="1">
      <alignment horizontal="center" vertical="center" shrinkToFit="1"/>
    </xf>
    <xf numFmtId="0" fontId="19" fillId="0" borderId="71" xfId="20" applyFont="1" applyFill="1" applyBorder="1" applyAlignment="1">
      <alignment horizontal="center" vertical="center"/>
    </xf>
    <xf numFmtId="41" fontId="9" fillId="2" borderId="72" xfId="2" applyFont="1" applyFill="1" applyBorder="1" applyAlignment="1">
      <alignment horizontal="center" vertical="center"/>
    </xf>
    <xf numFmtId="41" fontId="9" fillId="2" borderId="73" xfId="2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vertical="center"/>
    </xf>
    <xf numFmtId="3" fontId="14" fillId="0" borderId="0" xfId="1" applyNumberFormat="1" applyFont="1" applyFill="1">
      <alignment vertical="center"/>
    </xf>
    <xf numFmtId="0" fontId="9" fillId="0" borderId="42" xfId="38" applyNumberFormat="1" applyFont="1" applyFill="1" applyBorder="1" applyAlignment="1">
      <alignment horizontal="left" vertical="center" wrapText="1"/>
    </xf>
    <xf numFmtId="41" fontId="9" fillId="2" borderId="74" xfId="2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3" fontId="14" fillId="0" borderId="58" xfId="1" applyNumberFormat="1" applyFont="1" applyFill="1" applyBorder="1" applyAlignment="1">
      <alignment horizontal="center" vertical="center"/>
    </xf>
    <xf numFmtId="176" fontId="14" fillId="0" borderId="59" xfId="1" applyNumberFormat="1" applyFont="1" applyFill="1" applyBorder="1" applyAlignment="1">
      <alignment horizontal="center" vertical="center"/>
    </xf>
    <xf numFmtId="3" fontId="14" fillId="0" borderId="7" xfId="1" applyNumberFormat="1" applyFont="1" applyFill="1" applyBorder="1" applyAlignment="1">
      <alignment horizontal="left" vertical="center" wrapText="1"/>
    </xf>
    <xf numFmtId="3" fontId="14" fillId="0" borderId="8" xfId="1" applyNumberFormat="1" applyFont="1" applyFill="1" applyBorder="1" applyAlignment="1">
      <alignment horizontal="left" vertical="center" wrapText="1"/>
    </xf>
    <xf numFmtId="3" fontId="14" fillId="0" borderId="64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/>
    </xf>
    <xf numFmtId="176" fontId="14" fillId="2" borderId="6" xfId="4" applyNumberFormat="1" applyFont="1" applyFill="1" applyBorder="1" applyAlignment="1">
      <alignment horizontal="center" vertical="center" wrapText="1"/>
    </xf>
    <xf numFmtId="177" fontId="9" fillId="0" borderId="52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vertical="center"/>
    </xf>
    <xf numFmtId="3" fontId="14" fillId="0" borderId="62" xfId="1" applyNumberFormat="1" applyFont="1" applyFill="1" applyBorder="1" applyAlignment="1">
      <alignment vertical="center"/>
    </xf>
    <xf numFmtId="3" fontId="14" fillId="0" borderId="5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9" fillId="0" borderId="42" xfId="9" quotePrefix="1" applyNumberFormat="1" applyFont="1" applyFill="1" applyBorder="1" applyAlignment="1">
      <alignment horizontal="left" vertical="center" wrapText="1"/>
    </xf>
    <xf numFmtId="41" fontId="9" fillId="2" borderId="41" xfId="2" applyFont="1" applyFill="1" applyBorder="1" applyAlignment="1">
      <alignment horizontal="center" vertical="center"/>
    </xf>
    <xf numFmtId="0" fontId="21" fillId="0" borderId="71" xfId="0" applyFont="1" applyBorder="1" applyAlignment="1">
      <alignment horizontal="center" vertical="center" wrapText="1"/>
    </xf>
    <xf numFmtId="176" fontId="9" fillId="0" borderId="76" xfId="1" applyNumberFormat="1" applyFont="1" applyFill="1" applyBorder="1" applyAlignment="1">
      <alignment horizontal="center" vertical="center" wrapText="1"/>
    </xf>
    <xf numFmtId="0" fontId="21" fillId="0" borderId="71" xfId="20" applyFont="1" applyBorder="1" applyAlignment="1">
      <alignment horizontal="left" vertical="center" wrapText="1"/>
    </xf>
    <xf numFmtId="0" fontId="21" fillId="0" borderId="71" xfId="20" applyFont="1" applyBorder="1" applyAlignment="1">
      <alignment horizontal="center" vertical="center" wrapText="1"/>
    </xf>
    <xf numFmtId="0" fontId="21" fillId="2" borderId="71" xfId="20" applyFont="1" applyFill="1" applyBorder="1" applyAlignment="1">
      <alignment horizontal="center" vertical="center" wrapText="1"/>
    </xf>
    <xf numFmtId="176" fontId="9" fillId="0" borderId="78" xfId="1" applyNumberFormat="1" applyFont="1" applyFill="1" applyBorder="1" applyAlignment="1">
      <alignment horizontal="center" vertical="center" wrapText="1"/>
    </xf>
    <xf numFmtId="0" fontId="21" fillId="0" borderId="71" xfId="20" applyFont="1" applyFill="1" applyBorder="1" applyAlignment="1">
      <alignment horizontal="center" vertical="center" wrapText="1"/>
    </xf>
    <xf numFmtId="3" fontId="14" fillId="0" borderId="0" xfId="1" applyNumberFormat="1" applyFont="1" applyFill="1">
      <alignment vertical="center"/>
    </xf>
    <xf numFmtId="3" fontId="14" fillId="0" borderId="63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5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9" fillId="0" borderId="45" xfId="1" applyFont="1" applyFill="1" applyBorder="1" applyAlignment="1">
      <alignment horizontal="center" vertical="center" wrapText="1"/>
    </xf>
    <xf numFmtId="3" fontId="14" fillId="0" borderId="5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176" fontId="9" fillId="0" borderId="49" xfId="1" applyNumberFormat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vertical="center" shrinkToFit="1"/>
    </xf>
    <xf numFmtId="0" fontId="9" fillId="0" borderId="31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vertical="center" shrinkToFit="1"/>
    </xf>
    <xf numFmtId="0" fontId="9" fillId="0" borderId="79" xfId="2" applyNumberFormat="1" applyFont="1" applyFill="1" applyBorder="1" applyAlignment="1">
      <alignment horizontal="left" vertical="center" wrapText="1"/>
    </xf>
    <xf numFmtId="0" fontId="9" fillId="0" borderId="20" xfId="1" applyFont="1" applyFill="1" applyBorder="1" applyAlignment="1">
      <alignment horizontal="center" vertical="center"/>
    </xf>
    <xf numFmtId="0" fontId="9" fillId="0" borderId="45" xfId="8" applyNumberFormat="1" applyFont="1" applyFill="1" applyBorder="1" applyAlignment="1">
      <alignment horizontal="center" vertical="center"/>
    </xf>
    <xf numFmtId="0" fontId="22" fillId="0" borderId="0" xfId="20" applyFont="1">
      <alignment vertical="center"/>
    </xf>
    <xf numFmtId="41" fontId="9" fillId="2" borderId="80" xfId="2" applyFont="1" applyFill="1" applyBorder="1" applyAlignment="1">
      <alignment horizontal="center" vertical="center"/>
    </xf>
    <xf numFmtId="41" fontId="9" fillId="2" borderId="3" xfId="2" applyFont="1" applyFill="1" applyBorder="1" applyAlignment="1">
      <alignment horizontal="center" vertical="center"/>
    </xf>
    <xf numFmtId="41" fontId="9" fillId="2" borderId="53" xfId="2" applyFont="1" applyFill="1" applyBorder="1" applyAlignment="1">
      <alignment horizontal="center" vertical="center"/>
    </xf>
    <xf numFmtId="41" fontId="9" fillId="2" borderId="12" xfId="2" applyFont="1" applyFill="1" applyBorder="1" applyAlignment="1">
      <alignment horizontal="center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62" xfId="4" applyNumberFormat="1" applyFont="1" applyFill="1" applyBorder="1" applyAlignment="1">
      <alignment vertical="center"/>
    </xf>
    <xf numFmtId="0" fontId="9" fillId="0" borderId="50" xfId="1" applyNumberFormat="1" applyFont="1" applyFill="1" applyBorder="1" applyAlignment="1">
      <alignment vertical="center"/>
    </xf>
    <xf numFmtId="176" fontId="9" fillId="0" borderId="43" xfId="3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62" xfId="1" applyFont="1" applyFill="1" applyBorder="1" applyAlignment="1">
      <alignment vertical="center"/>
    </xf>
    <xf numFmtId="0" fontId="9" fillId="2" borderId="50" xfId="2" applyNumberFormat="1" applyFont="1" applyFill="1" applyBorder="1" applyAlignment="1">
      <alignment horizontal="left" vertical="center" wrapText="1"/>
    </xf>
    <xf numFmtId="176" fontId="9" fillId="2" borderId="43" xfId="1" quotePrefix="1" applyNumberFormat="1" applyFont="1" applyFill="1" applyBorder="1" applyAlignment="1">
      <alignment horizontal="center" vertical="center" wrapText="1"/>
    </xf>
    <xf numFmtId="0" fontId="9" fillId="2" borderId="31" xfId="7" applyNumberFormat="1" applyFont="1" applyFill="1" applyBorder="1" applyAlignment="1">
      <alignment horizontal="center" vertical="center"/>
    </xf>
    <xf numFmtId="176" fontId="9" fillId="2" borderId="48" xfId="1" quotePrefix="1" applyNumberFormat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/>
    </xf>
    <xf numFmtId="0" fontId="9" fillId="2" borderId="39" xfId="9" quotePrefix="1" applyNumberFormat="1" applyFont="1" applyFill="1" applyBorder="1" applyAlignment="1">
      <alignment horizontal="left" vertical="center" wrapText="1"/>
    </xf>
    <xf numFmtId="176" fontId="9" fillId="2" borderId="49" xfId="1" quotePrefix="1" applyNumberFormat="1" applyFont="1" applyFill="1" applyBorder="1" applyAlignment="1">
      <alignment horizontal="center" vertical="center" wrapText="1"/>
    </xf>
    <xf numFmtId="3" fontId="14" fillId="2" borderId="0" xfId="1" applyNumberFormat="1" applyFont="1" applyFill="1">
      <alignment vertical="center"/>
    </xf>
    <xf numFmtId="3" fontId="14" fillId="2" borderId="5" xfId="1" applyNumberFormat="1" applyFont="1" applyFill="1" applyBorder="1" applyAlignment="1">
      <alignment horizontal="center" vertical="center"/>
    </xf>
    <xf numFmtId="3" fontId="14" fillId="2" borderId="0" xfId="1" applyNumberFormat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vertical="center"/>
    </xf>
    <xf numFmtId="0" fontId="14" fillId="2" borderId="0" xfId="4" applyNumberFormat="1" applyFont="1" applyFill="1" applyBorder="1" applyAlignment="1">
      <alignment vertical="center"/>
    </xf>
    <xf numFmtId="0" fontId="14" fillId="2" borderId="62" xfId="4" applyNumberFormat="1" applyFont="1" applyFill="1" applyBorder="1" applyAlignment="1">
      <alignment vertical="center"/>
    </xf>
    <xf numFmtId="3" fontId="14" fillId="2" borderId="63" xfId="1" applyNumberFormat="1" applyFont="1" applyFill="1" applyBorder="1" applyAlignment="1">
      <alignment horizontal="center" vertical="center"/>
    </xf>
    <xf numFmtId="41" fontId="9" fillId="2" borderId="75" xfId="2" applyFont="1" applyFill="1" applyBorder="1" applyAlignment="1">
      <alignment horizontal="center" vertical="center"/>
    </xf>
    <xf numFmtId="0" fontId="9" fillId="0" borderId="39" xfId="38" applyNumberFormat="1" applyFont="1" applyFill="1" applyBorder="1" applyAlignment="1">
      <alignment horizontal="left" vertical="center" wrapText="1"/>
    </xf>
    <xf numFmtId="0" fontId="9" fillId="0" borderId="90" xfId="2" applyNumberFormat="1" applyFont="1" applyFill="1" applyBorder="1" applyAlignment="1">
      <alignment horizontal="left" vertical="center" wrapText="1"/>
    </xf>
    <xf numFmtId="0" fontId="9" fillId="0" borderId="91" xfId="2" applyNumberFormat="1" applyFont="1" applyFill="1" applyBorder="1" applyAlignment="1">
      <alignment horizontal="left" vertical="center" wrapText="1"/>
    </xf>
    <xf numFmtId="176" fontId="9" fillId="0" borderId="92" xfId="1" applyNumberFormat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/>
    </xf>
    <xf numFmtId="0" fontId="9" fillId="0" borderId="93" xfId="2" applyNumberFormat="1" applyFont="1" applyFill="1" applyBorder="1" applyAlignment="1">
      <alignment horizontal="left" vertical="center" wrapText="1"/>
    </xf>
    <xf numFmtId="41" fontId="9" fillId="2" borderId="22" xfId="2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 wrapText="1"/>
    </xf>
    <xf numFmtId="41" fontId="9" fillId="2" borderId="97" xfId="2" applyFont="1" applyFill="1" applyBorder="1" applyAlignment="1">
      <alignment horizontal="center" vertical="center"/>
    </xf>
    <xf numFmtId="41" fontId="9" fillId="2" borderId="98" xfId="2" applyFont="1" applyFill="1" applyBorder="1" applyAlignment="1">
      <alignment horizontal="center" vertical="center"/>
    </xf>
    <xf numFmtId="41" fontId="9" fillId="2" borderId="99" xfId="2" applyFont="1" applyFill="1" applyBorder="1" applyAlignment="1">
      <alignment horizontal="center" vertical="center"/>
    </xf>
    <xf numFmtId="0" fontId="9" fillId="0" borderId="100" xfId="2" applyNumberFormat="1" applyFont="1" applyFill="1" applyBorder="1" applyAlignment="1">
      <alignment horizontal="left" vertical="center" wrapText="1"/>
    </xf>
    <xf numFmtId="0" fontId="9" fillId="0" borderId="31" xfId="1" applyFont="1" applyFill="1" applyBorder="1" applyAlignment="1">
      <alignment horizontal="center" vertical="center" wrapText="1"/>
    </xf>
    <xf numFmtId="176" fontId="9" fillId="0" borderId="46" xfId="1" applyNumberFormat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/>
    </xf>
    <xf numFmtId="176" fontId="9" fillId="0" borderId="43" xfId="1" applyNumberFormat="1" applyFont="1" applyFill="1" applyBorder="1" applyAlignment="1">
      <alignment horizontal="center" vertical="center" wrapText="1"/>
    </xf>
    <xf numFmtId="176" fontId="9" fillId="0" borderId="47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top"/>
    </xf>
    <xf numFmtId="0" fontId="23" fillId="0" borderId="71" xfId="0" applyFont="1" applyBorder="1" applyAlignment="1">
      <alignment horizontal="center" vertical="center" wrapText="1"/>
    </xf>
    <xf numFmtId="0" fontId="23" fillId="0" borderId="71" xfId="20" applyFont="1" applyFill="1" applyBorder="1" applyAlignment="1">
      <alignment horizontal="center" vertical="center" wrapText="1"/>
    </xf>
    <xf numFmtId="0" fontId="9" fillId="0" borderId="100" xfId="38" applyNumberFormat="1" applyFont="1" applyFill="1" applyBorder="1" applyAlignment="1">
      <alignment horizontal="left" vertical="center" wrapText="1"/>
    </xf>
    <xf numFmtId="176" fontId="9" fillId="0" borderId="48" xfId="2" applyNumberFormat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3" fontId="14" fillId="0" borderId="0" xfId="1" applyNumberFormat="1" applyFont="1" applyFill="1">
      <alignment vertical="center"/>
    </xf>
    <xf numFmtId="0" fontId="14" fillId="0" borderId="5" xfId="1" applyFont="1" applyFill="1" applyBorder="1" applyAlignment="1">
      <alignment vertical="center"/>
    </xf>
    <xf numFmtId="3" fontId="14" fillId="0" borderId="5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3" fontId="14" fillId="0" borderId="63" xfId="1" applyNumberFormat="1" applyFont="1" applyFill="1" applyBorder="1" applyAlignment="1">
      <alignment horizontal="center" vertical="center"/>
    </xf>
    <xf numFmtId="176" fontId="9" fillId="0" borderId="48" xfId="1" applyNumberFormat="1" applyFont="1" applyFill="1" applyBorder="1" applyAlignment="1">
      <alignment horizontal="center" vertical="center" wrapText="1"/>
    </xf>
    <xf numFmtId="176" fontId="9" fillId="2" borderId="43" xfId="1" applyNumberFormat="1" applyFont="1" applyFill="1" applyBorder="1" applyAlignment="1">
      <alignment horizontal="center" vertical="center" wrapText="1"/>
    </xf>
    <xf numFmtId="176" fontId="9" fillId="2" borderId="46" xfId="1" applyNumberFormat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23" fillId="0" borderId="71" xfId="0" applyFont="1" applyBorder="1" applyAlignment="1">
      <alignment horizontal="left" vertical="center" wrapText="1"/>
    </xf>
    <xf numFmtId="177" fontId="9" fillId="0" borderId="0" xfId="1" applyNumberFormat="1" applyFont="1" applyFill="1" applyAlignment="1">
      <alignment vertical="center"/>
    </xf>
    <xf numFmtId="0" fontId="9" fillId="0" borderId="24" xfId="1" applyNumberFormat="1" applyFont="1" applyFill="1" applyBorder="1" applyAlignment="1">
      <alignment horizontal="center" vertical="center" wrapText="1"/>
    </xf>
    <xf numFmtId="177" fontId="9" fillId="0" borderId="52" xfId="1" applyNumberFormat="1" applyFont="1" applyFill="1" applyBorder="1" applyAlignment="1">
      <alignment horizontal="left" vertical="center" shrinkToFit="1"/>
    </xf>
    <xf numFmtId="0" fontId="24" fillId="0" borderId="71" xfId="20" applyFont="1" applyBorder="1" applyAlignment="1">
      <alignment horizontal="center" vertical="center" wrapText="1"/>
    </xf>
    <xf numFmtId="0" fontId="9" fillId="0" borderId="105" xfId="2" applyNumberFormat="1" applyFont="1" applyFill="1" applyBorder="1" applyAlignment="1">
      <alignment horizontal="left" vertical="center" wrapText="1"/>
    </xf>
    <xf numFmtId="0" fontId="9" fillId="0" borderId="40" xfId="1" applyFont="1" applyFill="1" applyBorder="1" applyAlignment="1">
      <alignment horizontal="center" vertical="center" wrapText="1"/>
    </xf>
    <xf numFmtId="0" fontId="19" fillId="3" borderId="71" xfId="20" applyFont="1" applyFill="1" applyBorder="1" applyAlignment="1">
      <alignment horizontal="center" vertical="center"/>
    </xf>
    <xf numFmtId="0" fontId="25" fillId="3" borderId="71" xfId="20" applyFont="1" applyFill="1" applyBorder="1" applyAlignment="1">
      <alignment horizontal="center" vertical="center"/>
    </xf>
    <xf numFmtId="177" fontId="26" fillId="3" borderId="71" xfId="20" applyNumberFormat="1" applyFont="1" applyFill="1" applyBorder="1" applyAlignment="1">
      <alignment horizontal="center" vertical="center" shrinkToFit="1"/>
    </xf>
    <xf numFmtId="0" fontId="9" fillId="0" borderId="20" xfId="1" applyFont="1" applyFill="1" applyBorder="1" applyAlignment="1">
      <alignment horizontal="center" vertical="center" wrapText="1"/>
    </xf>
    <xf numFmtId="41" fontId="9" fillId="2" borderId="106" xfId="2" applyFont="1" applyFill="1" applyBorder="1" applyAlignment="1">
      <alignment horizontal="center" vertical="center"/>
    </xf>
    <xf numFmtId="177" fontId="9" fillId="0" borderId="107" xfId="1" applyNumberFormat="1" applyFont="1" applyFill="1" applyBorder="1" applyAlignment="1">
      <alignment horizontal="left" vertical="center"/>
    </xf>
    <xf numFmtId="0" fontId="19" fillId="3" borderId="71" xfId="20" applyFont="1" applyFill="1" applyBorder="1" applyAlignment="1">
      <alignment horizontal="center" vertical="center"/>
    </xf>
    <xf numFmtId="176" fontId="14" fillId="2" borderId="63" xfId="1" applyNumberFormat="1" applyFont="1" applyFill="1" applyBorder="1" applyAlignment="1">
      <alignment horizontal="center" vertical="center"/>
    </xf>
    <xf numFmtId="176" fontId="14" fillId="0" borderId="63" xfId="4" applyNumberFormat="1" applyFont="1" applyFill="1" applyBorder="1" applyAlignment="1">
      <alignment horizontal="center" vertical="center" wrapText="1"/>
    </xf>
    <xf numFmtId="177" fontId="23" fillId="0" borderId="71" xfId="20" applyNumberFormat="1" applyFont="1" applyFill="1" applyBorder="1" applyAlignment="1">
      <alignment horizontal="center" vertical="center" wrapText="1"/>
    </xf>
    <xf numFmtId="0" fontId="9" fillId="0" borderId="79" xfId="1" applyFont="1" applyFill="1" applyBorder="1" applyAlignment="1">
      <alignment vertical="center" shrinkToFit="1"/>
    </xf>
    <xf numFmtId="0" fontId="9" fillId="0" borderId="52" xfId="1" applyFont="1" applyFill="1" applyBorder="1" applyAlignment="1">
      <alignment vertical="center" shrinkToFit="1"/>
    </xf>
    <xf numFmtId="0" fontId="9" fillId="0" borderId="34" xfId="1" applyFont="1" applyFill="1" applyBorder="1" applyAlignment="1">
      <alignment horizontal="center" vertical="center" wrapText="1"/>
    </xf>
    <xf numFmtId="176" fontId="9" fillId="0" borderId="108" xfId="1" applyNumberFormat="1" applyFont="1" applyFill="1" applyBorder="1" applyAlignment="1">
      <alignment horizontal="center" vertical="center" wrapText="1"/>
    </xf>
    <xf numFmtId="3" fontId="14" fillId="0" borderId="5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/>
    </xf>
    <xf numFmtId="3" fontId="14" fillId="0" borderId="62" xfId="1" applyNumberFormat="1" applyFont="1" applyFill="1" applyBorder="1" applyAlignment="1">
      <alignment horizontal="left" vertical="center"/>
    </xf>
    <xf numFmtId="0" fontId="9" fillId="0" borderId="109" xfId="1" applyFont="1" applyFill="1" applyBorder="1" applyAlignment="1">
      <alignment vertical="center" shrinkToFit="1"/>
    </xf>
    <xf numFmtId="0" fontId="14" fillId="0" borderId="5" xfId="1" applyFont="1" applyFill="1" applyBorder="1" applyAlignment="1">
      <alignment horizontal="left" vertical="center"/>
    </xf>
    <xf numFmtId="3" fontId="14" fillId="0" borderId="5" xfId="1" applyNumberFormat="1" applyFont="1" applyFill="1" applyBorder="1" applyAlignment="1">
      <alignment horizontal="left" vertical="center"/>
    </xf>
    <xf numFmtId="176" fontId="9" fillId="0" borderId="110" xfId="1" applyNumberFormat="1" applyFont="1" applyFill="1" applyBorder="1" applyAlignment="1">
      <alignment horizontal="center" vertical="center" wrapText="1"/>
    </xf>
    <xf numFmtId="0" fontId="9" fillId="0" borderId="50" xfId="38" applyNumberFormat="1" applyFont="1" applyFill="1" applyBorder="1" applyAlignment="1">
      <alignment horizontal="left" vertical="center" wrapText="1"/>
    </xf>
    <xf numFmtId="176" fontId="9" fillId="0" borderId="75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left" vertical="center"/>
    </xf>
    <xf numFmtId="3" fontId="14" fillId="0" borderId="5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/>
    </xf>
    <xf numFmtId="3" fontId="14" fillId="0" borderId="62" xfId="1" applyNumberFormat="1" applyFont="1" applyFill="1" applyBorder="1" applyAlignment="1">
      <alignment horizontal="left" vertical="center"/>
    </xf>
    <xf numFmtId="0" fontId="27" fillId="0" borderId="50" xfId="0" applyFont="1" applyFill="1" applyBorder="1" applyAlignment="1">
      <alignment horizontal="left" vertical="center" wrapText="1"/>
    </xf>
    <xf numFmtId="0" fontId="27" fillId="0" borderId="100" xfId="0" applyFont="1" applyFill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101" xfId="0" applyFont="1" applyFill="1" applyBorder="1" applyAlignment="1">
      <alignment horizontal="left" vertical="center" wrapText="1"/>
    </xf>
    <xf numFmtId="0" fontId="9" fillId="0" borderId="19" xfId="1" applyNumberFormat="1" applyFont="1" applyFill="1" applyBorder="1" applyAlignment="1">
      <alignment horizontal="center" vertical="center" wrapText="1"/>
    </xf>
    <xf numFmtId="0" fontId="9" fillId="0" borderId="20" xfId="1" applyNumberFormat="1" applyFont="1" applyFill="1" applyBorder="1" applyAlignment="1">
      <alignment horizontal="center" vertical="center" wrapText="1"/>
    </xf>
    <xf numFmtId="0" fontId="9" fillId="0" borderId="24" xfId="1" applyNumberFormat="1" applyFont="1" applyFill="1" applyBorder="1" applyAlignment="1">
      <alignment horizontal="center" vertical="center" wrapText="1"/>
    </xf>
    <xf numFmtId="41" fontId="9" fillId="0" borderId="32" xfId="2" quotePrefix="1" applyFont="1" applyFill="1" applyBorder="1" applyAlignment="1">
      <alignment horizontal="right" vertical="center"/>
    </xf>
    <xf numFmtId="41" fontId="9" fillId="0" borderId="35" xfId="2" quotePrefix="1" applyFont="1" applyFill="1" applyBorder="1" applyAlignment="1">
      <alignment horizontal="right" vertical="center"/>
    </xf>
    <xf numFmtId="41" fontId="9" fillId="0" borderId="33" xfId="2" quotePrefix="1" applyFont="1" applyFill="1" applyBorder="1" applyAlignment="1">
      <alignment horizontal="right" vertical="center"/>
    </xf>
    <xf numFmtId="41" fontId="9" fillId="0" borderId="1" xfId="2" quotePrefix="1" applyFont="1" applyFill="1" applyBorder="1" applyAlignment="1">
      <alignment horizontal="right" vertical="center"/>
    </xf>
    <xf numFmtId="41" fontId="9" fillId="0" borderId="66" xfId="2" quotePrefix="1" applyFont="1" applyFill="1" applyBorder="1" applyAlignment="1">
      <alignment horizontal="right" vertical="center"/>
    </xf>
    <xf numFmtId="41" fontId="9" fillId="0" borderId="67" xfId="2" quotePrefix="1" applyFont="1" applyFill="1" applyBorder="1" applyAlignment="1">
      <alignment horizontal="right" vertical="center"/>
    </xf>
    <xf numFmtId="41" fontId="9" fillId="2" borderId="33" xfId="8" applyFont="1" applyFill="1" applyBorder="1" applyAlignment="1">
      <alignment vertical="center"/>
    </xf>
    <xf numFmtId="41" fontId="9" fillId="2" borderId="1" xfId="8" applyFont="1" applyFill="1" applyBorder="1" applyAlignment="1">
      <alignment vertical="center"/>
    </xf>
    <xf numFmtId="41" fontId="9" fillId="0" borderId="66" xfId="5" applyFont="1" applyFill="1" applyBorder="1" applyAlignment="1">
      <alignment horizontal="center" vertical="center"/>
    </xf>
    <xf numFmtId="41" fontId="9" fillId="0" borderId="67" xfId="5" applyFont="1" applyFill="1" applyBorder="1" applyAlignment="1">
      <alignment horizontal="center" vertical="center"/>
    </xf>
    <xf numFmtId="41" fontId="9" fillId="2" borderId="32" xfId="8" quotePrefix="1" applyFont="1" applyFill="1" applyBorder="1" applyAlignment="1">
      <alignment horizontal="right" vertical="center"/>
    </xf>
    <xf numFmtId="41" fontId="9" fillId="2" borderId="35" xfId="8" quotePrefix="1" applyFont="1" applyFill="1" applyBorder="1" applyAlignment="1">
      <alignment horizontal="right" vertical="center"/>
    </xf>
    <xf numFmtId="41" fontId="9" fillId="2" borderId="33" xfId="8" quotePrefix="1" applyFont="1" applyFill="1" applyBorder="1" applyAlignment="1">
      <alignment horizontal="center" vertical="center"/>
    </xf>
    <xf numFmtId="41" fontId="9" fillId="2" borderId="1" xfId="8" quotePrefix="1" applyFont="1" applyFill="1" applyBorder="1" applyAlignment="1">
      <alignment horizontal="center" vertical="center"/>
    </xf>
    <xf numFmtId="41" fontId="9" fillId="0" borderId="81" xfId="2" quotePrefix="1" applyFont="1" applyFill="1" applyBorder="1" applyAlignment="1">
      <alignment horizontal="right" vertical="center"/>
    </xf>
    <xf numFmtId="41" fontId="9" fillId="0" borderId="7" xfId="2" quotePrefix="1" applyFont="1" applyFill="1" applyBorder="1" applyAlignment="1">
      <alignment horizontal="right" vertical="center"/>
    </xf>
    <xf numFmtId="41" fontId="9" fillId="0" borderId="102" xfId="2" quotePrefix="1" applyFont="1" applyFill="1" applyBorder="1" applyAlignment="1">
      <alignment horizontal="right" vertical="center"/>
    </xf>
    <xf numFmtId="41" fontId="9" fillId="0" borderId="9" xfId="2" quotePrefix="1" applyFont="1" applyFill="1" applyBorder="1" applyAlignment="1">
      <alignment horizontal="right" vertical="center"/>
    </xf>
    <xf numFmtId="41" fontId="9" fillId="0" borderId="83" xfId="2" quotePrefix="1" applyFont="1" applyFill="1" applyBorder="1" applyAlignment="1">
      <alignment horizontal="right" vertical="center"/>
    </xf>
    <xf numFmtId="41" fontId="9" fillId="0" borderId="71" xfId="2" quotePrefix="1" applyFont="1" applyFill="1" applyBorder="1" applyAlignment="1">
      <alignment horizontal="right" vertical="center"/>
    </xf>
    <xf numFmtId="41" fontId="9" fillId="0" borderId="96" xfId="2" quotePrefix="1" applyFont="1" applyFill="1" applyBorder="1" applyAlignment="1">
      <alignment horizontal="right" vertical="center"/>
    </xf>
    <xf numFmtId="41" fontId="9" fillId="0" borderId="68" xfId="2" quotePrefix="1" applyFont="1" applyFill="1" applyBorder="1" applyAlignment="1">
      <alignment horizontal="right" vertical="center"/>
    </xf>
    <xf numFmtId="41" fontId="9" fillId="0" borderId="33" xfId="2" quotePrefix="1" applyFont="1" applyFill="1" applyBorder="1" applyAlignment="1">
      <alignment horizontal="center" vertical="center"/>
    </xf>
    <xf numFmtId="41" fontId="9" fillId="0" borderId="1" xfId="2" quotePrefix="1" applyFont="1" applyFill="1" applyBorder="1" applyAlignment="1">
      <alignment horizontal="center" vertical="center"/>
    </xf>
    <xf numFmtId="41" fontId="9" fillId="2" borderId="33" xfId="2" quotePrefix="1" applyFont="1" applyFill="1" applyBorder="1" applyAlignment="1">
      <alignment horizontal="right" vertical="center"/>
    </xf>
    <xf numFmtId="41" fontId="9" fillId="2" borderId="1" xfId="2" quotePrefix="1" applyFont="1" applyFill="1" applyBorder="1" applyAlignment="1">
      <alignment horizontal="right" vertical="center"/>
    </xf>
    <xf numFmtId="41" fontId="9" fillId="0" borderId="103" xfId="2" quotePrefix="1" applyFont="1" applyFill="1" applyBorder="1" applyAlignment="1">
      <alignment horizontal="right" vertical="center"/>
    </xf>
    <xf numFmtId="41" fontId="9" fillId="0" borderId="104" xfId="2" quotePrefix="1" applyFont="1" applyFill="1" applyBorder="1" applyAlignment="1">
      <alignment horizontal="right" vertical="center"/>
    </xf>
    <xf numFmtId="41" fontId="9" fillId="0" borderId="32" xfId="2" quotePrefix="1" applyFont="1" applyFill="1" applyBorder="1" applyAlignment="1">
      <alignment horizontal="center" vertical="center"/>
    </xf>
    <xf numFmtId="41" fontId="9" fillId="0" borderId="35" xfId="2" quotePrefix="1" applyFont="1" applyFill="1" applyBorder="1" applyAlignment="1">
      <alignment horizontal="center" vertical="center"/>
    </xf>
    <xf numFmtId="41" fontId="9" fillId="0" borderId="33" xfId="5" quotePrefix="1" applyFont="1" applyFill="1" applyBorder="1" applyAlignment="1">
      <alignment horizontal="center" vertical="center"/>
    </xf>
    <xf numFmtId="41" fontId="9" fillId="0" borderId="1" xfId="5" quotePrefix="1" applyFont="1" applyFill="1" applyBorder="1" applyAlignment="1">
      <alignment horizontal="center" vertical="center"/>
    </xf>
    <xf numFmtId="41" fontId="9" fillId="2" borderId="66" xfId="8" applyFont="1" applyFill="1" applyBorder="1" applyAlignment="1">
      <alignment vertical="center"/>
    </xf>
    <xf numFmtId="41" fontId="9" fillId="2" borderId="67" xfId="8" applyFont="1" applyFill="1" applyBorder="1" applyAlignment="1">
      <alignment vertical="center"/>
    </xf>
    <xf numFmtId="41" fontId="3" fillId="2" borderId="14" xfId="46" applyFont="1" applyFill="1" applyBorder="1" applyAlignment="1">
      <alignment horizontal="center" vertical="center"/>
    </xf>
    <xf numFmtId="41" fontId="3" fillId="2" borderId="15" xfId="46" applyFont="1" applyFill="1" applyBorder="1" applyAlignment="1">
      <alignment horizontal="center" vertical="center"/>
    </xf>
    <xf numFmtId="41" fontId="3" fillId="2" borderId="16" xfId="46" applyFont="1" applyFill="1" applyBorder="1" applyAlignment="1">
      <alignment horizontal="center" vertical="center"/>
    </xf>
    <xf numFmtId="0" fontId="8" fillId="0" borderId="19" xfId="1" applyNumberFormat="1" applyFont="1" applyFill="1" applyBorder="1" applyAlignment="1">
      <alignment horizontal="center" vertical="center" wrapText="1"/>
    </xf>
    <xf numFmtId="0" fontId="8" fillId="0" borderId="20" xfId="1" applyNumberFormat="1" applyFont="1" applyFill="1" applyBorder="1" applyAlignment="1">
      <alignment horizontal="center" vertical="center" wrapText="1"/>
    </xf>
    <xf numFmtId="0" fontId="8" fillId="0" borderId="24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21" xfId="1" applyNumberFormat="1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23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horizontal="center" vertical="center" wrapText="1"/>
    </xf>
    <xf numFmtId="0" fontId="8" fillId="0" borderId="16" xfId="1" applyNumberFormat="1" applyFont="1" applyFill="1" applyBorder="1" applyAlignment="1">
      <alignment horizontal="center" vertical="center" wrapText="1"/>
    </xf>
    <xf numFmtId="0" fontId="8" fillId="0" borderId="21" xfId="1" applyNumberFormat="1" applyFont="1" applyFill="1" applyBorder="1" applyAlignment="1">
      <alignment horizontal="center" vertical="center" wrapText="1"/>
    </xf>
    <xf numFmtId="0" fontId="8" fillId="0" borderId="22" xfId="1" applyNumberFormat="1" applyFont="1" applyFill="1" applyBorder="1" applyAlignment="1">
      <alignment horizontal="center" vertical="center" wrapText="1"/>
    </xf>
    <xf numFmtId="0" fontId="8" fillId="0" borderId="23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 wrapText="1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29" xfId="1" applyNumberFormat="1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 wrapText="1"/>
    </xf>
    <xf numFmtId="41" fontId="9" fillId="0" borderId="81" xfId="5" applyFont="1" applyFill="1" applyBorder="1" applyAlignment="1">
      <alignment horizontal="center" vertical="center"/>
    </xf>
    <xf numFmtId="41" fontId="9" fillId="0" borderId="7" xfId="5" applyFont="1" applyFill="1" applyBorder="1" applyAlignment="1">
      <alignment horizontal="center" vertical="center"/>
    </xf>
    <xf numFmtId="41" fontId="9" fillId="2" borderId="33" xfId="8" quotePrefix="1" applyFont="1" applyFill="1" applyBorder="1" applyAlignment="1">
      <alignment horizontal="right" vertical="center"/>
    </xf>
    <xf numFmtId="41" fontId="9" fillId="2" borderId="1" xfId="8" quotePrefix="1" applyFont="1" applyFill="1" applyBorder="1" applyAlignment="1">
      <alignment horizontal="right" vertical="center"/>
    </xf>
    <xf numFmtId="41" fontId="9" fillId="2" borderId="33" xfId="8" applyFont="1" applyFill="1" applyBorder="1" applyAlignment="1">
      <alignment horizontal="right" vertical="center"/>
    </xf>
    <xf numFmtId="41" fontId="9" fillId="2" borderId="1" xfId="8" applyFont="1" applyFill="1" applyBorder="1" applyAlignment="1">
      <alignment horizontal="right" vertical="center"/>
    </xf>
    <xf numFmtId="0" fontId="9" fillId="2" borderId="19" xfId="1" applyNumberFormat="1" applyFont="1" applyFill="1" applyBorder="1" applyAlignment="1">
      <alignment horizontal="center" vertical="center" wrapText="1"/>
    </xf>
    <xf numFmtId="0" fontId="9" fillId="2" borderId="20" xfId="1" applyNumberFormat="1" applyFont="1" applyFill="1" applyBorder="1" applyAlignment="1">
      <alignment horizontal="center" vertical="center" wrapText="1"/>
    </xf>
    <xf numFmtId="0" fontId="9" fillId="0" borderId="19" xfId="2" applyNumberFormat="1" applyFont="1" applyFill="1" applyBorder="1" applyAlignment="1">
      <alignment horizontal="center" vertical="center" wrapText="1"/>
    </xf>
    <xf numFmtId="0" fontId="9" fillId="0" borderId="20" xfId="2" applyNumberFormat="1" applyFont="1" applyFill="1" applyBorder="1" applyAlignment="1">
      <alignment horizontal="center" vertical="center" wrapText="1"/>
    </xf>
    <xf numFmtId="0" fontId="9" fillId="0" borderId="24" xfId="2" applyNumberFormat="1" applyFont="1" applyFill="1" applyBorder="1" applyAlignment="1">
      <alignment horizontal="center" vertical="center" wrapText="1"/>
    </xf>
    <xf numFmtId="41" fontId="9" fillId="2" borderId="32" xfId="8" quotePrefix="1" applyFont="1" applyFill="1" applyBorder="1" applyAlignment="1">
      <alignment horizontal="center" vertical="center"/>
    </xf>
    <xf numFmtId="41" fontId="9" fillId="2" borderId="35" xfId="8" quotePrefix="1" applyFont="1" applyFill="1" applyBorder="1" applyAlignment="1">
      <alignment horizontal="center" vertical="center"/>
    </xf>
    <xf numFmtId="0" fontId="9" fillId="2" borderId="24" xfId="1" applyNumberFormat="1" applyFont="1" applyFill="1" applyBorder="1" applyAlignment="1">
      <alignment horizontal="center" vertical="center" wrapText="1"/>
    </xf>
    <xf numFmtId="41" fontId="9" fillId="2" borderId="32" xfId="2" quotePrefix="1" applyFont="1" applyFill="1" applyBorder="1" applyAlignment="1">
      <alignment horizontal="right" vertical="center"/>
    </xf>
    <xf numFmtId="41" fontId="9" fillId="2" borderId="35" xfId="2" quotePrefix="1" applyFont="1" applyFill="1" applyBorder="1" applyAlignment="1">
      <alignment horizontal="right" vertical="center"/>
    </xf>
    <xf numFmtId="41" fontId="9" fillId="0" borderId="95" xfId="2" quotePrefix="1" applyFont="1" applyFill="1" applyBorder="1" applyAlignment="1">
      <alignment horizontal="right" vertical="center"/>
    </xf>
    <xf numFmtId="41" fontId="9" fillId="0" borderId="70" xfId="2" quotePrefix="1" applyFont="1" applyFill="1" applyBorder="1" applyAlignment="1">
      <alignment horizontal="right" vertical="center"/>
    </xf>
    <xf numFmtId="41" fontId="9" fillId="0" borderId="33" xfId="307" quotePrefix="1" applyFont="1" applyFill="1" applyBorder="1" applyAlignment="1">
      <alignment horizontal="right" vertical="center"/>
    </xf>
    <xf numFmtId="41" fontId="9" fillId="0" borderId="1" xfId="307" quotePrefix="1" applyFont="1" applyFill="1" applyBorder="1" applyAlignment="1">
      <alignment horizontal="right" vertical="center"/>
    </xf>
    <xf numFmtId="41" fontId="9" fillId="0" borderId="66" xfId="307" quotePrefix="1" applyFont="1" applyFill="1" applyBorder="1" applyAlignment="1">
      <alignment horizontal="right" vertical="center"/>
    </xf>
    <xf numFmtId="41" fontId="9" fillId="0" borderId="67" xfId="307" quotePrefix="1" applyFont="1" applyFill="1" applyBorder="1" applyAlignment="1">
      <alignment horizontal="right" vertical="center"/>
    </xf>
    <xf numFmtId="41" fontId="9" fillId="0" borderId="69" xfId="2" quotePrefix="1" applyFont="1" applyFill="1" applyBorder="1" applyAlignment="1">
      <alignment horizontal="right" vertical="center"/>
    </xf>
    <xf numFmtId="0" fontId="9" fillId="0" borderId="94" xfId="1" applyNumberFormat="1" applyFont="1" applyFill="1" applyBorder="1" applyAlignment="1">
      <alignment horizontal="center" vertical="center" wrapText="1"/>
    </xf>
    <xf numFmtId="0" fontId="9" fillId="0" borderId="89" xfId="1" applyNumberFormat="1" applyFont="1" applyFill="1" applyBorder="1" applyAlignment="1">
      <alignment horizontal="center" vertical="center" wrapText="1"/>
    </xf>
    <xf numFmtId="0" fontId="9" fillId="0" borderId="88" xfId="1" applyNumberFormat="1" applyFont="1" applyFill="1" applyBorder="1" applyAlignment="1">
      <alignment horizontal="center" vertical="center" wrapText="1"/>
    </xf>
    <xf numFmtId="41" fontId="9" fillId="0" borderId="55" xfId="2" quotePrefix="1" applyFont="1" applyFill="1" applyBorder="1" applyAlignment="1">
      <alignment horizontal="right" vertical="center"/>
    </xf>
    <xf numFmtId="41" fontId="9" fillId="0" borderId="32" xfId="307" quotePrefix="1" applyFont="1" applyFill="1" applyBorder="1" applyAlignment="1">
      <alignment horizontal="right" vertical="center"/>
    </xf>
    <xf numFmtId="41" fontId="9" fillId="0" borderId="35" xfId="307" quotePrefix="1" applyFont="1" applyFill="1" applyBorder="1" applyAlignment="1">
      <alignment horizontal="right" vertical="center"/>
    </xf>
    <xf numFmtId="0" fontId="9" fillId="0" borderId="14" xfId="2" applyNumberFormat="1" applyFont="1" applyFill="1" applyBorder="1" applyAlignment="1">
      <alignment horizontal="left" vertical="center" wrapText="1"/>
    </xf>
    <xf numFmtId="0" fontId="9" fillId="0" borderId="15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left" vertical="center"/>
    </xf>
    <xf numFmtId="0" fontId="9" fillId="0" borderId="18" xfId="2" applyNumberFormat="1" applyFont="1" applyFill="1" applyBorder="1" applyAlignment="1">
      <alignment horizontal="left" vertical="center"/>
    </xf>
    <xf numFmtId="0" fontId="9" fillId="0" borderId="17" xfId="2" applyNumberFormat="1" applyFont="1" applyFill="1" applyBorder="1" applyAlignment="1">
      <alignment horizontal="left" vertical="center"/>
    </xf>
    <xf numFmtId="0" fontId="9" fillId="0" borderId="21" xfId="2" applyNumberFormat="1" applyFont="1" applyFill="1" applyBorder="1" applyAlignment="1">
      <alignment horizontal="left" vertical="center"/>
    </xf>
    <xf numFmtId="0" fontId="9" fillId="0" borderId="22" xfId="2" applyNumberFormat="1" applyFont="1" applyFill="1" applyBorder="1" applyAlignment="1">
      <alignment horizontal="left" vertical="center"/>
    </xf>
    <xf numFmtId="0" fontId="9" fillId="0" borderId="23" xfId="2" applyNumberFormat="1" applyFont="1" applyFill="1" applyBorder="1" applyAlignment="1">
      <alignment horizontal="left" vertical="center"/>
    </xf>
    <xf numFmtId="41" fontId="9" fillId="0" borderId="86" xfId="2" quotePrefix="1" applyFont="1" applyFill="1" applyBorder="1" applyAlignment="1">
      <alignment horizontal="right" vertical="center"/>
    </xf>
    <xf numFmtId="41" fontId="9" fillId="0" borderId="84" xfId="2" quotePrefix="1" applyFont="1" applyFill="1" applyBorder="1" applyAlignment="1">
      <alignment horizontal="right" vertical="center"/>
    </xf>
    <xf numFmtId="41" fontId="9" fillId="0" borderId="87" xfId="2" quotePrefix="1" applyFont="1" applyFill="1" applyBorder="1" applyAlignment="1">
      <alignment horizontal="right" vertical="center"/>
    </xf>
    <xf numFmtId="41" fontId="9" fillId="0" borderId="82" xfId="2" quotePrefix="1" applyFont="1" applyFill="1" applyBorder="1" applyAlignment="1">
      <alignment horizontal="right" vertical="center"/>
    </xf>
    <xf numFmtId="41" fontId="9" fillId="0" borderId="85" xfId="2" quotePrefix="1" applyFont="1" applyFill="1" applyBorder="1" applyAlignment="1">
      <alignment horizontal="right" vertical="center"/>
    </xf>
    <xf numFmtId="0" fontId="9" fillId="0" borderId="21" xfId="2" applyNumberFormat="1" applyFont="1" applyFill="1" applyBorder="1" applyAlignment="1">
      <alignment horizontal="center" vertical="center" wrapText="1"/>
    </xf>
    <xf numFmtId="0" fontId="9" fillId="0" borderId="22" xfId="2" applyNumberFormat="1" applyFont="1" applyFill="1" applyBorder="1" applyAlignment="1">
      <alignment horizontal="center" vertical="center" wrapText="1"/>
    </xf>
    <xf numFmtId="0" fontId="9" fillId="0" borderId="23" xfId="2" applyNumberFormat="1" applyFont="1" applyFill="1" applyBorder="1" applyAlignment="1">
      <alignment horizontal="center" vertical="center" wrapText="1"/>
    </xf>
    <xf numFmtId="41" fontId="9" fillId="2" borderId="66" xfId="2" quotePrefix="1" applyFont="1" applyFill="1" applyBorder="1" applyAlignment="1">
      <alignment horizontal="right" vertical="center"/>
    </xf>
    <xf numFmtId="41" fontId="9" fillId="2" borderId="67" xfId="2" quotePrefix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62" xfId="1" applyFont="1" applyFill="1" applyBorder="1" applyAlignment="1">
      <alignment horizontal="left" vertical="center"/>
    </xf>
    <xf numFmtId="3" fontId="14" fillId="0" borderId="2" xfId="1" applyNumberFormat="1" applyFont="1" applyFill="1" applyBorder="1" applyAlignment="1">
      <alignment horizontal="center" vertical="center"/>
    </xf>
    <xf numFmtId="3" fontId="14" fillId="0" borderId="4" xfId="1" applyNumberFormat="1" applyFont="1" applyFill="1" applyBorder="1" applyAlignment="1">
      <alignment horizontal="center" vertical="center"/>
    </xf>
    <xf numFmtId="3" fontId="14" fillId="0" borderId="5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/>
    </xf>
    <xf numFmtId="3" fontId="14" fillId="0" borderId="62" xfId="1" applyNumberFormat="1" applyFont="1" applyFill="1" applyBorder="1" applyAlignment="1">
      <alignment horizontal="left" vertical="center"/>
    </xf>
    <xf numFmtId="3" fontId="12" fillId="0" borderId="0" xfId="1" applyNumberFormat="1" applyFont="1" applyAlignment="1">
      <alignment horizontal="center" vertical="center"/>
    </xf>
    <xf numFmtId="3" fontId="14" fillId="0" borderId="7" xfId="1" applyNumberFormat="1" applyFont="1" applyFill="1" applyBorder="1" applyAlignment="1">
      <alignment horizontal="center" vertical="center"/>
    </xf>
    <xf numFmtId="3" fontId="14" fillId="0" borderId="9" xfId="1" applyNumberFormat="1" applyFont="1" applyFill="1" applyBorder="1" applyAlignment="1">
      <alignment horizontal="center" vertical="center"/>
    </xf>
    <xf numFmtId="3" fontId="14" fillId="0" borderId="10" xfId="1" applyNumberFormat="1" applyFont="1" applyFill="1" applyBorder="1" applyAlignment="1">
      <alignment horizontal="center" vertical="center"/>
    </xf>
    <xf numFmtId="3" fontId="14" fillId="0" borderId="11" xfId="1" applyNumberFormat="1" applyFont="1" applyFill="1" applyBorder="1" applyAlignment="1">
      <alignment horizontal="center" vertical="center"/>
    </xf>
    <xf numFmtId="3" fontId="14" fillId="0" borderId="56" xfId="1" applyNumberFormat="1" applyFont="1" applyFill="1" applyBorder="1" applyAlignment="1">
      <alignment horizontal="center" vertical="center"/>
    </xf>
    <xf numFmtId="3" fontId="14" fillId="0" borderId="13" xfId="1" applyNumberFormat="1" applyFont="1" applyFill="1" applyBorder="1" applyAlignment="1">
      <alignment horizontal="center" vertical="center"/>
    </xf>
    <xf numFmtId="3" fontId="14" fillId="0" borderId="38" xfId="1" applyNumberFormat="1" applyFont="1" applyFill="1" applyBorder="1" applyAlignment="1">
      <alignment horizontal="center" vertical="center"/>
    </xf>
    <xf numFmtId="3" fontId="14" fillId="0" borderId="57" xfId="1" applyNumberFormat="1" applyFont="1" applyFill="1" applyBorder="1" applyAlignment="1">
      <alignment horizontal="center" vertical="center"/>
    </xf>
    <xf numFmtId="0" fontId="17" fillId="0" borderId="0" xfId="20" applyFont="1" applyAlignment="1">
      <alignment horizontal="center" vertical="center"/>
    </xf>
    <xf numFmtId="0" fontId="17" fillId="0" borderId="8" xfId="20" applyFont="1" applyBorder="1" applyAlignment="1">
      <alignment horizontal="center" vertical="center"/>
    </xf>
    <xf numFmtId="0" fontId="19" fillId="3" borderId="71" xfId="20" applyFont="1" applyFill="1" applyBorder="1" applyAlignment="1">
      <alignment horizontal="center" vertical="center"/>
    </xf>
    <xf numFmtId="0" fontId="19" fillId="3" borderId="71" xfId="20" applyFont="1" applyFill="1" applyBorder="1" applyAlignment="1">
      <alignment horizontal="center" vertical="center" wrapText="1"/>
    </xf>
    <xf numFmtId="0" fontId="19" fillId="3" borderId="77" xfId="20" applyFont="1" applyFill="1" applyBorder="1" applyAlignment="1">
      <alignment horizontal="center" vertical="center"/>
    </xf>
  </cellXfs>
  <cellStyles count="611">
    <cellStyle name="쉼표 [0] 10" xfId="4"/>
    <cellStyle name="쉼표 [0] 10 2" xfId="13"/>
    <cellStyle name="쉼표 [0] 10 2 2" xfId="32"/>
    <cellStyle name="쉼표 [0] 10 2 2 2" xfId="68"/>
    <cellStyle name="쉼표 [0] 10 2 2 2 2" xfId="76"/>
    <cellStyle name="쉼표 [0] 10 2 2 2 2 2" xfId="151"/>
    <cellStyle name="쉼표 [0] 10 2 2 2 2 2 2" xfId="303"/>
    <cellStyle name="쉼표 [0] 10 2 2 2 2 2 2 2" xfId="607"/>
    <cellStyle name="쉼표 [0] 10 2 2 2 2 2 3" xfId="455"/>
    <cellStyle name="쉼표 [0] 10 2 2 2 2 3" xfId="228"/>
    <cellStyle name="쉼표 [0] 10 2 2 2 2 3 2" xfId="532"/>
    <cellStyle name="쉼표 [0] 10 2 2 2 2 4" xfId="380"/>
    <cellStyle name="쉼표 [0] 10 2 2 2 3" xfId="143"/>
    <cellStyle name="쉼표 [0] 10 2 2 2 3 2" xfId="295"/>
    <cellStyle name="쉼표 [0] 10 2 2 2 3 2 2" xfId="599"/>
    <cellStyle name="쉼표 [0] 10 2 2 2 3 3" xfId="447"/>
    <cellStyle name="쉼표 [0] 10 2 2 2 4" xfId="220"/>
    <cellStyle name="쉼표 [0] 10 2 2 2 4 2" xfId="524"/>
    <cellStyle name="쉼표 [0] 10 2 2 2 5" xfId="372"/>
    <cellStyle name="쉼표 [0] 10 2 2 3" xfId="107"/>
    <cellStyle name="쉼표 [0] 10 2 2 3 2" xfId="259"/>
    <cellStyle name="쉼표 [0] 10 2 2 3 2 2" xfId="563"/>
    <cellStyle name="쉼표 [0] 10 2 2 3 3" xfId="411"/>
    <cellStyle name="쉼표 [0] 10 2 2 4" xfId="184"/>
    <cellStyle name="쉼표 [0] 10 2 2 4 2" xfId="488"/>
    <cellStyle name="쉼표 [0] 10 2 2 5" xfId="336"/>
    <cellStyle name="쉼표 [0] 10 2 3" xfId="50"/>
    <cellStyle name="쉼표 [0] 10 2 3 2" xfId="125"/>
    <cellStyle name="쉼표 [0] 10 2 3 2 2" xfId="277"/>
    <cellStyle name="쉼표 [0] 10 2 3 2 2 2" xfId="581"/>
    <cellStyle name="쉼표 [0] 10 2 3 2 3" xfId="429"/>
    <cellStyle name="쉼표 [0] 10 2 3 3" xfId="202"/>
    <cellStyle name="쉼표 [0] 10 2 3 3 2" xfId="506"/>
    <cellStyle name="쉼표 [0] 10 2 3 4" xfId="354"/>
    <cellStyle name="쉼표 [0] 10 2 4" xfId="89"/>
    <cellStyle name="쉼표 [0] 10 2 4 2" xfId="241"/>
    <cellStyle name="쉼표 [0] 10 2 4 2 2" xfId="545"/>
    <cellStyle name="쉼표 [0] 10 2 4 3" xfId="393"/>
    <cellStyle name="쉼표 [0] 10 2 5" xfId="166"/>
    <cellStyle name="쉼표 [0] 10 2 5 2" xfId="470"/>
    <cellStyle name="쉼표 [0] 10 2 6" xfId="318"/>
    <cellStyle name="쉼표 [0] 10 3" xfId="23"/>
    <cellStyle name="쉼표 [0] 10 3 2" xfId="59"/>
    <cellStyle name="쉼표 [0] 10 3 2 2" xfId="134"/>
    <cellStyle name="쉼표 [0] 10 3 2 2 2" xfId="286"/>
    <cellStyle name="쉼표 [0] 10 3 2 2 2 2" xfId="590"/>
    <cellStyle name="쉼표 [0] 10 3 2 2 3" xfId="438"/>
    <cellStyle name="쉼표 [0] 10 3 2 3" xfId="211"/>
    <cellStyle name="쉼표 [0] 10 3 2 3 2" xfId="515"/>
    <cellStyle name="쉼표 [0] 10 3 2 4" xfId="363"/>
    <cellStyle name="쉼표 [0] 10 3 3" xfId="98"/>
    <cellStyle name="쉼표 [0] 10 3 3 2" xfId="250"/>
    <cellStyle name="쉼표 [0] 10 3 3 2 2" xfId="554"/>
    <cellStyle name="쉼표 [0] 10 3 3 3" xfId="402"/>
    <cellStyle name="쉼표 [0] 10 3 4" xfId="175"/>
    <cellStyle name="쉼표 [0] 10 3 4 2" xfId="479"/>
    <cellStyle name="쉼표 [0] 10 3 5" xfId="327"/>
    <cellStyle name="쉼표 [0] 10 4" xfId="41"/>
    <cellStyle name="쉼표 [0] 10 4 2" xfId="116"/>
    <cellStyle name="쉼표 [0] 10 4 2 2" xfId="268"/>
    <cellStyle name="쉼표 [0] 10 4 2 2 2" xfId="572"/>
    <cellStyle name="쉼표 [0] 10 4 2 3" xfId="420"/>
    <cellStyle name="쉼표 [0] 10 4 3" xfId="193"/>
    <cellStyle name="쉼표 [0] 10 4 3 2" xfId="497"/>
    <cellStyle name="쉼표 [0] 10 4 4" xfId="345"/>
    <cellStyle name="쉼표 [0] 10 5" xfId="80"/>
    <cellStyle name="쉼표 [0] 10 5 2" xfId="232"/>
    <cellStyle name="쉼표 [0] 10 5 2 2" xfId="536"/>
    <cellStyle name="쉼표 [0] 10 5 3" xfId="384"/>
    <cellStyle name="쉼표 [0] 10 6" xfId="157"/>
    <cellStyle name="쉼표 [0] 10 6 2" xfId="461"/>
    <cellStyle name="쉼표 [0] 10 7" xfId="309"/>
    <cellStyle name="쉼표 [0] 2" xfId="2"/>
    <cellStyle name="쉼표 [0] 2 2" xfId="7"/>
    <cellStyle name="쉼표 [0] 2 2 2" xfId="10"/>
    <cellStyle name="쉼표 [0] 2 2 2 2" xfId="19"/>
    <cellStyle name="쉼표 [0] 2 2 2 2 2" xfId="38"/>
    <cellStyle name="쉼표 [0] 2 2 2 2 2 2" xfId="74"/>
    <cellStyle name="쉼표 [0] 2 2 2 2 2 2 2" xfId="149"/>
    <cellStyle name="쉼표 [0] 2 2 2 2 2 2 2 2" xfId="153"/>
    <cellStyle name="쉼표 [0] 2 2 2 2 2 2 2 2 2" xfId="305"/>
    <cellStyle name="쉼표 [0] 2 2 2 2 2 2 2 2 2 2" xfId="609"/>
    <cellStyle name="쉼표 [0] 2 2 2 2 2 2 2 2 3" xfId="457"/>
    <cellStyle name="쉼표 [0] 2 2 2 2 2 2 2 3" xfId="301"/>
    <cellStyle name="쉼표 [0] 2 2 2 2 2 2 2 3 2" xfId="605"/>
    <cellStyle name="쉼표 [0] 2 2 2 2 2 2 2 4" xfId="453"/>
    <cellStyle name="쉼표 [0] 2 2 2 2 2 2 3" xfId="226"/>
    <cellStyle name="쉼표 [0] 2 2 2 2 2 2 3 2" xfId="530"/>
    <cellStyle name="쉼표 [0] 2 2 2 2 2 2 4" xfId="378"/>
    <cellStyle name="쉼표 [0] 2 2 2 2 2 3" xfId="113"/>
    <cellStyle name="쉼표 [0] 2 2 2 2 2 3 2" xfId="265"/>
    <cellStyle name="쉼표 [0] 2 2 2 2 2 3 2 2" xfId="569"/>
    <cellStyle name="쉼표 [0] 2 2 2 2 2 3 3" xfId="417"/>
    <cellStyle name="쉼표 [0] 2 2 2 2 2 4" xfId="190"/>
    <cellStyle name="쉼표 [0] 2 2 2 2 2 4 2" xfId="494"/>
    <cellStyle name="쉼표 [0] 2 2 2 2 2 5" xfId="342"/>
    <cellStyle name="쉼표 [0] 2 2 2 2 3" xfId="56"/>
    <cellStyle name="쉼표 [0] 2 2 2 2 3 2" xfId="131"/>
    <cellStyle name="쉼표 [0] 2 2 2 2 3 2 2" xfId="283"/>
    <cellStyle name="쉼표 [0] 2 2 2 2 3 2 2 2" xfId="587"/>
    <cellStyle name="쉼표 [0] 2 2 2 2 3 2 3" xfId="435"/>
    <cellStyle name="쉼표 [0] 2 2 2 2 3 3" xfId="208"/>
    <cellStyle name="쉼표 [0] 2 2 2 2 3 3 2" xfId="512"/>
    <cellStyle name="쉼표 [0] 2 2 2 2 3 4" xfId="360"/>
    <cellStyle name="쉼표 [0] 2 2 2 2 4" xfId="95"/>
    <cellStyle name="쉼표 [0] 2 2 2 2 4 2" xfId="247"/>
    <cellStyle name="쉼표 [0] 2 2 2 2 4 2 2" xfId="551"/>
    <cellStyle name="쉼표 [0] 2 2 2 2 4 3" xfId="399"/>
    <cellStyle name="쉼표 [0] 2 2 2 2 5" xfId="172"/>
    <cellStyle name="쉼표 [0] 2 2 2 2 5 2" xfId="476"/>
    <cellStyle name="쉼표 [0] 2 2 2 2 6" xfId="324"/>
    <cellStyle name="쉼표 [0] 2 2 2 3" xfId="29"/>
    <cellStyle name="쉼표 [0] 2 2 2 3 2" xfId="65"/>
    <cellStyle name="쉼표 [0] 2 2 2 3 2 2" xfId="140"/>
    <cellStyle name="쉼표 [0] 2 2 2 3 2 2 2" xfId="292"/>
    <cellStyle name="쉼표 [0] 2 2 2 3 2 2 2 2" xfId="596"/>
    <cellStyle name="쉼표 [0] 2 2 2 3 2 2 3" xfId="444"/>
    <cellStyle name="쉼표 [0] 2 2 2 3 2 3" xfId="217"/>
    <cellStyle name="쉼표 [0] 2 2 2 3 2 3 2" xfId="521"/>
    <cellStyle name="쉼표 [0] 2 2 2 3 2 4" xfId="369"/>
    <cellStyle name="쉼표 [0] 2 2 2 3 3" xfId="104"/>
    <cellStyle name="쉼표 [0] 2 2 2 3 3 2" xfId="256"/>
    <cellStyle name="쉼표 [0] 2 2 2 3 3 2 2" xfId="560"/>
    <cellStyle name="쉼표 [0] 2 2 2 3 3 3" xfId="408"/>
    <cellStyle name="쉼표 [0] 2 2 2 3 4" xfId="181"/>
    <cellStyle name="쉼표 [0] 2 2 2 3 4 2" xfId="485"/>
    <cellStyle name="쉼표 [0] 2 2 2 3 5" xfId="333"/>
    <cellStyle name="쉼표 [0] 2 2 2 4" xfId="47"/>
    <cellStyle name="쉼표 [0] 2 2 2 4 2" xfId="122"/>
    <cellStyle name="쉼표 [0] 2 2 2 4 2 2" xfId="274"/>
    <cellStyle name="쉼표 [0] 2 2 2 4 2 2 2" xfId="578"/>
    <cellStyle name="쉼표 [0] 2 2 2 4 2 3" xfId="426"/>
    <cellStyle name="쉼표 [0] 2 2 2 4 3" xfId="199"/>
    <cellStyle name="쉼표 [0] 2 2 2 4 3 2" xfId="503"/>
    <cellStyle name="쉼표 [0] 2 2 2 4 4" xfId="351"/>
    <cellStyle name="쉼표 [0] 2 2 2 5" xfId="86"/>
    <cellStyle name="쉼표 [0] 2 2 2 5 2" xfId="238"/>
    <cellStyle name="쉼표 [0] 2 2 2 5 2 2" xfId="542"/>
    <cellStyle name="쉼표 [0] 2 2 2 5 3" xfId="390"/>
    <cellStyle name="쉼표 [0] 2 2 2 6" xfId="163"/>
    <cellStyle name="쉼표 [0] 2 2 2 6 2" xfId="467"/>
    <cellStyle name="쉼표 [0] 2 2 2 7" xfId="315"/>
    <cellStyle name="쉼표 [0] 2 2 3" xfId="16"/>
    <cellStyle name="쉼표 [0] 2 2 3 2" xfId="35"/>
    <cellStyle name="쉼표 [0] 2 2 3 2 2" xfId="71"/>
    <cellStyle name="쉼표 [0] 2 2 3 2 2 2" xfId="146"/>
    <cellStyle name="쉼표 [0] 2 2 3 2 2 2 2" xfId="298"/>
    <cellStyle name="쉼표 [0] 2 2 3 2 2 2 2 2" xfId="602"/>
    <cellStyle name="쉼표 [0] 2 2 3 2 2 2 3" xfId="450"/>
    <cellStyle name="쉼표 [0] 2 2 3 2 2 3" xfId="223"/>
    <cellStyle name="쉼표 [0] 2 2 3 2 2 3 2" xfId="527"/>
    <cellStyle name="쉼표 [0] 2 2 3 2 2 4" xfId="375"/>
    <cellStyle name="쉼표 [0] 2 2 3 2 3" xfId="110"/>
    <cellStyle name="쉼표 [0] 2 2 3 2 3 2" xfId="262"/>
    <cellStyle name="쉼표 [0] 2 2 3 2 3 2 2" xfId="566"/>
    <cellStyle name="쉼표 [0] 2 2 3 2 3 3" xfId="414"/>
    <cellStyle name="쉼표 [0] 2 2 3 2 4" xfId="187"/>
    <cellStyle name="쉼표 [0] 2 2 3 2 4 2" xfId="491"/>
    <cellStyle name="쉼표 [0] 2 2 3 2 5" xfId="339"/>
    <cellStyle name="쉼표 [0] 2 2 3 3" xfId="53"/>
    <cellStyle name="쉼표 [0] 2 2 3 3 2" xfId="128"/>
    <cellStyle name="쉼표 [0] 2 2 3 3 2 2" xfId="280"/>
    <cellStyle name="쉼표 [0] 2 2 3 3 2 2 2" xfId="584"/>
    <cellStyle name="쉼표 [0] 2 2 3 3 2 3" xfId="432"/>
    <cellStyle name="쉼표 [0] 2 2 3 3 3" xfId="205"/>
    <cellStyle name="쉼표 [0] 2 2 3 3 3 2" xfId="509"/>
    <cellStyle name="쉼표 [0] 2 2 3 3 4" xfId="357"/>
    <cellStyle name="쉼표 [0] 2 2 3 4" xfId="92"/>
    <cellStyle name="쉼표 [0] 2 2 3 4 2" xfId="244"/>
    <cellStyle name="쉼표 [0] 2 2 3 4 2 2" xfId="548"/>
    <cellStyle name="쉼표 [0] 2 2 3 4 3" xfId="396"/>
    <cellStyle name="쉼표 [0] 2 2 3 5" xfId="169"/>
    <cellStyle name="쉼표 [0] 2 2 3 5 2" xfId="473"/>
    <cellStyle name="쉼표 [0] 2 2 3 6" xfId="321"/>
    <cellStyle name="쉼표 [0] 2 2 4" xfId="26"/>
    <cellStyle name="쉼표 [0] 2 2 4 2" xfId="62"/>
    <cellStyle name="쉼표 [0] 2 2 4 2 2" xfId="137"/>
    <cellStyle name="쉼표 [0] 2 2 4 2 2 2" xfId="289"/>
    <cellStyle name="쉼표 [0] 2 2 4 2 2 2 2" xfId="593"/>
    <cellStyle name="쉼표 [0] 2 2 4 2 2 3" xfId="441"/>
    <cellStyle name="쉼표 [0] 2 2 4 2 3" xfId="214"/>
    <cellStyle name="쉼표 [0] 2 2 4 2 3 2" xfId="518"/>
    <cellStyle name="쉼표 [0] 2 2 4 2 4" xfId="366"/>
    <cellStyle name="쉼표 [0] 2 2 4 3" xfId="101"/>
    <cellStyle name="쉼표 [0] 2 2 4 3 2" xfId="253"/>
    <cellStyle name="쉼표 [0] 2 2 4 3 2 2" xfId="557"/>
    <cellStyle name="쉼표 [0] 2 2 4 3 3" xfId="405"/>
    <cellStyle name="쉼표 [0] 2 2 4 4" xfId="178"/>
    <cellStyle name="쉼표 [0] 2 2 4 4 2" xfId="482"/>
    <cellStyle name="쉼표 [0] 2 2 4 5" xfId="330"/>
    <cellStyle name="쉼표 [0] 2 2 5" xfId="44"/>
    <cellStyle name="쉼표 [0] 2 2 5 2" xfId="119"/>
    <cellStyle name="쉼표 [0] 2 2 5 2 2" xfId="271"/>
    <cellStyle name="쉼표 [0] 2 2 5 2 2 2" xfId="575"/>
    <cellStyle name="쉼표 [0] 2 2 5 2 3" xfId="423"/>
    <cellStyle name="쉼표 [0] 2 2 5 3" xfId="196"/>
    <cellStyle name="쉼표 [0] 2 2 5 3 2" xfId="500"/>
    <cellStyle name="쉼표 [0] 2 2 5 4" xfId="348"/>
    <cellStyle name="쉼표 [0] 2 2 6" xfId="83"/>
    <cellStyle name="쉼표 [0] 2 2 6 2" xfId="235"/>
    <cellStyle name="쉼표 [0] 2 2 6 2 2" xfId="539"/>
    <cellStyle name="쉼표 [0] 2 2 6 3" xfId="387"/>
    <cellStyle name="쉼표 [0] 2 2 7" xfId="160"/>
    <cellStyle name="쉼표 [0] 2 2 7 2" xfId="464"/>
    <cellStyle name="쉼표 [0] 2 2 8" xfId="312"/>
    <cellStyle name="쉼표 [0] 2 3" xfId="11"/>
    <cellStyle name="쉼표 [0] 2 3 2" xfId="30"/>
    <cellStyle name="쉼표 [0] 2 3 2 2" xfId="66"/>
    <cellStyle name="쉼표 [0] 2 3 2 2 2" xfId="141"/>
    <cellStyle name="쉼표 [0] 2 3 2 2 2 2" xfId="293"/>
    <cellStyle name="쉼표 [0] 2 3 2 2 2 2 2" xfId="597"/>
    <cellStyle name="쉼표 [0] 2 3 2 2 2 3" xfId="445"/>
    <cellStyle name="쉼표 [0] 2 3 2 2 3" xfId="218"/>
    <cellStyle name="쉼표 [0] 2 3 2 2 3 2" xfId="522"/>
    <cellStyle name="쉼표 [0] 2 3 2 2 4" xfId="370"/>
    <cellStyle name="쉼표 [0] 2 3 2 3" xfId="105"/>
    <cellStyle name="쉼표 [0] 2 3 2 3 2" xfId="257"/>
    <cellStyle name="쉼표 [0] 2 3 2 3 2 2" xfId="561"/>
    <cellStyle name="쉼표 [0] 2 3 2 3 3" xfId="409"/>
    <cellStyle name="쉼표 [0] 2 3 2 4" xfId="182"/>
    <cellStyle name="쉼표 [0] 2 3 2 4 2" xfId="486"/>
    <cellStyle name="쉼표 [0] 2 3 2 5" xfId="334"/>
    <cellStyle name="쉼표 [0] 2 3 3" xfId="5"/>
    <cellStyle name="쉼표 [0] 2 3 3 2" xfId="14"/>
    <cellStyle name="쉼표 [0] 2 3 3 2 2" xfId="33"/>
    <cellStyle name="쉼표 [0] 2 3 3 2 2 2" xfId="69"/>
    <cellStyle name="쉼표 [0] 2 3 3 2 2 2 2" xfId="144"/>
    <cellStyle name="쉼표 [0] 2 3 3 2 2 2 2 2" xfId="296"/>
    <cellStyle name="쉼표 [0] 2 3 3 2 2 2 2 2 2" xfId="600"/>
    <cellStyle name="쉼표 [0] 2 3 3 2 2 2 2 3" xfId="448"/>
    <cellStyle name="쉼표 [0] 2 3 3 2 2 2 3" xfId="221"/>
    <cellStyle name="쉼표 [0] 2 3 3 2 2 2 3 2" xfId="525"/>
    <cellStyle name="쉼표 [0] 2 3 3 2 2 2 4" xfId="373"/>
    <cellStyle name="쉼표 [0] 2 3 3 2 2 3" xfId="108"/>
    <cellStyle name="쉼표 [0] 2 3 3 2 2 3 2" xfId="260"/>
    <cellStyle name="쉼표 [0] 2 3 3 2 2 3 2 2" xfId="564"/>
    <cellStyle name="쉼표 [0] 2 3 3 2 2 3 3" xfId="412"/>
    <cellStyle name="쉼표 [0] 2 3 3 2 2 4" xfId="185"/>
    <cellStyle name="쉼표 [0] 2 3 3 2 2 4 2" xfId="489"/>
    <cellStyle name="쉼표 [0] 2 3 3 2 2 5" xfId="337"/>
    <cellStyle name="쉼표 [0] 2 3 3 2 3" xfId="51"/>
    <cellStyle name="쉼표 [0] 2 3 3 2 3 2" xfId="126"/>
    <cellStyle name="쉼표 [0] 2 3 3 2 3 2 2" xfId="278"/>
    <cellStyle name="쉼표 [0] 2 3 3 2 3 2 2 2" xfId="582"/>
    <cellStyle name="쉼표 [0] 2 3 3 2 3 2 3" xfId="430"/>
    <cellStyle name="쉼표 [0] 2 3 3 2 3 3" xfId="203"/>
    <cellStyle name="쉼표 [0] 2 3 3 2 3 3 2" xfId="507"/>
    <cellStyle name="쉼표 [0] 2 3 3 2 3 4" xfId="355"/>
    <cellStyle name="쉼표 [0] 2 3 3 2 4" xfId="90"/>
    <cellStyle name="쉼표 [0] 2 3 3 2 4 2" xfId="242"/>
    <cellStyle name="쉼표 [0] 2 3 3 2 4 2 2" xfId="546"/>
    <cellStyle name="쉼표 [0] 2 3 3 2 4 3" xfId="394"/>
    <cellStyle name="쉼표 [0] 2 3 3 2 5" xfId="167"/>
    <cellStyle name="쉼표 [0] 2 3 3 2 5 2" xfId="471"/>
    <cellStyle name="쉼표 [0] 2 3 3 2 6" xfId="319"/>
    <cellStyle name="쉼표 [0] 2 3 3 3" xfId="24"/>
    <cellStyle name="쉼표 [0] 2 3 3 3 2" xfId="60"/>
    <cellStyle name="쉼표 [0] 2 3 3 3 2 2" xfId="135"/>
    <cellStyle name="쉼표 [0] 2 3 3 3 2 2 2" xfId="287"/>
    <cellStyle name="쉼표 [0] 2 3 3 3 2 2 2 2" xfId="591"/>
    <cellStyle name="쉼표 [0] 2 3 3 3 2 2 3" xfId="439"/>
    <cellStyle name="쉼표 [0] 2 3 3 3 2 3" xfId="212"/>
    <cellStyle name="쉼표 [0] 2 3 3 3 2 3 2" xfId="516"/>
    <cellStyle name="쉼표 [0] 2 3 3 3 2 4" xfId="364"/>
    <cellStyle name="쉼표 [0] 2 3 3 3 3" xfId="99"/>
    <cellStyle name="쉼표 [0] 2 3 3 3 3 2" xfId="251"/>
    <cellStyle name="쉼표 [0] 2 3 3 3 3 2 2" xfId="555"/>
    <cellStyle name="쉼표 [0] 2 3 3 3 3 3" xfId="403"/>
    <cellStyle name="쉼표 [0] 2 3 3 3 4" xfId="176"/>
    <cellStyle name="쉼표 [0] 2 3 3 3 4 2" xfId="480"/>
    <cellStyle name="쉼표 [0] 2 3 3 3 5" xfId="328"/>
    <cellStyle name="쉼표 [0] 2 3 3 4" xfId="42"/>
    <cellStyle name="쉼표 [0] 2 3 3 4 2" xfId="117"/>
    <cellStyle name="쉼표 [0] 2 3 3 4 2 2" xfId="269"/>
    <cellStyle name="쉼표 [0] 2 3 3 4 2 2 2" xfId="573"/>
    <cellStyle name="쉼표 [0] 2 3 3 4 2 3" xfId="421"/>
    <cellStyle name="쉼표 [0] 2 3 3 4 3" xfId="194"/>
    <cellStyle name="쉼표 [0] 2 3 3 4 3 2" xfId="498"/>
    <cellStyle name="쉼표 [0] 2 3 3 4 4" xfId="346"/>
    <cellStyle name="쉼표 [0] 2 3 3 5" xfId="81"/>
    <cellStyle name="쉼표 [0] 2 3 3 5 2" xfId="233"/>
    <cellStyle name="쉼표 [0] 2 3 3 5 2 2" xfId="537"/>
    <cellStyle name="쉼표 [0] 2 3 3 5 3" xfId="385"/>
    <cellStyle name="쉼표 [0] 2 3 3 6" xfId="158"/>
    <cellStyle name="쉼표 [0] 2 3 3 6 2" xfId="462"/>
    <cellStyle name="쉼표 [0] 2 3 3 7" xfId="310"/>
    <cellStyle name="쉼표 [0] 2 3 4" xfId="6"/>
    <cellStyle name="쉼표 [0] 2 3 4 2" xfId="15"/>
    <cellStyle name="쉼표 [0] 2 3 4 2 2" xfId="34"/>
    <cellStyle name="쉼표 [0] 2 3 4 2 2 2" xfId="70"/>
    <cellStyle name="쉼표 [0] 2 3 4 2 2 2 2" xfId="145"/>
    <cellStyle name="쉼표 [0] 2 3 4 2 2 2 2 2" xfId="297"/>
    <cellStyle name="쉼표 [0] 2 3 4 2 2 2 2 2 2" xfId="601"/>
    <cellStyle name="쉼표 [0] 2 3 4 2 2 2 2 3" xfId="449"/>
    <cellStyle name="쉼표 [0] 2 3 4 2 2 2 3" xfId="222"/>
    <cellStyle name="쉼표 [0] 2 3 4 2 2 2 3 2" xfId="526"/>
    <cellStyle name="쉼표 [0] 2 3 4 2 2 2 4" xfId="374"/>
    <cellStyle name="쉼표 [0] 2 3 4 2 2 3" xfId="109"/>
    <cellStyle name="쉼표 [0] 2 3 4 2 2 3 2" xfId="261"/>
    <cellStyle name="쉼표 [0] 2 3 4 2 2 3 2 2" xfId="565"/>
    <cellStyle name="쉼표 [0] 2 3 4 2 2 3 3" xfId="413"/>
    <cellStyle name="쉼표 [0] 2 3 4 2 2 4" xfId="186"/>
    <cellStyle name="쉼표 [0] 2 3 4 2 2 4 2" xfId="490"/>
    <cellStyle name="쉼표 [0] 2 3 4 2 2 5" xfId="338"/>
    <cellStyle name="쉼표 [0] 2 3 4 2 3" xfId="52"/>
    <cellStyle name="쉼표 [0] 2 3 4 2 3 2" xfId="127"/>
    <cellStyle name="쉼표 [0] 2 3 4 2 3 2 2" xfId="279"/>
    <cellStyle name="쉼표 [0] 2 3 4 2 3 2 2 2" xfId="583"/>
    <cellStyle name="쉼표 [0] 2 3 4 2 3 2 3" xfId="431"/>
    <cellStyle name="쉼표 [0] 2 3 4 2 3 3" xfId="204"/>
    <cellStyle name="쉼표 [0] 2 3 4 2 3 3 2" xfId="508"/>
    <cellStyle name="쉼표 [0] 2 3 4 2 3 4" xfId="356"/>
    <cellStyle name="쉼표 [0] 2 3 4 2 4" xfId="91"/>
    <cellStyle name="쉼표 [0] 2 3 4 2 4 2" xfId="243"/>
    <cellStyle name="쉼표 [0] 2 3 4 2 4 2 2" xfId="547"/>
    <cellStyle name="쉼표 [0] 2 3 4 2 4 3" xfId="395"/>
    <cellStyle name="쉼표 [0] 2 3 4 2 5" xfId="168"/>
    <cellStyle name="쉼표 [0] 2 3 4 2 5 2" xfId="472"/>
    <cellStyle name="쉼표 [0] 2 3 4 2 6" xfId="320"/>
    <cellStyle name="쉼표 [0] 2 3 4 3" xfId="25"/>
    <cellStyle name="쉼표 [0] 2 3 4 3 2" xfId="61"/>
    <cellStyle name="쉼표 [0] 2 3 4 3 2 2" xfId="136"/>
    <cellStyle name="쉼표 [0] 2 3 4 3 2 2 2" xfId="288"/>
    <cellStyle name="쉼표 [0] 2 3 4 3 2 2 2 2" xfId="592"/>
    <cellStyle name="쉼표 [0] 2 3 4 3 2 2 3" xfId="440"/>
    <cellStyle name="쉼표 [0] 2 3 4 3 2 3" xfId="213"/>
    <cellStyle name="쉼표 [0] 2 3 4 3 2 3 2" xfId="517"/>
    <cellStyle name="쉼표 [0] 2 3 4 3 2 4" xfId="365"/>
    <cellStyle name="쉼표 [0] 2 3 4 3 3" xfId="100"/>
    <cellStyle name="쉼표 [0] 2 3 4 3 3 2" xfId="252"/>
    <cellStyle name="쉼표 [0] 2 3 4 3 3 2 2" xfId="556"/>
    <cellStyle name="쉼표 [0] 2 3 4 3 3 3" xfId="404"/>
    <cellStyle name="쉼표 [0] 2 3 4 3 4" xfId="177"/>
    <cellStyle name="쉼표 [0] 2 3 4 3 4 2" xfId="481"/>
    <cellStyle name="쉼표 [0] 2 3 4 3 5" xfId="329"/>
    <cellStyle name="쉼표 [0] 2 3 4 4" xfId="43"/>
    <cellStyle name="쉼표 [0] 2 3 4 4 2" xfId="118"/>
    <cellStyle name="쉼표 [0] 2 3 4 4 2 2" xfId="270"/>
    <cellStyle name="쉼표 [0] 2 3 4 4 2 2 2" xfId="574"/>
    <cellStyle name="쉼표 [0] 2 3 4 4 2 3" xfId="422"/>
    <cellStyle name="쉼표 [0] 2 3 4 4 3" xfId="195"/>
    <cellStyle name="쉼표 [0] 2 3 4 4 3 2" xfId="499"/>
    <cellStyle name="쉼표 [0] 2 3 4 4 4" xfId="347"/>
    <cellStyle name="쉼표 [0] 2 3 4 5" xfId="82"/>
    <cellStyle name="쉼표 [0] 2 3 4 5 2" xfId="234"/>
    <cellStyle name="쉼표 [0] 2 3 4 5 2 2" xfId="538"/>
    <cellStyle name="쉼표 [0] 2 3 4 5 3" xfId="386"/>
    <cellStyle name="쉼표 [0] 2 3 4 6" xfId="159"/>
    <cellStyle name="쉼표 [0] 2 3 4 6 2" xfId="463"/>
    <cellStyle name="쉼표 [0] 2 3 4 7" xfId="311"/>
    <cellStyle name="쉼표 [0] 2 3 5" xfId="48"/>
    <cellStyle name="쉼표 [0] 2 3 5 2" xfId="123"/>
    <cellStyle name="쉼표 [0] 2 3 5 2 2" xfId="275"/>
    <cellStyle name="쉼표 [0] 2 3 5 2 2 2" xfId="579"/>
    <cellStyle name="쉼표 [0] 2 3 5 2 3" xfId="427"/>
    <cellStyle name="쉼표 [0] 2 3 5 3" xfId="200"/>
    <cellStyle name="쉼표 [0] 2 3 5 3 2" xfId="504"/>
    <cellStyle name="쉼표 [0] 2 3 5 4" xfId="352"/>
    <cellStyle name="쉼표 [0] 2 3 6" xfId="87"/>
    <cellStyle name="쉼표 [0] 2 3 6 2" xfId="239"/>
    <cellStyle name="쉼표 [0] 2 3 6 2 2" xfId="543"/>
    <cellStyle name="쉼표 [0] 2 3 6 3" xfId="391"/>
    <cellStyle name="쉼표 [0] 2 3 7" xfId="164"/>
    <cellStyle name="쉼표 [0] 2 3 7 2" xfId="468"/>
    <cellStyle name="쉼표 [0] 2 3 8" xfId="316"/>
    <cellStyle name="쉼표 [0] 2 4" xfId="21"/>
    <cellStyle name="쉼표 [0] 2 4 2" xfId="57"/>
    <cellStyle name="쉼표 [0] 2 4 2 2" xfId="132"/>
    <cellStyle name="쉼표 [0] 2 4 2 2 2" xfId="284"/>
    <cellStyle name="쉼표 [0] 2 4 2 2 2 2" xfId="588"/>
    <cellStyle name="쉼표 [0] 2 4 2 2 3" xfId="436"/>
    <cellStyle name="쉼표 [0] 2 4 2 3" xfId="209"/>
    <cellStyle name="쉼표 [0] 2 4 2 3 2" xfId="513"/>
    <cellStyle name="쉼표 [0] 2 4 2 4" xfId="361"/>
    <cellStyle name="쉼표 [0] 2 4 3" xfId="96"/>
    <cellStyle name="쉼표 [0] 2 4 3 2" xfId="248"/>
    <cellStyle name="쉼표 [0] 2 4 3 2 2" xfId="552"/>
    <cellStyle name="쉼표 [0] 2 4 3 3" xfId="400"/>
    <cellStyle name="쉼표 [0] 2 4 4" xfId="173"/>
    <cellStyle name="쉼표 [0] 2 4 4 2" xfId="477"/>
    <cellStyle name="쉼표 [0] 2 4 5" xfId="325"/>
    <cellStyle name="쉼표 [0] 2 5" xfId="39"/>
    <cellStyle name="쉼표 [0] 2 5 2" xfId="114"/>
    <cellStyle name="쉼표 [0] 2 5 2 2" xfId="266"/>
    <cellStyle name="쉼표 [0] 2 5 2 2 2" xfId="570"/>
    <cellStyle name="쉼표 [0] 2 5 2 3" xfId="418"/>
    <cellStyle name="쉼표 [0] 2 5 3" xfId="191"/>
    <cellStyle name="쉼표 [0] 2 5 3 2" xfId="495"/>
    <cellStyle name="쉼표 [0] 2 5 4" xfId="343"/>
    <cellStyle name="쉼표 [0] 2 6" xfId="78"/>
    <cellStyle name="쉼표 [0] 2 6 2" xfId="230"/>
    <cellStyle name="쉼표 [0] 2 6 2 2" xfId="534"/>
    <cellStyle name="쉼표 [0] 2 6 3" xfId="382"/>
    <cellStyle name="쉼표 [0] 2 7" xfId="155"/>
    <cellStyle name="쉼표 [0] 2 7 2" xfId="459"/>
    <cellStyle name="쉼표 [0] 2 8" xfId="307"/>
    <cellStyle name="쉼표 [0] 3" xfId="8"/>
    <cellStyle name="쉼표 [0] 3 2" xfId="17"/>
    <cellStyle name="쉼표 [0] 3 2 2" xfId="36"/>
    <cellStyle name="쉼표 [0] 3 2 2 2" xfId="72"/>
    <cellStyle name="쉼표 [0] 3 2 2 2 2" xfId="147"/>
    <cellStyle name="쉼표 [0] 3 2 2 2 2 2" xfId="299"/>
    <cellStyle name="쉼표 [0] 3 2 2 2 2 2 2" xfId="603"/>
    <cellStyle name="쉼표 [0] 3 2 2 2 2 3" xfId="451"/>
    <cellStyle name="쉼표 [0] 3 2 2 2 3" xfId="224"/>
    <cellStyle name="쉼표 [0] 3 2 2 2 3 2" xfId="528"/>
    <cellStyle name="쉼표 [0] 3 2 2 2 4" xfId="376"/>
    <cellStyle name="쉼표 [0] 3 2 2 3" xfId="111"/>
    <cellStyle name="쉼표 [0] 3 2 2 3 2" xfId="263"/>
    <cellStyle name="쉼표 [0] 3 2 2 3 2 2" xfId="567"/>
    <cellStyle name="쉼표 [0] 3 2 2 3 3" xfId="415"/>
    <cellStyle name="쉼표 [0] 3 2 2 4" xfId="188"/>
    <cellStyle name="쉼표 [0] 3 2 2 4 2" xfId="492"/>
    <cellStyle name="쉼표 [0] 3 2 2 5" xfId="340"/>
    <cellStyle name="쉼표 [0] 3 2 3" xfId="54"/>
    <cellStyle name="쉼표 [0] 3 2 3 2" xfId="129"/>
    <cellStyle name="쉼표 [0] 3 2 3 2 2" xfId="281"/>
    <cellStyle name="쉼표 [0] 3 2 3 2 2 2" xfId="585"/>
    <cellStyle name="쉼표 [0] 3 2 3 2 3" xfId="433"/>
    <cellStyle name="쉼표 [0] 3 2 3 3" xfId="206"/>
    <cellStyle name="쉼표 [0] 3 2 3 3 2" xfId="510"/>
    <cellStyle name="쉼표 [0] 3 2 3 4" xfId="358"/>
    <cellStyle name="쉼표 [0] 3 2 4" xfId="93"/>
    <cellStyle name="쉼표 [0] 3 2 4 2" xfId="245"/>
    <cellStyle name="쉼표 [0] 3 2 4 2 2" xfId="549"/>
    <cellStyle name="쉼표 [0] 3 2 4 3" xfId="397"/>
    <cellStyle name="쉼표 [0] 3 2 5" xfId="170"/>
    <cellStyle name="쉼표 [0] 3 2 5 2" xfId="474"/>
    <cellStyle name="쉼표 [0] 3 2 6" xfId="322"/>
    <cellStyle name="쉼표 [0] 3 3" xfId="27"/>
    <cellStyle name="쉼표 [0] 3 3 2" xfId="63"/>
    <cellStyle name="쉼표 [0] 3 3 2 2" xfId="138"/>
    <cellStyle name="쉼표 [0] 3 3 2 2 2" xfId="290"/>
    <cellStyle name="쉼표 [0] 3 3 2 2 2 2" xfId="594"/>
    <cellStyle name="쉼표 [0] 3 3 2 2 3" xfId="442"/>
    <cellStyle name="쉼표 [0] 3 3 2 3" xfId="215"/>
    <cellStyle name="쉼표 [0] 3 3 2 3 2" xfId="519"/>
    <cellStyle name="쉼표 [0] 3 3 2 4" xfId="367"/>
    <cellStyle name="쉼표 [0] 3 3 3" xfId="102"/>
    <cellStyle name="쉼표 [0] 3 3 3 2" xfId="254"/>
    <cellStyle name="쉼표 [0] 3 3 3 2 2" xfId="558"/>
    <cellStyle name="쉼표 [0] 3 3 3 3" xfId="406"/>
    <cellStyle name="쉼표 [0] 3 3 4" xfId="179"/>
    <cellStyle name="쉼표 [0] 3 3 4 2" xfId="483"/>
    <cellStyle name="쉼표 [0] 3 3 5" xfId="331"/>
    <cellStyle name="쉼표 [0] 3 4" xfId="45"/>
    <cellStyle name="쉼표 [0] 3 4 2" xfId="120"/>
    <cellStyle name="쉼표 [0] 3 4 2 2" xfId="272"/>
    <cellStyle name="쉼표 [0] 3 4 2 2 2" xfId="576"/>
    <cellStyle name="쉼표 [0] 3 4 2 3" xfId="424"/>
    <cellStyle name="쉼표 [0] 3 4 3" xfId="197"/>
    <cellStyle name="쉼표 [0] 3 4 3 2" xfId="501"/>
    <cellStyle name="쉼표 [0] 3 4 4" xfId="349"/>
    <cellStyle name="쉼표 [0] 3 5" xfId="84"/>
    <cellStyle name="쉼표 [0] 3 5 2" xfId="236"/>
    <cellStyle name="쉼표 [0] 3 5 2 2" xfId="540"/>
    <cellStyle name="쉼표 [0] 3 5 3" xfId="388"/>
    <cellStyle name="쉼표 [0] 3 6" xfId="161"/>
    <cellStyle name="쉼표 [0] 3 6 2" xfId="465"/>
    <cellStyle name="쉼표 [0] 3 7" xfId="313"/>
    <cellStyle name="쉼표 [0] 5" xfId="3"/>
    <cellStyle name="쉼표 [0] 5 2" xfId="12"/>
    <cellStyle name="쉼표 [0] 5 2 2" xfId="31"/>
    <cellStyle name="쉼표 [0] 5 2 2 2" xfId="67"/>
    <cellStyle name="쉼표 [0] 5 2 2 2 2" xfId="142"/>
    <cellStyle name="쉼표 [0] 5 2 2 2 2 2" xfId="154"/>
    <cellStyle name="쉼표 [0] 5 2 2 2 2 2 2" xfId="306"/>
    <cellStyle name="쉼표 [0] 5 2 2 2 2 2 2 2" xfId="610"/>
    <cellStyle name="쉼표 [0] 5 2 2 2 2 2 3" xfId="458"/>
    <cellStyle name="쉼표 [0] 5 2 2 2 2 3" xfId="294"/>
    <cellStyle name="쉼표 [0] 5 2 2 2 2 3 2" xfId="598"/>
    <cellStyle name="쉼표 [0] 5 2 2 2 2 4" xfId="446"/>
    <cellStyle name="쉼표 [0] 5 2 2 2 3" xfId="219"/>
    <cellStyle name="쉼표 [0] 5 2 2 2 3 2" xfId="523"/>
    <cellStyle name="쉼표 [0] 5 2 2 2 4" xfId="371"/>
    <cellStyle name="쉼표 [0] 5 2 2 3" xfId="106"/>
    <cellStyle name="쉼표 [0] 5 2 2 3 2" xfId="258"/>
    <cellStyle name="쉼표 [0] 5 2 2 3 2 2" xfId="562"/>
    <cellStyle name="쉼표 [0] 5 2 2 3 3" xfId="410"/>
    <cellStyle name="쉼표 [0] 5 2 2 4" xfId="183"/>
    <cellStyle name="쉼표 [0] 5 2 2 4 2" xfId="487"/>
    <cellStyle name="쉼표 [0] 5 2 2 5" xfId="335"/>
    <cellStyle name="쉼표 [0] 5 2 3" xfId="49"/>
    <cellStyle name="쉼표 [0] 5 2 3 2" xfId="124"/>
    <cellStyle name="쉼표 [0] 5 2 3 2 2" xfId="276"/>
    <cellStyle name="쉼표 [0] 5 2 3 2 2 2" xfId="580"/>
    <cellStyle name="쉼표 [0] 5 2 3 2 3" xfId="428"/>
    <cellStyle name="쉼표 [0] 5 2 3 3" xfId="201"/>
    <cellStyle name="쉼표 [0] 5 2 3 3 2" xfId="505"/>
    <cellStyle name="쉼표 [0] 5 2 3 4" xfId="353"/>
    <cellStyle name="쉼표 [0] 5 2 4" xfId="88"/>
    <cellStyle name="쉼표 [0] 5 2 4 2" xfId="240"/>
    <cellStyle name="쉼표 [0] 5 2 4 2 2" xfId="544"/>
    <cellStyle name="쉼표 [0] 5 2 4 3" xfId="392"/>
    <cellStyle name="쉼표 [0] 5 2 5" xfId="165"/>
    <cellStyle name="쉼표 [0] 5 2 5 2" xfId="469"/>
    <cellStyle name="쉼표 [0] 5 2 6" xfId="317"/>
    <cellStyle name="쉼표 [0] 5 3" xfId="22"/>
    <cellStyle name="쉼표 [0] 5 3 2" xfId="58"/>
    <cellStyle name="쉼표 [0] 5 3 2 2" xfId="133"/>
    <cellStyle name="쉼표 [0] 5 3 2 2 2" xfId="285"/>
    <cellStyle name="쉼표 [0] 5 3 2 2 2 2" xfId="589"/>
    <cellStyle name="쉼표 [0] 5 3 2 2 3" xfId="437"/>
    <cellStyle name="쉼표 [0] 5 3 2 3" xfId="210"/>
    <cellStyle name="쉼표 [0] 5 3 2 3 2" xfId="514"/>
    <cellStyle name="쉼표 [0] 5 3 2 4" xfId="362"/>
    <cellStyle name="쉼표 [0] 5 3 3" xfId="97"/>
    <cellStyle name="쉼표 [0] 5 3 3 2" xfId="249"/>
    <cellStyle name="쉼표 [0] 5 3 3 2 2" xfId="553"/>
    <cellStyle name="쉼표 [0] 5 3 3 3" xfId="401"/>
    <cellStyle name="쉼표 [0] 5 3 4" xfId="174"/>
    <cellStyle name="쉼표 [0] 5 3 4 2" xfId="478"/>
    <cellStyle name="쉼표 [0] 5 3 5" xfId="326"/>
    <cellStyle name="쉼표 [0] 5 4" xfId="40"/>
    <cellStyle name="쉼표 [0] 5 4 2" xfId="115"/>
    <cellStyle name="쉼표 [0] 5 4 2 2" xfId="267"/>
    <cellStyle name="쉼표 [0] 5 4 2 2 2" xfId="571"/>
    <cellStyle name="쉼표 [0] 5 4 2 3" xfId="419"/>
    <cellStyle name="쉼표 [0] 5 4 3" xfId="192"/>
    <cellStyle name="쉼표 [0] 5 4 3 2" xfId="496"/>
    <cellStyle name="쉼표 [0] 5 4 4" xfId="344"/>
    <cellStyle name="쉼표 [0] 5 5" xfId="79"/>
    <cellStyle name="쉼표 [0] 5 5 2" xfId="231"/>
    <cellStyle name="쉼표 [0] 5 5 2 2" xfId="535"/>
    <cellStyle name="쉼표 [0] 5 5 3" xfId="383"/>
    <cellStyle name="쉼표 [0] 5 6" xfId="156"/>
    <cellStyle name="쉼표 [0] 5 6 2" xfId="460"/>
    <cellStyle name="쉼표 [0] 5 7" xfId="308"/>
    <cellStyle name="쉼표 [0] 6" xfId="9"/>
    <cellStyle name="쉼표 [0] 6 2" xfId="18"/>
    <cellStyle name="쉼표 [0] 6 2 2" xfId="37"/>
    <cellStyle name="쉼표 [0] 6 2 2 2" xfId="73"/>
    <cellStyle name="쉼표 [0] 6 2 2 2 2" xfId="148"/>
    <cellStyle name="쉼표 [0] 6 2 2 2 2 2" xfId="300"/>
    <cellStyle name="쉼표 [0] 6 2 2 2 2 2 2" xfId="604"/>
    <cellStyle name="쉼표 [0] 6 2 2 2 2 3" xfId="452"/>
    <cellStyle name="쉼표 [0] 6 2 2 2 3" xfId="225"/>
    <cellStyle name="쉼표 [0] 6 2 2 2 3 2" xfId="529"/>
    <cellStyle name="쉼표 [0] 6 2 2 2 4" xfId="377"/>
    <cellStyle name="쉼표 [0] 6 2 2 3" xfId="112"/>
    <cellStyle name="쉼표 [0] 6 2 2 3 2" xfId="264"/>
    <cellStyle name="쉼표 [0] 6 2 2 3 2 2" xfId="568"/>
    <cellStyle name="쉼표 [0] 6 2 2 3 3" xfId="416"/>
    <cellStyle name="쉼표 [0] 6 2 2 4" xfId="189"/>
    <cellStyle name="쉼표 [0] 6 2 2 4 2" xfId="493"/>
    <cellStyle name="쉼표 [0] 6 2 2 5" xfId="341"/>
    <cellStyle name="쉼표 [0] 6 2 3" xfId="55"/>
    <cellStyle name="쉼표 [0] 6 2 3 2" xfId="130"/>
    <cellStyle name="쉼표 [0] 6 2 3 2 2" xfId="282"/>
    <cellStyle name="쉼표 [0] 6 2 3 2 2 2" xfId="586"/>
    <cellStyle name="쉼표 [0] 6 2 3 2 3" xfId="434"/>
    <cellStyle name="쉼표 [0] 6 2 3 3" xfId="207"/>
    <cellStyle name="쉼표 [0] 6 2 3 3 2" xfId="511"/>
    <cellStyle name="쉼표 [0] 6 2 3 4" xfId="359"/>
    <cellStyle name="쉼표 [0] 6 2 4" xfId="94"/>
    <cellStyle name="쉼표 [0] 6 2 4 2" xfId="246"/>
    <cellStyle name="쉼표 [0] 6 2 4 2 2" xfId="550"/>
    <cellStyle name="쉼표 [0] 6 2 4 3" xfId="398"/>
    <cellStyle name="쉼표 [0] 6 2 5" xfId="171"/>
    <cellStyle name="쉼표 [0] 6 2 5 2" xfId="475"/>
    <cellStyle name="쉼표 [0] 6 2 6" xfId="323"/>
    <cellStyle name="쉼표 [0] 6 3" xfId="28"/>
    <cellStyle name="쉼표 [0] 6 3 2" xfId="64"/>
    <cellStyle name="쉼표 [0] 6 3 2 2" xfId="139"/>
    <cellStyle name="쉼표 [0] 6 3 2 2 2" xfId="291"/>
    <cellStyle name="쉼표 [0] 6 3 2 2 2 2" xfId="595"/>
    <cellStyle name="쉼표 [0] 6 3 2 2 3" xfId="443"/>
    <cellStyle name="쉼표 [0] 6 3 2 3" xfId="216"/>
    <cellStyle name="쉼표 [0] 6 3 2 3 2" xfId="520"/>
    <cellStyle name="쉼표 [0] 6 3 2 4" xfId="368"/>
    <cellStyle name="쉼표 [0] 6 3 3" xfId="103"/>
    <cellStyle name="쉼표 [0] 6 3 3 2" xfId="255"/>
    <cellStyle name="쉼표 [0] 6 3 3 2 2" xfId="559"/>
    <cellStyle name="쉼표 [0] 6 3 3 3" xfId="407"/>
    <cellStyle name="쉼표 [0] 6 3 4" xfId="180"/>
    <cellStyle name="쉼표 [0] 6 3 4 2" xfId="484"/>
    <cellStyle name="쉼표 [0] 6 3 5" xfId="332"/>
    <cellStyle name="쉼표 [0] 6 4" xfId="46"/>
    <cellStyle name="쉼표 [0] 6 4 2" xfId="121"/>
    <cellStyle name="쉼표 [0] 6 4 2 2" xfId="273"/>
    <cellStyle name="쉼표 [0] 6 4 2 2 2" xfId="577"/>
    <cellStyle name="쉼표 [0] 6 4 2 3" xfId="425"/>
    <cellStyle name="쉼표 [0] 6 4 3" xfId="198"/>
    <cellStyle name="쉼표 [0] 6 4 3 2" xfId="502"/>
    <cellStyle name="쉼표 [0] 6 4 4" xfId="350"/>
    <cellStyle name="쉼표 [0] 6 5" xfId="75"/>
    <cellStyle name="쉼표 [0] 6 5 2" xfId="77"/>
    <cellStyle name="쉼표 [0] 6 5 2 2" xfId="152"/>
    <cellStyle name="쉼표 [0] 6 5 2 2 2" xfId="304"/>
    <cellStyle name="쉼표 [0] 6 5 2 2 2 2" xfId="608"/>
    <cellStyle name="쉼표 [0] 6 5 2 2 3" xfId="456"/>
    <cellStyle name="쉼표 [0] 6 5 2 3" xfId="229"/>
    <cellStyle name="쉼표 [0] 6 5 2 3 2" xfId="533"/>
    <cellStyle name="쉼표 [0] 6 5 2 4" xfId="381"/>
    <cellStyle name="쉼표 [0] 6 5 3" xfId="150"/>
    <cellStyle name="쉼표 [0] 6 5 3 2" xfId="302"/>
    <cellStyle name="쉼표 [0] 6 5 3 2 2" xfId="606"/>
    <cellStyle name="쉼표 [0] 6 5 3 3" xfId="454"/>
    <cellStyle name="쉼표 [0] 6 5 4" xfId="227"/>
    <cellStyle name="쉼표 [0] 6 5 4 2" xfId="531"/>
    <cellStyle name="쉼표 [0] 6 5 5" xfId="379"/>
    <cellStyle name="쉼표 [0] 6 6" xfId="85"/>
    <cellStyle name="쉼표 [0] 6 6 2" xfId="237"/>
    <cellStyle name="쉼표 [0] 6 6 2 2" xfId="541"/>
    <cellStyle name="쉼표 [0] 6 6 3" xfId="389"/>
    <cellStyle name="쉼표 [0] 6 7" xfId="162"/>
    <cellStyle name="쉼표 [0] 6 7 2" xfId="466"/>
    <cellStyle name="쉼표 [0] 6 8" xfId="314"/>
    <cellStyle name="표준" xfId="0" builtinId="0"/>
    <cellStyle name="표준 2" xfId="1"/>
    <cellStyle name="표준 3" xfId="2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O157"/>
  <sheetViews>
    <sheetView tabSelected="1" view="pageBreakPreview" topLeftCell="D18" zoomScale="115" zoomScaleNormal="90" zoomScaleSheetLayoutView="115" workbookViewId="0">
      <selection activeCell="M33" sqref="M33"/>
    </sheetView>
  </sheetViews>
  <sheetFormatPr defaultColWidth="8.59765625" defaultRowHeight="18" customHeight="1" x14ac:dyDescent="0.4"/>
  <cols>
    <col min="1" max="1" width="8.8984375" style="1" customWidth="1"/>
    <col min="2" max="2" width="54.3984375" style="1" customWidth="1"/>
    <col min="3" max="3" width="10.59765625" style="36" customWidth="1"/>
    <col min="4" max="4" width="8.5" style="37" customWidth="1"/>
    <col min="5" max="6" width="9.59765625" style="35" customWidth="1"/>
    <col min="7" max="8" width="10.19921875" style="35" customWidth="1"/>
    <col min="9" max="10" width="9.59765625" style="35" customWidth="1"/>
    <col min="11" max="11" width="12.19921875" style="35" customWidth="1"/>
    <col min="12" max="12" width="10.19921875" style="35" customWidth="1"/>
    <col min="13" max="13" width="54.3984375" style="38" customWidth="1"/>
    <col min="14" max="14" width="9.8984375" style="36" customWidth="1"/>
    <col min="15" max="15" width="11.69921875" style="1" bestFit="1" customWidth="1"/>
    <col min="16" max="16384" width="8.59765625" style="1"/>
  </cols>
  <sheetData>
    <row r="1" spans="1:15" ht="45" customHeight="1" x14ac:dyDescent="0.4">
      <c r="A1" s="258" t="s">
        <v>242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60"/>
    </row>
    <row r="2" spans="1:15" ht="21.9" customHeight="1" thickBot="1" x14ac:dyDescent="0.45">
      <c r="A2" s="2" t="s">
        <v>0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7"/>
      <c r="N2" s="8" t="s">
        <v>243</v>
      </c>
    </row>
    <row r="3" spans="1:15" s="74" customFormat="1" ht="21.9" customHeight="1" x14ac:dyDescent="0.4">
      <c r="A3" s="261" t="s">
        <v>1</v>
      </c>
      <c r="B3" s="264" t="s">
        <v>2</v>
      </c>
      <c r="C3" s="265"/>
      <c r="D3" s="266"/>
      <c r="E3" s="270" t="s">
        <v>3</v>
      </c>
      <c r="F3" s="271"/>
      <c r="G3" s="271"/>
      <c r="H3" s="272"/>
      <c r="I3" s="270" t="s">
        <v>4</v>
      </c>
      <c r="J3" s="271"/>
      <c r="K3" s="271"/>
      <c r="L3" s="272"/>
      <c r="M3" s="264" t="s">
        <v>46</v>
      </c>
      <c r="N3" s="266"/>
    </row>
    <row r="4" spans="1:15" s="74" customFormat="1" ht="21.9" customHeight="1" thickBot="1" x14ac:dyDescent="0.45">
      <c r="A4" s="262"/>
      <c r="B4" s="267"/>
      <c r="C4" s="268"/>
      <c r="D4" s="269"/>
      <c r="E4" s="273"/>
      <c r="F4" s="274"/>
      <c r="G4" s="274"/>
      <c r="H4" s="275"/>
      <c r="I4" s="273"/>
      <c r="J4" s="274"/>
      <c r="K4" s="274"/>
      <c r="L4" s="275"/>
      <c r="M4" s="267"/>
      <c r="N4" s="269"/>
    </row>
    <row r="5" spans="1:15" s="74" customFormat="1" ht="41.25" customHeight="1" thickBot="1" x14ac:dyDescent="0.45">
      <c r="A5" s="263"/>
      <c r="B5" s="211" t="s">
        <v>110</v>
      </c>
      <c r="C5" s="9" t="s">
        <v>5</v>
      </c>
      <c r="D5" s="10" t="s">
        <v>6</v>
      </c>
      <c r="E5" s="276" t="s">
        <v>7</v>
      </c>
      <c r="F5" s="277"/>
      <c r="G5" s="278" t="s">
        <v>8</v>
      </c>
      <c r="H5" s="279"/>
      <c r="I5" s="276" t="s">
        <v>7</v>
      </c>
      <c r="J5" s="277"/>
      <c r="K5" s="278" t="s">
        <v>8</v>
      </c>
      <c r="L5" s="279"/>
      <c r="M5" s="210" t="s">
        <v>236</v>
      </c>
      <c r="N5" s="9" t="s">
        <v>5</v>
      </c>
    </row>
    <row r="6" spans="1:15" s="74" customFormat="1" ht="24.6" customHeight="1" x14ac:dyDescent="0.4">
      <c r="A6" s="288" t="s">
        <v>9</v>
      </c>
      <c r="B6" s="127" t="s">
        <v>229</v>
      </c>
      <c r="C6" s="128">
        <v>44880</v>
      </c>
      <c r="D6" s="115"/>
      <c r="E6" s="224">
        <v>3</v>
      </c>
      <c r="F6" s="226">
        <v>1</v>
      </c>
      <c r="G6" s="226">
        <v>102</v>
      </c>
      <c r="H6" s="226">
        <v>22</v>
      </c>
      <c r="I6" s="226">
        <v>20</v>
      </c>
      <c r="J6" s="226">
        <v>1</v>
      </c>
      <c r="K6" s="226">
        <v>430</v>
      </c>
      <c r="L6" s="228">
        <v>22</v>
      </c>
      <c r="M6" s="127"/>
      <c r="N6" s="128"/>
      <c r="O6" s="107"/>
    </row>
    <row r="7" spans="1:15" s="74" customFormat="1" ht="24.75" customHeight="1" x14ac:dyDescent="0.4">
      <c r="A7" s="289"/>
      <c r="B7" s="179" t="s">
        <v>230</v>
      </c>
      <c r="C7" s="18">
        <v>44881</v>
      </c>
      <c r="D7" s="112"/>
      <c r="E7" s="225"/>
      <c r="F7" s="227"/>
      <c r="G7" s="227"/>
      <c r="H7" s="227"/>
      <c r="I7" s="227"/>
      <c r="J7" s="227"/>
      <c r="K7" s="227"/>
      <c r="L7" s="229"/>
      <c r="M7" s="179"/>
      <c r="N7" s="18"/>
      <c r="O7" s="107"/>
    </row>
    <row r="8" spans="1:15" s="74" customFormat="1" ht="24.75" customHeight="1" x14ac:dyDescent="0.4">
      <c r="A8" s="289"/>
      <c r="B8" s="179" t="s">
        <v>231</v>
      </c>
      <c r="C8" s="19">
        <v>44883</v>
      </c>
      <c r="D8" s="112"/>
      <c r="E8" s="11"/>
      <c r="F8" s="12"/>
      <c r="G8" s="12"/>
      <c r="H8" s="12"/>
      <c r="I8" s="12"/>
      <c r="J8" s="12"/>
      <c r="K8" s="12"/>
      <c r="L8" s="12"/>
      <c r="M8" s="179"/>
      <c r="N8" s="19"/>
      <c r="O8" s="107"/>
    </row>
    <row r="9" spans="1:15" s="107" customFormat="1" ht="24.75" customHeight="1" x14ac:dyDescent="0.4">
      <c r="A9" s="289"/>
      <c r="B9" s="17" t="s">
        <v>232</v>
      </c>
      <c r="C9" s="19">
        <v>44882</v>
      </c>
      <c r="D9" s="13"/>
      <c r="E9" s="62"/>
      <c r="F9" s="62"/>
      <c r="G9" s="62"/>
      <c r="H9" s="62"/>
      <c r="I9" s="62"/>
      <c r="J9" s="62"/>
      <c r="K9" s="62"/>
      <c r="L9" s="62"/>
      <c r="M9" s="17"/>
      <c r="N9" s="19"/>
    </row>
    <row r="10" spans="1:15" s="74" customFormat="1" ht="24.75" customHeight="1" thickBot="1" x14ac:dyDescent="0.45">
      <c r="A10" s="290"/>
      <c r="B10" s="20"/>
      <c r="C10" s="21"/>
      <c r="D10" s="160"/>
      <c r="E10" s="93"/>
      <c r="F10" s="93"/>
      <c r="G10" s="93"/>
      <c r="H10" s="93"/>
      <c r="I10" s="93"/>
      <c r="J10" s="93"/>
      <c r="K10" s="93"/>
      <c r="L10" s="93"/>
      <c r="M10" s="20"/>
      <c r="N10" s="21"/>
      <c r="O10" s="107"/>
    </row>
    <row r="11" spans="1:15" s="107" customFormat="1" ht="24.75" customHeight="1" x14ac:dyDescent="0.4">
      <c r="A11" s="221" t="s">
        <v>11</v>
      </c>
      <c r="B11" s="22" t="s">
        <v>203</v>
      </c>
      <c r="C11" s="24">
        <v>44879</v>
      </c>
      <c r="D11" s="25"/>
      <c r="E11" s="224">
        <v>8</v>
      </c>
      <c r="F11" s="226">
        <v>1</v>
      </c>
      <c r="G11" s="226">
        <v>156</v>
      </c>
      <c r="H11" s="226">
        <v>27</v>
      </c>
      <c r="I11" s="226">
        <v>60</v>
      </c>
      <c r="J11" s="226">
        <v>1</v>
      </c>
      <c r="K11" s="226">
        <v>650</v>
      </c>
      <c r="L11" s="228">
        <v>27</v>
      </c>
      <c r="M11" s="22"/>
      <c r="N11" s="24"/>
    </row>
    <row r="12" spans="1:15" s="107" customFormat="1" ht="24.75" customHeight="1" x14ac:dyDescent="0.4">
      <c r="A12" s="222"/>
      <c r="B12" s="66" t="s">
        <v>204</v>
      </c>
      <c r="C12" s="175">
        <v>44883</v>
      </c>
      <c r="D12" s="175"/>
      <c r="E12" s="225"/>
      <c r="F12" s="227"/>
      <c r="G12" s="227"/>
      <c r="H12" s="227"/>
      <c r="I12" s="227"/>
      <c r="J12" s="227"/>
      <c r="K12" s="227"/>
      <c r="L12" s="229"/>
      <c r="M12" s="66"/>
      <c r="N12" s="175"/>
    </row>
    <row r="13" spans="1:15" s="107" customFormat="1" ht="24.75" customHeight="1" x14ac:dyDescent="0.4">
      <c r="A13" s="222"/>
      <c r="B13" s="76" t="s">
        <v>205</v>
      </c>
      <c r="C13" s="175">
        <v>44883</v>
      </c>
      <c r="D13" s="175"/>
      <c r="E13" s="11"/>
      <c r="F13" s="12"/>
      <c r="G13" s="12"/>
      <c r="H13" s="12"/>
      <c r="I13" s="12"/>
      <c r="J13" s="12"/>
      <c r="K13" s="12"/>
      <c r="L13" s="12"/>
      <c r="M13" s="76"/>
      <c r="N13" s="175"/>
    </row>
    <row r="14" spans="1:15" s="107" customFormat="1" ht="24.75" customHeight="1" x14ac:dyDescent="0.4">
      <c r="A14" s="222"/>
      <c r="B14" s="167" t="s">
        <v>235</v>
      </c>
      <c r="C14" s="175">
        <v>44881</v>
      </c>
      <c r="D14" s="209"/>
      <c r="E14" s="62"/>
      <c r="F14" s="62"/>
      <c r="G14" s="62"/>
      <c r="H14" s="62"/>
      <c r="I14" s="62"/>
      <c r="J14" s="62"/>
      <c r="K14" s="62"/>
      <c r="L14" s="62"/>
      <c r="M14" s="167"/>
      <c r="N14" s="175"/>
    </row>
    <row r="15" spans="1:15" s="107" customFormat="1" ht="24.75" customHeight="1" x14ac:dyDescent="0.4">
      <c r="A15" s="222"/>
      <c r="B15" s="167"/>
      <c r="C15" s="175"/>
      <c r="D15" s="178"/>
      <c r="E15" s="14"/>
      <c r="F15" s="14"/>
      <c r="G15" s="14"/>
      <c r="H15" s="14"/>
      <c r="I15" s="14"/>
      <c r="J15" s="14"/>
      <c r="K15" s="14"/>
      <c r="L15" s="14"/>
      <c r="M15" s="167"/>
      <c r="N15" s="175"/>
    </row>
    <row r="16" spans="1:15" s="107" customFormat="1" ht="24.75" customHeight="1" thickBot="1" x14ac:dyDescent="0.45">
      <c r="A16" s="223"/>
      <c r="B16" s="15"/>
      <c r="C16" s="162"/>
      <c r="D16" s="169"/>
      <c r="E16" s="93"/>
      <c r="F16" s="93"/>
      <c r="G16" s="93"/>
      <c r="H16" s="93"/>
      <c r="I16" s="93"/>
      <c r="J16" s="93"/>
      <c r="K16" s="93"/>
      <c r="L16" s="93"/>
      <c r="M16" s="15"/>
      <c r="N16" s="162"/>
    </row>
    <row r="17" spans="1:15" s="107" customFormat="1" ht="24.75" customHeight="1" x14ac:dyDescent="0.4">
      <c r="A17" s="221" t="s">
        <v>90</v>
      </c>
      <c r="B17" s="22" t="s">
        <v>203</v>
      </c>
      <c r="C17" s="24">
        <v>44879</v>
      </c>
      <c r="D17" s="25"/>
      <c r="E17" s="224">
        <v>8</v>
      </c>
      <c r="F17" s="226">
        <v>1</v>
      </c>
      <c r="G17" s="226">
        <v>8</v>
      </c>
      <c r="H17" s="226">
        <v>1</v>
      </c>
      <c r="I17" s="226">
        <v>50</v>
      </c>
      <c r="J17" s="226">
        <v>1</v>
      </c>
      <c r="K17" s="226">
        <v>50</v>
      </c>
      <c r="L17" s="228">
        <v>1</v>
      </c>
      <c r="M17" s="22"/>
      <c r="N17" s="24"/>
    </row>
    <row r="18" spans="1:15" s="107" customFormat="1" ht="24.75" customHeight="1" x14ac:dyDescent="0.4">
      <c r="A18" s="222"/>
      <c r="B18" s="66" t="s">
        <v>227</v>
      </c>
      <c r="C18" s="175">
        <v>44883</v>
      </c>
      <c r="D18" s="175"/>
      <c r="E18" s="225"/>
      <c r="F18" s="227"/>
      <c r="G18" s="227"/>
      <c r="H18" s="227"/>
      <c r="I18" s="227"/>
      <c r="J18" s="227"/>
      <c r="K18" s="227"/>
      <c r="L18" s="229"/>
      <c r="M18" s="66"/>
      <c r="N18" s="175"/>
    </row>
    <row r="19" spans="1:15" s="107" customFormat="1" ht="24.75" customHeight="1" x14ac:dyDescent="0.4">
      <c r="A19" s="222"/>
      <c r="B19" s="76" t="s">
        <v>205</v>
      </c>
      <c r="C19" s="175">
        <v>44883</v>
      </c>
      <c r="D19" s="175"/>
      <c r="E19" s="11"/>
      <c r="F19" s="12"/>
      <c r="G19" s="12"/>
      <c r="H19" s="12"/>
      <c r="I19" s="12"/>
      <c r="J19" s="12"/>
      <c r="K19" s="12"/>
      <c r="L19" s="12"/>
      <c r="M19" s="76"/>
      <c r="N19" s="175"/>
    </row>
    <row r="20" spans="1:15" s="107" customFormat="1" ht="24.75" customHeight="1" x14ac:dyDescent="0.4">
      <c r="A20" s="222"/>
      <c r="B20" s="167" t="s">
        <v>206</v>
      </c>
      <c r="C20" s="175">
        <v>44881</v>
      </c>
      <c r="D20" s="209"/>
      <c r="E20" s="14"/>
      <c r="F20" s="14"/>
      <c r="G20" s="14"/>
      <c r="H20" s="14"/>
      <c r="I20" s="14"/>
      <c r="J20" s="14"/>
      <c r="K20" s="14"/>
      <c r="L20" s="14"/>
      <c r="M20" s="167"/>
      <c r="N20" s="175"/>
    </row>
    <row r="21" spans="1:15" s="107" customFormat="1" ht="24.75" customHeight="1" thickBot="1" x14ac:dyDescent="0.45">
      <c r="A21" s="223"/>
      <c r="B21" s="15" t="s">
        <v>226</v>
      </c>
      <c r="C21" s="162">
        <v>44879</v>
      </c>
      <c r="D21" s="169"/>
      <c r="E21" s="93"/>
      <c r="F21" s="93"/>
      <c r="G21" s="93"/>
      <c r="H21" s="93"/>
      <c r="I21" s="93"/>
      <c r="J21" s="93"/>
      <c r="K21" s="93"/>
      <c r="L21" s="93"/>
      <c r="M21" s="15"/>
      <c r="N21" s="162"/>
    </row>
    <row r="22" spans="1:15" s="107" customFormat="1" ht="24.75" customHeight="1" x14ac:dyDescent="0.4">
      <c r="A22" s="221" t="s">
        <v>51</v>
      </c>
      <c r="B22" s="17" t="s">
        <v>181</v>
      </c>
      <c r="C22" s="128">
        <v>44881</v>
      </c>
      <c r="D22" s="25"/>
      <c r="E22" s="224">
        <v>6</v>
      </c>
      <c r="F22" s="226">
        <v>5</v>
      </c>
      <c r="G22" s="226">
        <f>289+6+6+8+8+4+8+8+6+3+5+6+4+4+5+5+6</f>
        <v>381</v>
      </c>
      <c r="H22" s="226">
        <f>120+4+5+5+5+4+5+5+4+3+5+5+4+4+5+5+5</f>
        <v>193</v>
      </c>
      <c r="I22" s="226">
        <v>8</v>
      </c>
      <c r="J22" s="226">
        <v>5</v>
      </c>
      <c r="K22" s="226">
        <f>420+10+8+10+12+6+10+12+8+6+8+8+6+4+8+5+8</f>
        <v>549</v>
      </c>
      <c r="L22" s="228">
        <f>129+5+5+4+5+5+4+3+5+5+4+4+5+5+5</f>
        <v>193</v>
      </c>
      <c r="M22" s="17"/>
      <c r="N22" s="128"/>
      <c r="O22" s="181"/>
    </row>
    <row r="23" spans="1:15" s="107" customFormat="1" ht="24.75" customHeight="1" x14ac:dyDescent="0.4">
      <c r="A23" s="222"/>
      <c r="B23" s="17" t="s">
        <v>182</v>
      </c>
      <c r="C23" s="18">
        <v>44881</v>
      </c>
      <c r="D23" s="175"/>
      <c r="E23" s="225"/>
      <c r="F23" s="227"/>
      <c r="G23" s="227"/>
      <c r="H23" s="227"/>
      <c r="I23" s="227"/>
      <c r="J23" s="227"/>
      <c r="K23" s="227"/>
      <c r="L23" s="229"/>
      <c r="M23" s="17"/>
      <c r="N23" s="18"/>
    </row>
    <row r="24" spans="1:15" s="107" customFormat="1" ht="24.75" customHeight="1" x14ac:dyDescent="0.4">
      <c r="A24" s="222"/>
      <c r="B24" s="17" t="s">
        <v>183</v>
      </c>
      <c r="C24" s="19">
        <v>44883</v>
      </c>
      <c r="D24" s="175"/>
      <c r="E24" s="11"/>
      <c r="F24" s="12"/>
      <c r="G24" s="12"/>
      <c r="H24" s="12"/>
      <c r="I24" s="12"/>
      <c r="J24" s="12"/>
      <c r="K24" s="12"/>
      <c r="L24" s="12"/>
      <c r="M24" s="17"/>
      <c r="N24" s="19"/>
    </row>
    <row r="25" spans="1:15" s="107" customFormat="1" ht="24.75" customHeight="1" x14ac:dyDescent="0.4">
      <c r="A25" s="222"/>
      <c r="B25" s="17" t="s">
        <v>184</v>
      </c>
      <c r="C25" s="19">
        <v>44880</v>
      </c>
      <c r="D25" s="178"/>
      <c r="E25" s="62"/>
      <c r="F25" s="62"/>
      <c r="G25" s="62"/>
      <c r="H25" s="62"/>
      <c r="I25" s="62"/>
      <c r="J25" s="62"/>
      <c r="K25" s="62"/>
      <c r="L25" s="62"/>
      <c r="M25" s="17"/>
      <c r="N25" s="19"/>
    </row>
    <row r="26" spans="1:15" s="107" customFormat="1" ht="24.75" customHeight="1" thickBot="1" x14ac:dyDescent="0.45">
      <c r="A26" s="223"/>
      <c r="B26" s="15" t="s">
        <v>185</v>
      </c>
      <c r="C26" s="21">
        <v>44879</v>
      </c>
      <c r="D26" s="169"/>
      <c r="E26" s="93"/>
      <c r="F26" s="93"/>
      <c r="G26" s="93"/>
      <c r="H26" s="93"/>
      <c r="I26" s="93"/>
      <c r="J26" s="93"/>
      <c r="K26" s="93"/>
      <c r="L26" s="93"/>
      <c r="M26" s="15"/>
      <c r="N26" s="21"/>
    </row>
    <row r="27" spans="1:15" s="107" customFormat="1" ht="24.75" customHeight="1" x14ac:dyDescent="0.4">
      <c r="A27" s="221" t="s">
        <v>61</v>
      </c>
      <c r="B27" s="76" t="s">
        <v>248</v>
      </c>
      <c r="C27" s="161">
        <v>44881</v>
      </c>
      <c r="D27" s="158" t="s">
        <v>245</v>
      </c>
      <c r="E27" s="234">
        <v>58</v>
      </c>
      <c r="F27" s="284">
        <v>5</v>
      </c>
      <c r="G27" s="254">
        <v>1204</v>
      </c>
      <c r="H27" s="280">
        <v>188</v>
      </c>
      <c r="I27" s="282">
        <v>89</v>
      </c>
      <c r="J27" s="284">
        <v>5</v>
      </c>
      <c r="K27" s="254">
        <v>2233</v>
      </c>
      <c r="L27" s="232">
        <v>188</v>
      </c>
      <c r="M27" s="76" t="s">
        <v>252</v>
      </c>
      <c r="N27" s="161">
        <v>44887</v>
      </c>
    </row>
    <row r="28" spans="1:15" s="107" customFormat="1" ht="24.75" customHeight="1" x14ac:dyDescent="0.4">
      <c r="A28" s="222"/>
      <c r="B28" s="76" t="s">
        <v>247</v>
      </c>
      <c r="C28" s="159">
        <v>44882</v>
      </c>
      <c r="D28" s="112" t="s">
        <v>245</v>
      </c>
      <c r="E28" s="235"/>
      <c r="F28" s="285"/>
      <c r="G28" s="255"/>
      <c r="H28" s="281"/>
      <c r="I28" s="283"/>
      <c r="J28" s="285"/>
      <c r="K28" s="255"/>
      <c r="L28" s="233"/>
      <c r="M28" s="76" t="s">
        <v>251</v>
      </c>
      <c r="N28" s="159">
        <v>44890</v>
      </c>
    </row>
    <row r="29" spans="1:15" s="107" customFormat="1" ht="24.75" customHeight="1" x14ac:dyDescent="0.4">
      <c r="A29" s="222"/>
      <c r="B29" s="76" t="s">
        <v>246</v>
      </c>
      <c r="C29" s="159">
        <v>44882</v>
      </c>
      <c r="D29" s="112" t="s">
        <v>249</v>
      </c>
      <c r="E29" s="11"/>
      <c r="F29" s="12"/>
      <c r="G29" s="12"/>
      <c r="H29" s="12"/>
      <c r="I29" s="12"/>
      <c r="J29" s="12"/>
      <c r="K29" s="12"/>
      <c r="L29" s="12"/>
      <c r="M29" s="76" t="s">
        <v>256</v>
      </c>
      <c r="N29" s="159">
        <v>44890</v>
      </c>
    </row>
    <row r="30" spans="1:15" s="107" customFormat="1" ht="24.75" customHeight="1" x14ac:dyDescent="0.4">
      <c r="A30" s="222"/>
      <c r="B30" s="17" t="s">
        <v>250</v>
      </c>
      <c r="C30" s="159">
        <v>44883</v>
      </c>
      <c r="D30" s="112" t="s">
        <v>249</v>
      </c>
      <c r="E30" s="14"/>
      <c r="F30" s="14"/>
      <c r="G30" s="14"/>
      <c r="H30" s="14"/>
      <c r="I30" s="14"/>
      <c r="J30" s="14"/>
      <c r="K30" s="14"/>
      <c r="L30" s="14"/>
      <c r="M30" s="17" t="s">
        <v>253</v>
      </c>
      <c r="N30" s="159">
        <v>44890</v>
      </c>
    </row>
    <row r="31" spans="1:15" s="107" customFormat="1" ht="24.75" customHeight="1" thickBot="1" x14ac:dyDescent="0.45">
      <c r="A31" s="223"/>
      <c r="B31" s="15" t="s">
        <v>146</v>
      </c>
      <c r="C31" s="162">
        <v>44883</v>
      </c>
      <c r="D31" s="160" t="s">
        <v>249</v>
      </c>
      <c r="E31" s="16"/>
      <c r="F31" s="16"/>
      <c r="G31" s="16"/>
      <c r="H31" s="16"/>
      <c r="I31" s="16"/>
      <c r="J31" s="16"/>
      <c r="K31" s="16"/>
      <c r="L31" s="16"/>
      <c r="M31" s="15" t="s">
        <v>254</v>
      </c>
      <c r="N31" s="162">
        <v>44890</v>
      </c>
    </row>
    <row r="32" spans="1:15" s="107" customFormat="1" ht="24.75" customHeight="1" x14ac:dyDescent="0.4">
      <c r="A32" s="222" t="s">
        <v>43</v>
      </c>
      <c r="B32" s="26" t="s">
        <v>168</v>
      </c>
      <c r="C32" s="161">
        <v>44879</v>
      </c>
      <c r="D32" s="119"/>
      <c r="E32" s="224">
        <v>24</v>
      </c>
      <c r="F32" s="226">
        <v>5</v>
      </c>
      <c r="G32" s="226">
        <v>888</v>
      </c>
      <c r="H32" s="226">
        <v>183</v>
      </c>
      <c r="I32" s="226">
        <v>31</v>
      </c>
      <c r="J32" s="226">
        <v>5</v>
      </c>
      <c r="K32" s="226">
        <v>1223</v>
      </c>
      <c r="L32" s="228">
        <v>183</v>
      </c>
      <c r="M32" s="26"/>
      <c r="N32" s="161"/>
    </row>
    <row r="33" spans="1:15" s="107" customFormat="1" ht="24.75" customHeight="1" x14ac:dyDescent="0.4">
      <c r="A33" s="222"/>
      <c r="B33" s="157" t="s">
        <v>169</v>
      </c>
      <c r="C33" s="175">
        <v>44879</v>
      </c>
      <c r="D33" s="178"/>
      <c r="E33" s="225"/>
      <c r="F33" s="227"/>
      <c r="G33" s="227"/>
      <c r="H33" s="227"/>
      <c r="I33" s="227"/>
      <c r="J33" s="227"/>
      <c r="K33" s="227"/>
      <c r="L33" s="229"/>
      <c r="M33" s="157"/>
      <c r="N33" s="175"/>
    </row>
    <row r="34" spans="1:15" s="107" customFormat="1" ht="24.75" customHeight="1" x14ac:dyDescent="0.4">
      <c r="A34" s="222"/>
      <c r="B34" s="157" t="s">
        <v>170</v>
      </c>
      <c r="C34" s="175">
        <v>44883</v>
      </c>
      <c r="D34" s="175"/>
      <c r="E34" s="11"/>
      <c r="F34" s="12"/>
      <c r="G34" s="12"/>
      <c r="H34" s="12"/>
      <c r="I34" s="12"/>
      <c r="J34" s="12"/>
      <c r="K34" s="12"/>
      <c r="L34" s="12"/>
      <c r="M34" s="157"/>
      <c r="N34" s="175"/>
    </row>
    <row r="35" spans="1:15" s="107" customFormat="1" ht="24.75" customHeight="1" x14ac:dyDescent="0.4">
      <c r="A35" s="222"/>
      <c r="B35" s="17" t="s">
        <v>171</v>
      </c>
      <c r="C35" s="159">
        <v>44883</v>
      </c>
      <c r="D35" s="178"/>
      <c r="E35" s="155"/>
      <c r="F35" s="14"/>
      <c r="G35" s="14"/>
      <c r="H35" s="14"/>
      <c r="I35" s="14"/>
      <c r="J35" s="14"/>
      <c r="K35" s="14"/>
      <c r="L35" s="14"/>
      <c r="M35" s="17"/>
      <c r="N35" s="159"/>
    </row>
    <row r="36" spans="1:15" s="107" customFormat="1" ht="24.75" customHeight="1" thickBot="1" x14ac:dyDescent="0.45">
      <c r="A36" s="222"/>
      <c r="B36" s="15" t="s">
        <v>172</v>
      </c>
      <c r="C36" s="162">
        <v>44883</v>
      </c>
      <c r="D36" s="178"/>
      <c r="E36" s="156"/>
      <c r="F36" s="93"/>
      <c r="G36" s="93"/>
      <c r="H36" s="93"/>
      <c r="I36" s="93"/>
      <c r="J36" s="93"/>
      <c r="K36" s="93"/>
      <c r="L36" s="93"/>
      <c r="M36" s="15"/>
      <c r="N36" s="162"/>
    </row>
    <row r="37" spans="1:15" s="107" customFormat="1" ht="24.75" customHeight="1" x14ac:dyDescent="0.4">
      <c r="A37" s="221" t="s">
        <v>45</v>
      </c>
      <c r="B37" s="26" t="s">
        <v>140</v>
      </c>
      <c r="C37" s="99">
        <v>44879</v>
      </c>
      <c r="D37" s="158"/>
      <c r="E37" s="291">
        <v>6</v>
      </c>
      <c r="F37" s="230">
        <v>5</v>
      </c>
      <c r="G37" s="236">
        <v>983</v>
      </c>
      <c r="H37" s="230">
        <v>197</v>
      </c>
      <c r="I37" s="236">
        <v>42</v>
      </c>
      <c r="J37" s="230">
        <v>5</v>
      </c>
      <c r="K37" s="236">
        <v>1505</v>
      </c>
      <c r="L37" s="256">
        <v>197</v>
      </c>
      <c r="M37" s="26"/>
      <c r="N37" s="99"/>
    </row>
    <row r="38" spans="1:15" s="107" customFormat="1" ht="24.75" customHeight="1" x14ac:dyDescent="0.4">
      <c r="A38" s="222"/>
      <c r="B38" s="17" t="s">
        <v>141</v>
      </c>
      <c r="C38" s="30">
        <v>44882</v>
      </c>
      <c r="D38" s="109"/>
      <c r="E38" s="292"/>
      <c r="F38" s="231"/>
      <c r="G38" s="237"/>
      <c r="H38" s="231"/>
      <c r="I38" s="237"/>
      <c r="J38" s="231"/>
      <c r="K38" s="237"/>
      <c r="L38" s="257"/>
      <c r="M38" s="17"/>
      <c r="N38" s="30"/>
    </row>
    <row r="39" spans="1:15" s="107" customFormat="1" ht="24.75" customHeight="1" x14ac:dyDescent="0.4">
      <c r="A39" s="222"/>
      <c r="B39" s="17" t="s">
        <v>142</v>
      </c>
      <c r="C39" s="30">
        <v>44883</v>
      </c>
      <c r="D39" s="109"/>
      <c r="E39" s="11"/>
      <c r="F39" s="12"/>
      <c r="G39" s="12"/>
      <c r="H39" s="12"/>
      <c r="I39" s="12"/>
      <c r="J39" s="12"/>
      <c r="K39" s="12"/>
      <c r="L39" s="12"/>
      <c r="M39" s="17"/>
      <c r="N39" s="30"/>
    </row>
    <row r="40" spans="1:15" s="107" customFormat="1" ht="24.75" customHeight="1" x14ac:dyDescent="0.4">
      <c r="A40" s="222"/>
      <c r="B40" s="17" t="s">
        <v>143</v>
      </c>
      <c r="C40" s="30">
        <v>44883</v>
      </c>
      <c r="D40" s="109"/>
      <c r="E40" s="62"/>
      <c r="F40" s="62"/>
      <c r="G40" s="62"/>
      <c r="H40" s="62"/>
      <c r="I40" s="62"/>
      <c r="J40" s="62"/>
      <c r="K40" s="62"/>
      <c r="L40" s="62"/>
      <c r="M40" s="17"/>
      <c r="N40" s="30"/>
    </row>
    <row r="41" spans="1:15" s="107" customFormat="1" ht="24.75" customHeight="1" thickBot="1" x14ac:dyDescent="0.45">
      <c r="A41" s="223"/>
      <c r="B41" s="15" t="s">
        <v>144</v>
      </c>
      <c r="C41" s="23">
        <v>44883</v>
      </c>
      <c r="D41" s="153"/>
      <c r="E41" s="16"/>
      <c r="F41" s="16"/>
      <c r="G41" s="16"/>
      <c r="H41" s="16"/>
      <c r="I41" s="16"/>
      <c r="J41" s="16"/>
      <c r="K41" s="16"/>
      <c r="L41" s="16"/>
      <c r="M41" s="15"/>
      <c r="N41" s="23"/>
    </row>
    <row r="42" spans="1:15" s="107" customFormat="1" ht="24.75" customHeight="1" x14ac:dyDescent="0.4">
      <c r="A42" s="221" t="s">
        <v>82</v>
      </c>
      <c r="B42" s="17" t="s">
        <v>135</v>
      </c>
      <c r="C42" s="30">
        <v>44879</v>
      </c>
      <c r="D42" s="158"/>
      <c r="E42" s="291">
        <v>7</v>
      </c>
      <c r="F42" s="230">
        <v>6</v>
      </c>
      <c r="G42" s="236">
        <v>42</v>
      </c>
      <c r="H42" s="230">
        <v>36</v>
      </c>
      <c r="I42" s="236">
        <v>12</v>
      </c>
      <c r="J42" s="230">
        <v>6</v>
      </c>
      <c r="K42" s="236">
        <v>68</v>
      </c>
      <c r="L42" s="256">
        <v>36</v>
      </c>
      <c r="M42" s="17"/>
      <c r="N42" s="30"/>
    </row>
    <row r="43" spans="1:15" s="107" customFormat="1" ht="24.75" customHeight="1" x14ac:dyDescent="0.4">
      <c r="A43" s="222"/>
      <c r="B43" s="117" t="s">
        <v>84</v>
      </c>
      <c r="C43" s="30">
        <v>44880</v>
      </c>
      <c r="D43" s="109"/>
      <c r="E43" s="292"/>
      <c r="F43" s="231"/>
      <c r="G43" s="237"/>
      <c r="H43" s="231"/>
      <c r="I43" s="237"/>
      <c r="J43" s="231"/>
      <c r="K43" s="237"/>
      <c r="L43" s="257"/>
      <c r="M43" s="117"/>
      <c r="N43" s="30"/>
    </row>
    <row r="44" spans="1:15" s="107" customFormat="1" ht="24.75" customHeight="1" x14ac:dyDescent="0.4">
      <c r="A44" s="222"/>
      <c r="B44" s="157" t="s">
        <v>136</v>
      </c>
      <c r="C44" s="30">
        <v>44881</v>
      </c>
      <c r="D44" s="109"/>
      <c r="E44" s="11"/>
      <c r="F44" s="12"/>
      <c r="G44" s="12"/>
      <c r="H44" s="12"/>
      <c r="I44" s="12"/>
      <c r="J44" s="12"/>
      <c r="K44" s="12"/>
      <c r="L44" s="12"/>
      <c r="M44" s="157"/>
      <c r="N44" s="30"/>
    </row>
    <row r="45" spans="1:15" s="107" customFormat="1" ht="24.75" customHeight="1" x14ac:dyDescent="0.4">
      <c r="A45" s="222"/>
      <c r="B45" s="17" t="s">
        <v>87</v>
      </c>
      <c r="C45" s="30">
        <v>44882</v>
      </c>
      <c r="D45" s="109"/>
      <c r="E45" s="62"/>
      <c r="F45" s="62"/>
      <c r="G45" s="62"/>
      <c r="H45" s="62"/>
      <c r="I45" s="62"/>
      <c r="J45" s="62"/>
      <c r="K45" s="62"/>
      <c r="L45" s="62"/>
      <c r="M45" s="17"/>
      <c r="N45" s="30"/>
    </row>
    <row r="46" spans="1:15" s="107" customFormat="1" ht="24.75" customHeight="1" thickBot="1" x14ac:dyDescent="0.45">
      <c r="A46" s="223"/>
      <c r="B46" s="15" t="s">
        <v>91</v>
      </c>
      <c r="C46" s="162">
        <v>44883</v>
      </c>
      <c r="D46" s="169"/>
      <c r="E46" s="16"/>
      <c r="F46" s="16"/>
      <c r="G46" s="16"/>
      <c r="H46" s="16"/>
      <c r="I46" s="16"/>
      <c r="J46" s="16"/>
      <c r="K46" s="16"/>
      <c r="L46" s="16"/>
      <c r="M46" s="15"/>
      <c r="N46" s="162"/>
    </row>
    <row r="47" spans="1:15" s="74" customFormat="1" ht="24.75" customHeight="1" x14ac:dyDescent="0.4">
      <c r="A47" s="221" t="s">
        <v>34</v>
      </c>
      <c r="B47" s="26" t="s">
        <v>111</v>
      </c>
      <c r="C47" s="30">
        <v>44880</v>
      </c>
      <c r="D47" s="158"/>
      <c r="E47" s="250">
        <v>10</v>
      </c>
      <c r="F47" s="240">
        <v>3</v>
      </c>
      <c r="G47" s="226">
        <v>177</v>
      </c>
      <c r="H47" s="238">
        <v>136</v>
      </c>
      <c r="I47" s="242">
        <v>40</v>
      </c>
      <c r="J47" s="240">
        <v>3</v>
      </c>
      <c r="K47" s="226">
        <v>1150</v>
      </c>
      <c r="L47" s="228">
        <v>136</v>
      </c>
      <c r="M47" s="26"/>
      <c r="N47" s="30"/>
      <c r="O47" s="108"/>
    </row>
    <row r="48" spans="1:15" s="74" customFormat="1" ht="24.75" customHeight="1" x14ac:dyDescent="0.4">
      <c r="A48" s="222"/>
      <c r="B48" s="17" t="s">
        <v>112</v>
      </c>
      <c r="C48" s="30">
        <v>44881</v>
      </c>
      <c r="D48" s="109"/>
      <c r="E48" s="251"/>
      <c r="F48" s="241"/>
      <c r="G48" s="227"/>
      <c r="H48" s="239"/>
      <c r="I48" s="243"/>
      <c r="J48" s="241"/>
      <c r="K48" s="227"/>
      <c r="L48" s="229"/>
      <c r="M48" s="17"/>
      <c r="N48" s="30"/>
      <c r="O48" s="108"/>
    </row>
    <row r="49" spans="1:15" s="107" customFormat="1" ht="24.75" customHeight="1" x14ac:dyDescent="0.4">
      <c r="A49" s="222"/>
      <c r="B49" s="17" t="s">
        <v>113</v>
      </c>
      <c r="C49" s="30"/>
      <c r="D49" s="109"/>
      <c r="E49" s="12"/>
      <c r="F49" s="12"/>
      <c r="G49" s="12"/>
      <c r="H49" s="12"/>
      <c r="I49" s="12"/>
      <c r="J49" s="12"/>
      <c r="K49" s="12"/>
      <c r="L49" s="12"/>
      <c r="M49" s="17"/>
      <c r="N49" s="30"/>
      <c r="O49" s="108"/>
    </row>
    <row r="50" spans="1:15" s="107" customFormat="1" ht="24.75" customHeight="1" x14ac:dyDescent="0.4">
      <c r="A50" s="222"/>
      <c r="B50" s="17" t="s">
        <v>114</v>
      </c>
      <c r="C50" s="30">
        <v>44883</v>
      </c>
      <c r="D50" s="199"/>
      <c r="E50" s="124"/>
      <c r="F50" s="124"/>
      <c r="G50" s="124"/>
      <c r="H50" s="124"/>
      <c r="I50" s="124"/>
      <c r="J50" s="124"/>
      <c r="K50" s="124"/>
      <c r="L50" s="124"/>
      <c r="M50" s="17"/>
      <c r="N50" s="30"/>
      <c r="O50" s="108"/>
    </row>
    <row r="51" spans="1:15" s="107" customFormat="1" ht="24.75" customHeight="1" x14ac:dyDescent="0.4">
      <c r="A51" s="222"/>
      <c r="B51" s="17" t="s">
        <v>115</v>
      </c>
      <c r="C51" s="200">
        <v>44884</v>
      </c>
      <c r="D51" s="199"/>
      <c r="E51" s="124"/>
      <c r="F51" s="124"/>
      <c r="G51" s="124"/>
      <c r="H51" s="124"/>
      <c r="I51" s="124"/>
      <c r="J51" s="124"/>
      <c r="K51" s="124"/>
      <c r="L51" s="124"/>
      <c r="M51" s="17"/>
      <c r="N51" s="200"/>
      <c r="O51" s="108"/>
    </row>
    <row r="52" spans="1:15" s="74" customFormat="1" ht="24.75" customHeight="1" thickBot="1" x14ac:dyDescent="0.45">
      <c r="A52" s="222"/>
      <c r="B52" s="17" t="s">
        <v>116</v>
      </c>
      <c r="C52" s="200">
        <v>44884</v>
      </c>
      <c r="D52" s="199"/>
      <c r="E52" s="124"/>
      <c r="F52" s="124"/>
      <c r="G52" s="124"/>
      <c r="H52" s="124"/>
      <c r="I52" s="124"/>
      <c r="J52" s="124"/>
      <c r="K52" s="124"/>
      <c r="L52" s="124"/>
      <c r="M52" s="17"/>
      <c r="N52" s="200"/>
      <c r="O52" s="108"/>
    </row>
    <row r="53" spans="1:15" s="107" customFormat="1" ht="24.75" customHeight="1" x14ac:dyDescent="0.4">
      <c r="A53" s="221" t="s">
        <v>55</v>
      </c>
      <c r="B53" s="208" t="s">
        <v>187</v>
      </c>
      <c r="C53" s="99"/>
      <c r="D53" s="158"/>
      <c r="E53" s="252">
        <v>20</v>
      </c>
      <c r="F53" s="246">
        <v>6</v>
      </c>
      <c r="G53" s="226">
        <v>188</v>
      </c>
      <c r="H53" s="226">
        <v>58</v>
      </c>
      <c r="I53" s="246">
        <v>60</v>
      </c>
      <c r="J53" s="246">
        <v>6</v>
      </c>
      <c r="K53" s="226">
        <v>670</v>
      </c>
      <c r="L53" s="228">
        <v>58</v>
      </c>
      <c r="M53" s="208"/>
      <c r="N53" s="99"/>
      <c r="O53" s="108"/>
    </row>
    <row r="54" spans="1:15" s="107" customFormat="1" ht="24.75" customHeight="1" x14ac:dyDescent="0.4">
      <c r="A54" s="222"/>
      <c r="B54" s="167" t="s">
        <v>153</v>
      </c>
      <c r="C54" s="207">
        <v>44880</v>
      </c>
      <c r="D54" s="109"/>
      <c r="E54" s="253"/>
      <c r="F54" s="247"/>
      <c r="G54" s="227"/>
      <c r="H54" s="227"/>
      <c r="I54" s="247"/>
      <c r="J54" s="247"/>
      <c r="K54" s="227"/>
      <c r="L54" s="229"/>
      <c r="M54" s="167"/>
      <c r="N54" s="207"/>
      <c r="O54" s="108"/>
    </row>
    <row r="55" spans="1:15" s="107" customFormat="1" ht="24.75" customHeight="1" x14ac:dyDescent="0.4">
      <c r="A55" s="222"/>
      <c r="B55" s="17" t="s">
        <v>154</v>
      </c>
      <c r="C55" s="30">
        <v>44881</v>
      </c>
      <c r="D55" s="109"/>
      <c r="E55" s="11"/>
      <c r="F55" s="12"/>
      <c r="G55" s="12">
        <f>168+20</f>
        <v>188</v>
      </c>
      <c r="H55" s="12">
        <f>52+6</f>
        <v>58</v>
      </c>
      <c r="I55" s="12"/>
      <c r="J55" s="12"/>
      <c r="K55" s="12">
        <f>610+60</f>
        <v>670</v>
      </c>
      <c r="L55" s="12"/>
      <c r="M55" s="17"/>
      <c r="N55" s="30"/>
      <c r="O55" s="108"/>
    </row>
    <row r="56" spans="1:15" s="107" customFormat="1" ht="24.75" customHeight="1" x14ac:dyDescent="0.4">
      <c r="A56" s="222"/>
      <c r="B56" s="17" t="s">
        <v>155</v>
      </c>
      <c r="C56" s="30">
        <v>44882</v>
      </c>
      <c r="D56" s="109"/>
      <c r="E56" s="123"/>
      <c r="F56" s="124"/>
      <c r="G56" s="124"/>
      <c r="H56" s="124"/>
      <c r="I56" s="124"/>
      <c r="J56" s="124"/>
      <c r="K56" s="124"/>
      <c r="L56" s="191"/>
      <c r="M56" s="17"/>
      <c r="N56" s="30"/>
      <c r="O56" s="108"/>
    </row>
    <row r="57" spans="1:15" s="107" customFormat="1" ht="24.75" customHeight="1" thickBot="1" x14ac:dyDescent="0.45">
      <c r="A57" s="222"/>
      <c r="B57" s="17" t="s">
        <v>156</v>
      </c>
      <c r="C57" s="30">
        <v>44883</v>
      </c>
      <c r="D57" s="109"/>
      <c r="E57" s="62"/>
      <c r="F57" s="62"/>
      <c r="G57" s="62"/>
      <c r="H57" s="62"/>
      <c r="I57" s="62"/>
      <c r="J57" s="62"/>
      <c r="K57" s="62"/>
      <c r="L57" s="62"/>
      <c r="M57" s="17"/>
      <c r="N57" s="30"/>
      <c r="O57" s="108"/>
    </row>
    <row r="58" spans="1:15" s="107" customFormat="1" ht="24.75" customHeight="1" x14ac:dyDescent="0.4">
      <c r="A58" s="221" t="s">
        <v>85</v>
      </c>
      <c r="B58" s="26" t="s">
        <v>174</v>
      </c>
      <c r="C58" s="161"/>
      <c r="D58" s="158"/>
      <c r="E58" s="224">
        <v>5</v>
      </c>
      <c r="F58" s="226">
        <v>1</v>
      </c>
      <c r="G58" s="226">
        <v>45</v>
      </c>
      <c r="H58" s="226">
        <v>9</v>
      </c>
      <c r="I58" s="226">
        <v>10</v>
      </c>
      <c r="J58" s="226">
        <v>1</v>
      </c>
      <c r="K58" s="226">
        <v>90</v>
      </c>
      <c r="L58" s="228">
        <v>9</v>
      </c>
      <c r="M58" s="26"/>
      <c r="N58" s="161"/>
      <c r="O58" s="108"/>
    </row>
    <row r="59" spans="1:15" s="107" customFormat="1" ht="24.75" customHeight="1" x14ac:dyDescent="0.4">
      <c r="A59" s="222"/>
      <c r="B59" s="157" t="s">
        <v>175</v>
      </c>
      <c r="C59" s="175">
        <v>44879</v>
      </c>
      <c r="D59" s="178"/>
      <c r="E59" s="225"/>
      <c r="F59" s="227"/>
      <c r="G59" s="227"/>
      <c r="H59" s="227"/>
      <c r="I59" s="227"/>
      <c r="J59" s="227"/>
      <c r="K59" s="227"/>
      <c r="L59" s="229"/>
      <c r="M59" s="157"/>
      <c r="N59" s="175"/>
      <c r="O59" s="108"/>
    </row>
    <row r="60" spans="1:15" s="107" customFormat="1" ht="24.75" customHeight="1" x14ac:dyDescent="0.4">
      <c r="A60" s="222"/>
      <c r="B60" s="17" t="s">
        <v>176</v>
      </c>
      <c r="C60" s="159">
        <v>44880</v>
      </c>
      <c r="D60" s="178"/>
      <c r="E60" s="11"/>
      <c r="F60" s="12"/>
      <c r="G60" s="12"/>
      <c r="H60" s="12"/>
      <c r="I60" s="12"/>
      <c r="J60" s="12"/>
      <c r="K60" s="12"/>
      <c r="L60" s="12"/>
      <c r="M60" s="17"/>
      <c r="N60" s="159"/>
      <c r="O60" s="108"/>
    </row>
    <row r="61" spans="1:15" s="107" customFormat="1" ht="24.75" customHeight="1" x14ac:dyDescent="0.4">
      <c r="A61" s="222"/>
      <c r="B61" s="76" t="s">
        <v>177</v>
      </c>
      <c r="C61" s="159">
        <v>44881</v>
      </c>
      <c r="D61" s="178"/>
      <c r="E61" s="14"/>
      <c r="F61" s="14"/>
      <c r="G61" s="14"/>
      <c r="H61" s="14"/>
      <c r="I61" s="14"/>
      <c r="J61" s="14"/>
      <c r="K61" s="14"/>
      <c r="L61" s="14"/>
      <c r="M61" s="76"/>
      <c r="N61" s="159"/>
      <c r="O61" s="108"/>
    </row>
    <row r="62" spans="1:15" s="107" customFormat="1" ht="24.75" customHeight="1" thickBot="1" x14ac:dyDescent="0.45">
      <c r="A62" s="223"/>
      <c r="B62" s="17" t="s">
        <v>173</v>
      </c>
      <c r="C62" s="159">
        <v>44882</v>
      </c>
      <c r="D62" s="160"/>
      <c r="E62" s="93"/>
      <c r="F62" s="93"/>
      <c r="G62" s="93"/>
      <c r="H62" s="93"/>
      <c r="I62" s="93"/>
      <c r="J62" s="93"/>
      <c r="K62" s="93"/>
      <c r="L62" s="93"/>
      <c r="M62" s="17"/>
      <c r="N62" s="159"/>
      <c r="O62" s="108"/>
    </row>
    <row r="63" spans="1:15" s="107" customFormat="1" ht="24.75" customHeight="1" x14ac:dyDescent="0.4">
      <c r="A63" s="221" t="s">
        <v>66</v>
      </c>
      <c r="B63" s="26" t="s">
        <v>179</v>
      </c>
      <c r="C63" s="161"/>
      <c r="D63" s="158"/>
      <c r="E63" s="224">
        <v>4</v>
      </c>
      <c r="F63" s="226">
        <v>2</v>
      </c>
      <c r="G63" s="226">
        <v>605</v>
      </c>
      <c r="H63" s="226">
        <v>238</v>
      </c>
      <c r="I63" s="226">
        <v>30</v>
      </c>
      <c r="J63" s="226">
        <v>2</v>
      </c>
      <c r="K63" s="226">
        <v>4350</v>
      </c>
      <c r="L63" s="228">
        <v>238</v>
      </c>
      <c r="M63" s="26"/>
      <c r="N63" s="161"/>
    </row>
    <row r="64" spans="1:15" s="107" customFormat="1" ht="24.75" customHeight="1" x14ac:dyDescent="0.4">
      <c r="A64" s="222"/>
      <c r="B64" s="17" t="s">
        <v>188</v>
      </c>
      <c r="C64" s="159">
        <v>44879</v>
      </c>
      <c r="D64" s="178"/>
      <c r="E64" s="225"/>
      <c r="F64" s="227"/>
      <c r="G64" s="227"/>
      <c r="H64" s="227"/>
      <c r="I64" s="227"/>
      <c r="J64" s="227"/>
      <c r="K64" s="227"/>
      <c r="L64" s="229"/>
      <c r="M64" s="17"/>
      <c r="N64" s="159"/>
    </row>
    <row r="65" spans="1:14" s="107" customFormat="1" ht="24.75" customHeight="1" x14ac:dyDescent="0.4">
      <c r="A65" s="222"/>
      <c r="B65" s="76" t="s">
        <v>189</v>
      </c>
      <c r="C65" s="159">
        <v>44880</v>
      </c>
      <c r="D65" s="178"/>
      <c r="E65" s="11"/>
      <c r="F65" s="12"/>
      <c r="G65" s="12"/>
      <c r="H65" s="12"/>
      <c r="I65" s="12"/>
      <c r="J65" s="12"/>
      <c r="K65" s="12"/>
      <c r="L65" s="12"/>
      <c r="M65" s="76"/>
      <c r="N65" s="159"/>
    </row>
    <row r="66" spans="1:14" s="107" customFormat="1" ht="24.75" customHeight="1" x14ac:dyDescent="0.4">
      <c r="A66" s="222"/>
      <c r="B66" s="17" t="s">
        <v>190</v>
      </c>
      <c r="C66" s="159">
        <v>44882</v>
      </c>
      <c r="D66" s="178"/>
      <c r="E66" s="14"/>
      <c r="F66" s="14"/>
      <c r="G66" s="14"/>
      <c r="H66" s="14"/>
      <c r="I66" s="14"/>
      <c r="J66" s="14"/>
      <c r="K66" s="14"/>
      <c r="L66" s="14"/>
      <c r="M66" s="17"/>
      <c r="N66" s="159"/>
    </row>
    <row r="67" spans="1:14" s="107" customFormat="1" ht="24.75" customHeight="1" thickBot="1" x14ac:dyDescent="0.45">
      <c r="A67" s="223"/>
      <c r="B67" s="17" t="s">
        <v>191</v>
      </c>
      <c r="C67" s="159">
        <v>44883</v>
      </c>
      <c r="D67" s="160"/>
      <c r="E67" s="93"/>
      <c r="F67" s="93"/>
      <c r="G67" s="93"/>
      <c r="H67" s="93"/>
      <c r="I67" s="93"/>
      <c r="J67" s="93"/>
      <c r="K67" s="93"/>
      <c r="L67" s="93"/>
      <c r="M67" s="17"/>
      <c r="N67" s="159"/>
    </row>
    <row r="68" spans="1:14" s="74" customFormat="1" ht="24.75" customHeight="1" x14ac:dyDescent="0.4">
      <c r="A68" s="221" t="s">
        <v>47</v>
      </c>
      <c r="B68" s="26" t="s">
        <v>180</v>
      </c>
      <c r="C68" s="99"/>
      <c r="D68" s="158"/>
      <c r="E68" s="224">
        <v>13</v>
      </c>
      <c r="F68" s="226">
        <v>5</v>
      </c>
      <c r="G68" s="226">
        <f>478+13</f>
        <v>491</v>
      </c>
      <c r="H68" s="226">
        <f>179+5</f>
        <v>184</v>
      </c>
      <c r="I68" s="226">
        <v>44</v>
      </c>
      <c r="J68" s="226">
        <v>5</v>
      </c>
      <c r="K68" s="226">
        <f>1365+44</f>
        <v>1409</v>
      </c>
      <c r="L68" s="228">
        <v>184</v>
      </c>
      <c r="M68" s="26"/>
      <c r="N68" s="99"/>
    </row>
    <row r="69" spans="1:14" s="74" customFormat="1" ht="24.75" customHeight="1" x14ac:dyDescent="0.4">
      <c r="A69" s="222"/>
      <c r="B69" s="117" t="s">
        <v>118</v>
      </c>
      <c r="C69" s="30">
        <v>44880</v>
      </c>
      <c r="D69" s="109"/>
      <c r="E69" s="225"/>
      <c r="F69" s="227"/>
      <c r="G69" s="227"/>
      <c r="H69" s="227"/>
      <c r="I69" s="227"/>
      <c r="J69" s="227"/>
      <c r="K69" s="227"/>
      <c r="L69" s="229"/>
      <c r="M69" s="117"/>
      <c r="N69" s="30"/>
    </row>
    <row r="70" spans="1:14" s="74" customFormat="1" ht="24.75" customHeight="1" x14ac:dyDescent="0.4">
      <c r="A70" s="222"/>
      <c r="B70" s="117" t="s">
        <v>119</v>
      </c>
      <c r="C70" s="30">
        <v>44882</v>
      </c>
      <c r="D70" s="109"/>
      <c r="E70" s="11"/>
      <c r="F70" s="12"/>
      <c r="G70" s="12"/>
      <c r="H70" s="12"/>
      <c r="I70" s="12"/>
      <c r="J70" s="12"/>
      <c r="K70" s="12"/>
      <c r="L70" s="12"/>
      <c r="M70" s="117"/>
      <c r="N70" s="30"/>
    </row>
    <row r="71" spans="1:14" s="74" customFormat="1" ht="24.75" customHeight="1" x14ac:dyDescent="0.4">
      <c r="A71" s="222"/>
      <c r="B71" s="117" t="s">
        <v>120</v>
      </c>
      <c r="C71" s="30">
        <v>44883</v>
      </c>
      <c r="D71" s="109"/>
      <c r="E71" s="62"/>
      <c r="F71" s="62"/>
      <c r="G71" s="62"/>
      <c r="H71" s="62"/>
      <c r="I71" s="62"/>
      <c r="J71" s="62"/>
      <c r="K71" s="62"/>
      <c r="L71" s="62"/>
      <c r="M71" s="117"/>
      <c r="N71" s="30"/>
    </row>
    <row r="72" spans="1:14" s="74" customFormat="1" ht="24.75" customHeight="1" thickBot="1" x14ac:dyDescent="0.45">
      <c r="A72" s="223"/>
      <c r="B72" s="185"/>
      <c r="C72" s="23"/>
      <c r="D72" s="153"/>
      <c r="E72" s="93"/>
      <c r="F72" s="93"/>
      <c r="G72" s="93"/>
      <c r="H72" s="93"/>
      <c r="I72" s="93"/>
      <c r="J72" s="93"/>
      <c r="K72" s="93"/>
      <c r="L72" s="93"/>
      <c r="M72" s="185"/>
      <c r="N72" s="23"/>
    </row>
    <row r="73" spans="1:14" s="107" customFormat="1" ht="24.75" customHeight="1" x14ac:dyDescent="0.4">
      <c r="A73" s="221" t="s">
        <v>48</v>
      </c>
      <c r="B73" s="116" t="s">
        <v>192</v>
      </c>
      <c r="C73" s="161"/>
      <c r="D73" s="115"/>
      <c r="E73" s="224">
        <v>15</v>
      </c>
      <c r="F73" s="226">
        <v>7</v>
      </c>
      <c r="G73" s="226">
        <v>748</v>
      </c>
      <c r="H73" s="226">
        <v>230</v>
      </c>
      <c r="I73" s="226">
        <v>45</v>
      </c>
      <c r="J73" s="226">
        <v>7</v>
      </c>
      <c r="K73" s="226">
        <v>2779</v>
      </c>
      <c r="L73" s="228">
        <v>230</v>
      </c>
      <c r="M73" s="116"/>
      <c r="N73" s="161"/>
    </row>
    <row r="74" spans="1:14" s="107" customFormat="1" ht="24.75" customHeight="1" x14ac:dyDescent="0.4">
      <c r="A74" s="222"/>
      <c r="B74" s="114" t="s">
        <v>122</v>
      </c>
      <c r="C74" s="175">
        <v>44879</v>
      </c>
      <c r="D74" s="112"/>
      <c r="E74" s="225"/>
      <c r="F74" s="227"/>
      <c r="G74" s="227"/>
      <c r="H74" s="227"/>
      <c r="I74" s="227"/>
      <c r="J74" s="227"/>
      <c r="K74" s="227"/>
      <c r="L74" s="229"/>
      <c r="M74" s="114"/>
      <c r="N74" s="175"/>
    </row>
    <row r="75" spans="1:14" s="107" customFormat="1" ht="24.75" customHeight="1" x14ac:dyDescent="0.4">
      <c r="A75" s="222"/>
      <c r="B75" s="114" t="s">
        <v>123</v>
      </c>
      <c r="C75" s="175">
        <v>44881</v>
      </c>
      <c r="D75" s="112"/>
      <c r="E75" s="11"/>
      <c r="F75" s="12"/>
      <c r="G75" s="12"/>
      <c r="H75" s="12"/>
      <c r="I75" s="12"/>
      <c r="J75" s="12"/>
      <c r="K75" s="12"/>
      <c r="L75" s="12"/>
      <c r="M75" s="114"/>
      <c r="N75" s="175"/>
    </row>
    <row r="76" spans="1:14" s="107" customFormat="1" ht="24.75" customHeight="1" x14ac:dyDescent="0.4">
      <c r="A76" s="222"/>
      <c r="B76" s="114" t="s">
        <v>124</v>
      </c>
      <c r="C76" s="175">
        <v>44882</v>
      </c>
      <c r="D76" s="112"/>
      <c r="E76" s="123"/>
      <c r="F76" s="124"/>
      <c r="G76" s="124"/>
      <c r="H76" s="124"/>
      <c r="I76" s="124"/>
      <c r="J76" s="124"/>
      <c r="K76" s="124"/>
      <c r="L76" s="191"/>
      <c r="M76" s="114"/>
      <c r="N76" s="175"/>
    </row>
    <row r="77" spans="1:14" s="107" customFormat="1" ht="24" customHeight="1" x14ac:dyDescent="0.4">
      <c r="A77" s="222"/>
      <c r="B77" s="204" t="s">
        <v>125</v>
      </c>
      <c r="C77" s="175">
        <v>44883</v>
      </c>
      <c r="D77" s="13"/>
      <c r="E77" s="14"/>
      <c r="F77" s="14"/>
      <c r="G77" s="14"/>
      <c r="H77" s="14"/>
      <c r="I77" s="14"/>
      <c r="J77" s="14"/>
      <c r="K77" s="14"/>
      <c r="L77" s="14"/>
      <c r="M77" s="204"/>
      <c r="N77" s="175"/>
    </row>
    <row r="78" spans="1:14" s="107" customFormat="1" ht="24" customHeight="1" thickBot="1" x14ac:dyDescent="0.45">
      <c r="A78" s="222"/>
      <c r="B78" s="204" t="s">
        <v>126</v>
      </c>
      <c r="C78" s="175">
        <v>44883</v>
      </c>
      <c r="D78" s="13"/>
      <c r="E78" s="14"/>
      <c r="F78" s="14"/>
      <c r="G78" s="14"/>
      <c r="H78" s="14"/>
      <c r="I78" s="14"/>
      <c r="J78" s="14"/>
      <c r="K78" s="14"/>
      <c r="L78" s="14"/>
      <c r="M78" s="204"/>
      <c r="N78" s="175"/>
    </row>
    <row r="79" spans="1:14" s="107" customFormat="1" ht="24" customHeight="1" x14ac:dyDescent="0.4">
      <c r="A79" s="286" t="s">
        <v>77</v>
      </c>
      <c r="B79" s="216" t="s">
        <v>193</v>
      </c>
      <c r="C79" s="161"/>
      <c r="D79" s="150"/>
      <c r="E79" s="224">
        <v>20</v>
      </c>
      <c r="F79" s="226">
        <v>6</v>
      </c>
      <c r="G79" s="226">
        <v>86</v>
      </c>
      <c r="H79" s="226">
        <v>22</v>
      </c>
      <c r="I79" s="226">
        <v>60</v>
      </c>
      <c r="J79" s="226">
        <v>6</v>
      </c>
      <c r="K79" s="226">
        <v>188</v>
      </c>
      <c r="L79" s="228">
        <v>22</v>
      </c>
      <c r="M79" s="216"/>
      <c r="N79" s="161"/>
    </row>
    <row r="80" spans="1:14" s="107" customFormat="1" ht="24" customHeight="1" x14ac:dyDescent="0.4">
      <c r="A80" s="287"/>
      <c r="B80" s="217" t="s">
        <v>127</v>
      </c>
      <c r="C80" s="175">
        <v>44879</v>
      </c>
      <c r="D80" s="112"/>
      <c r="E80" s="225"/>
      <c r="F80" s="227"/>
      <c r="G80" s="227"/>
      <c r="H80" s="227"/>
      <c r="I80" s="227"/>
      <c r="J80" s="227"/>
      <c r="K80" s="227"/>
      <c r="L80" s="229"/>
      <c r="M80" s="217"/>
      <c r="N80" s="175"/>
    </row>
    <row r="81" spans="1:14" s="107" customFormat="1" ht="24" customHeight="1" x14ac:dyDescent="0.4">
      <c r="A81" s="287"/>
      <c r="B81" s="218" t="s">
        <v>128</v>
      </c>
      <c r="C81" s="177">
        <v>44880</v>
      </c>
      <c r="D81" s="112"/>
      <c r="E81" s="11"/>
      <c r="F81" s="12"/>
      <c r="G81" s="12"/>
      <c r="H81" s="12"/>
      <c r="I81" s="12"/>
      <c r="J81" s="12"/>
      <c r="K81" s="12"/>
      <c r="L81" s="12"/>
      <c r="M81" s="218"/>
      <c r="N81" s="177"/>
    </row>
    <row r="82" spans="1:14" s="107" customFormat="1" ht="24" customHeight="1" x14ac:dyDescent="0.4">
      <c r="A82" s="287"/>
      <c r="B82" s="218" t="s">
        <v>129</v>
      </c>
      <c r="C82" s="177">
        <v>44883</v>
      </c>
      <c r="D82" s="112"/>
      <c r="E82" s="62"/>
      <c r="F82" s="62"/>
      <c r="G82" s="62"/>
      <c r="H82" s="62"/>
      <c r="I82" s="62"/>
      <c r="J82" s="62"/>
      <c r="K82" s="62"/>
      <c r="L82" s="62"/>
      <c r="M82" s="218"/>
      <c r="N82" s="177"/>
    </row>
    <row r="83" spans="1:14" s="107" customFormat="1" ht="24" customHeight="1" thickBot="1" x14ac:dyDescent="0.45">
      <c r="A83" s="293"/>
      <c r="B83" s="218"/>
      <c r="C83" s="177"/>
      <c r="D83" s="112"/>
      <c r="E83" s="93"/>
      <c r="F83" s="93"/>
      <c r="G83" s="93"/>
      <c r="H83" s="93"/>
      <c r="I83" s="93"/>
      <c r="J83" s="93"/>
      <c r="K83" s="93"/>
      <c r="L83" s="93"/>
      <c r="M83" s="218"/>
      <c r="N83" s="177"/>
    </row>
    <row r="84" spans="1:14" s="107" customFormat="1" ht="24" customHeight="1" x14ac:dyDescent="0.4">
      <c r="A84" s="221" t="s">
        <v>79</v>
      </c>
      <c r="B84" s="216" t="s">
        <v>194</v>
      </c>
      <c r="C84" s="176"/>
      <c r="D84" s="25"/>
      <c r="E84" s="224">
        <v>35</v>
      </c>
      <c r="F84" s="226">
        <v>7</v>
      </c>
      <c r="G84" s="226">
        <v>250</v>
      </c>
      <c r="H84" s="226">
        <v>50</v>
      </c>
      <c r="I84" s="226">
        <v>70</v>
      </c>
      <c r="J84" s="226">
        <v>7</v>
      </c>
      <c r="K84" s="226">
        <v>500</v>
      </c>
      <c r="L84" s="228">
        <v>50</v>
      </c>
      <c r="M84" s="216"/>
      <c r="N84" s="176"/>
    </row>
    <row r="85" spans="1:14" s="107" customFormat="1" ht="24" customHeight="1" x14ac:dyDescent="0.4">
      <c r="A85" s="222"/>
      <c r="B85" s="219" t="s">
        <v>100</v>
      </c>
      <c r="C85" s="177">
        <v>44879</v>
      </c>
      <c r="D85" s="175"/>
      <c r="E85" s="225"/>
      <c r="F85" s="227"/>
      <c r="G85" s="227"/>
      <c r="H85" s="227"/>
      <c r="I85" s="227"/>
      <c r="J85" s="227"/>
      <c r="K85" s="227"/>
      <c r="L85" s="229"/>
      <c r="M85" s="219"/>
      <c r="N85" s="177"/>
    </row>
    <row r="86" spans="1:14" s="107" customFormat="1" ht="24" customHeight="1" x14ac:dyDescent="0.4">
      <c r="A86" s="222"/>
      <c r="B86" s="219" t="s">
        <v>147</v>
      </c>
      <c r="C86" s="177">
        <v>44880</v>
      </c>
      <c r="D86" s="175"/>
      <c r="E86" s="11"/>
      <c r="F86" s="12"/>
      <c r="G86" s="12"/>
      <c r="H86" s="12"/>
      <c r="I86" s="12"/>
      <c r="J86" s="12"/>
      <c r="K86" s="12"/>
      <c r="L86" s="12"/>
      <c r="M86" s="219"/>
      <c r="N86" s="177"/>
    </row>
    <row r="87" spans="1:14" s="107" customFormat="1" ht="24" customHeight="1" x14ac:dyDescent="0.4">
      <c r="A87" s="222"/>
      <c r="B87" s="219" t="s">
        <v>148</v>
      </c>
      <c r="C87" s="159" t="s">
        <v>149</v>
      </c>
      <c r="D87" s="175"/>
      <c r="E87" s="62"/>
      <c r="F87" s="62"/>
      <c r="G87" s="62"/>
      <c r="H87" s="62"/>
      <c r="I87" s="62"/>
      <c r="J87" s="62"/>
      <c r="K87" s="62"/>
      <c r="L87" s="62"/>
      <c r="M87" s="219"/>
      <c r="N87" s="159"/>
    </row>
    <row r="88" spans="1:14" s="107" customFormat="1" ht="24" customHeight="1" thickBot="1" x14ac:dyDescent="0.45">
      <c r="A88" s="223"/>
      <c r="B88" s="219"/>
      <c r="C88" s="162"/>
      <c r="D88" s="175"/>
      <c r="E88" s="93"/>
      <c r="F88" s="93"/>
      <c r="G88" s="93"/>
      <c r="H88" s="93"/>
      <c r="I88" s="93"/>
      <c r="J88" s="93"/>
      <c r="K88" s="93"/>
      <c r="L88" s="93"/>
      <c r="M88" s="219"/>
      <c r="N88" s="162"/>
    </row>
    <row r="89" spans="1:14" s="107" customFormat="1" ht="24" customHeight="1" x14ac:dyDescent="0.4">
      <c r="A89" s="286" t="s">
        <v>64</v>
      </c>
      <c r="B89" s="216" t="s">
        <v>194</v>
      </c>
      <c r="C89" s="176"/>
      <c r="D89" s="25"/>
      <c r="E89" s="224">
        <v>20</v>
      </c>
      <c r="F89" s="226">
        <v>6</v>
      </c>
      <c r="G89" s="226">
        <v>384</v>
      </c>
      <c r="H89" s="226">
        <v>131</v>
      </c>
      <c r="I89" s="226">
        <v>35</v>
      </c>
      <c r="J89" s="226">
        <v>6</v>
      </c>
      <c r="K89" s="226">
        <v>578</v>
      </c>
      <c r="L89" s="228">
        <f>H89</f>
        <v>131</v>
      </c>
      <c r="M89" s="216"/>
      <c r="N89" s="176"/>
    </row>
    <row r="90" spans="1:14" s="107" customFormat="1" ht="24" customHeight="1" x14ac:dyDescent="0.4">
      <c r="A90" s="287"/>
      <c r="B90" s="219" t="s">
        <v>100</v>
      </c>
      <c r="C90" s="177">
        <v>44879</v>
      </c>
      <c r="D90" s="175"/>
      <c r="E90" s="225"/>
      <c r="F90" s="227"/>
      <c r="G90" s="227"/>
      <c r="H90" s="227"/>
      <c r="I90" s="227"/>
      <c r="J90" s="227"/>
      <c r="K90" s="227"/>
      <c r="L90" s="229"/>
      <c r="M90" s="219"/>
      <c r="N90" s="177"/>
    </row>
    <row r="91" spans="1:14" s="107" customFormat="1" ht="24" customHeight="1" x14ac:dyDescent="0.4">
      <c r="A91" s="287"/>
      <c r="B91" s="219" t="s">
        <v>147</v>
      </c>
      <c r="C91" s="177">
        <v>44880</v>
      </c>
      <c r="D91" s="175"/>
      <c r="E91" s="121"/>
      <c r="F91" s="12"/>
      <c r="G91" s="122"/>
      <c r="H91" s="12"/>
      <c r="I91" s="122"/>
      <c r="J91" s="122"/>
      <c r="K91" s="12"/>
      <c r="L91" s="77"/>
      <c r="M91" s="219"/>
      <c r="N91" s="177"/>
    </row>
    <row r="92" spans="1:14" s="107" customFormat="1" ht="24" customHeight="1" x14ac:dyDescent="0.4">
      <c r="A92" s="287"/>
      <c r="B92" s="219" t="s">
        <v>148</v>
      </c>
      <c r="C92" s="159" t="s">
        <v>149</v>
      </c>
      <c r="D92" s="175"/>
      <c r="E92" s="123"/>
      <c r="F92" s="73"/>
      <c r="G92" s="124"/>
      <c r="H92" s="124"/>
      <c r="I92" s="124"/>
      <c r="J92" s="124"/>
      <c r="K92" s="62"/>
      <c r="L92" s="145"/>
      <c r="M92" s="219"/>
      <c r="N92" s="159"/>
    </row>
    <row r="93" spans="1:14" s="107" customFormat="1" ht="24" customHeight="1" thickBot="1" x14ac:dyDescent="0.45">
      <c r="A93" s="293"/>
      <c r="B93" s="219"/>
      <c r="C93" s="162"/>
      <c r="D93" s="175"/>
      <c r="E93" s="156"/>
      <c r="F93" s="152"/>
      <c r="G93" s="93"/>
      <c r="H93" s="152"/>
      <c r="I93" s="152"/>
      <c r="J93" s="152"/>
      <c r="K93" s="93"/>
      <c r="L93" s="154"/>
      <c r="M93" s="219"/>
      <c r="N93" s="162"/>
    </row>
    <row r="94" spans="1:14" s="107" customFormat="1" ht="24" customHeight="1" x14ac:dyDescent="0.4">
      <c r="A94" s="221" t="s">
        <v>70</v>
      </c>
      <c r="B94" s="216" t="s">
        <v>194</v>
      </c>
      <c r="C94" s="161"/>
      <c r="D94" s="78"/>
      <c r="E94" s="224">
        <v>8</v>
      </c>
      <c r="F94" s="226">
        <v>7</v>
      </c>
      <c r="G94" s="226">
        <v>103</v>
      </c>
      <c r="H94" s="226">
        <v>86</v>
      </c>
      <c r="I94" s="226">
        <v>70</v>
      </c>
      <c r="J94" s="226">
        <v>7</v>
      </c>
      <c r="K94" s="226">
        <v>198</v>
      </c>
      <c r="L94" s="228">
        <v>86</v>
      </c>
      <c r="M94" s="216"/>
      <c r="N94" s="161"/>
    </row>
    <row r="95" spans="1:14" s="107" customFormat="1" ht="24" customHeight="1" x14ac:dyDescent="0.4">
      <c r="A95" s="222"/>
      <c r="B95" s="220" t="s">
        <v>150</v>
      </c>
      <c r="C95" s="159">
        <v>44879</v>
      </c>
      <c r="D95" s="175"/>
      <c r="E95" s="225"/>
      <c r="F95" s="227"/>
      <c r="G95" s="227"/>
      <c r="H95" s="227"/>
      <c r="I95" s="227"/>
      <c r="J95" s="227"/>
      <c r="K95" s="227"/>
      <c r="L95" s="229"/>
      <c r="M95" s="220"/>
      <c r="N95" s="159"/>
    </row>
    <row r="96" spans="1:14" s="107" customFormat="1" ht="24" customHeight="1" x14ac:dyDescent="0.4">
      <c r="A96" s="222"/>
      <c r="B96" s="219" t="s">
        <v>151</v>
      </c>
      <c r="C96" s="159" t="s">
        <v>149</v>
      </c>
      <c r="D96" s="175"/>
      <c r="E96" s="121"/>
      <c r="F96" s="12"/>
      <c r="G96" s="122"/>
      <c r="H96" s="12"/>
      <c r="I96" s="122"/>
      <c r="J96" s="122"/>
      <c r="K96" s="12"/>
      <c r="L96" s="77"/>
      <c r="M96" s="219"/>
      <c r="N96" s="159"/>
    </row>
    <row r="97" spans="1:14" s="107" customFormat="1" ht="24" customHeight="1" x14ac:dyDescent="0.4">
      <c r="A97" s="222"/>
      <c r="B97" s="219" t="s">
        <v>152</v>
      </c>
      <c r="C97" s="177">
        <v>44883</v>
      </c>
      <c r="D97" s="175"/>
      <c r="E97" s="123"/>
      <c r="F97" s="73"/>
      <c r="G97" s="124"/>
      <c r="H97" s="124"/>
      <c r="I97" s="124"/>
      <c r="J97" s="124"/>
      <c r="K97" s="62"/>
      <c r="L97" s="145"/>
      <c r="M97" s="219"/>
      <c r="N97" s="177"/>
    </row>
    <row r="98" spans="1:14" s="107" customFormat="1" ht="24" customHeight="1" thickBot="1" x14ac:dyDescent="0.45">
      <c r="A98" s="223"/>
      <c r="B98" s="219"/>
      <c r="C98" s="177"/>
      <c r="D98" s="109"/>
      <c r="E98" s="156"/>
      <c r="F98" s="152"/>
      <c r="G98" s="93"/>
      <c r="H98" s="152"/>
      <c r="I98" s="152"/>
      <c r="J98" s="152"/>
      <c r="K98" s="93"/>
      <c r="L98" s="154"/>
      <c r="M98" s="219"/>
      <c r="N98" s="177"/>
    </row>
    <row r="99" spans="1:14" s="74" customFormat="1" ht="24.75" customHeight="1" x14ac:dyDescent="0.4">
      <c r="A99" s="221" t="s">
        <v>40</v>
      </c>
      <c r="B99" s="26" t="s">
        <v>195</v>
      </c>
      <c r="C99" s="27"/>
      <c r="D99" s="115"/>
      <c r="E99" s="224">
        <v>4</v>
      </c>
      <c r="F99" s="226">
        <v>6</v>
      </c>
      <c r="G99" s="226">
        <v>231</v>
      </c>
      <c r="H99" s="226">
        <v>255</v>
      </c>
      <c r="I99" s="226">
        <v>10</v>
      </c>
      <c r="J99" s="226">
        <v>6</v>
      </c>
      <c r="K99" s="226">
        <v>481</v>
      </c>
      <c r="L99" s="228">
        <v>255</v>
      </c>
      <c r="M99" s="26"/>
      <c r="N99" s="27"/>
    </row>
    <row r="100" spans="1:14" s="74" customFormat="1" ht="24.75" customHeight="1" x14ac:dyDescent="0.4">
      <c r="A100" s="222"/>
      <c r="B100" s="92" t="s">
        <v>131</v>
      </c>
      <c r="C100" s="28">
        <v>44879</v>
      </c>
      <c r="D100" s="178"/>
      <c r="E100" s="225"/>
      <c r="F100" s="227"/>
      <c r="G100" s="227"/>
      <c r="H100" s="227"/>
      <c r="I100" s="227"/>
      <c r="J100" s="227"/>
      <c r="K100" s="227"/>
      <c r="L100" s="229"/>
      <c r="M100" s="92"/>
      <c r="N100" s="28"/>
    </row>
    <row r="101" spans="1:14" s="74" customFormat="1" ht="24.75" customHeight="1" x14ac:dyDescent="0.4">
      <c r="A101" s="222"/>
      <c r="B101" s="92" t="s">
        <v>132</v>
      </c>
      <c r="C101" s="28">
        <v>44880</v>
      </c>
      <c r="D101" s="178"/>
      <c r="E101" s="11"/>
      <c r="F101" s="12"/>
      <c r="G101" s="12"/>
      <c r="H101" s="12"/>
      <c r="I101" s="12"/>
      <c r="J101" s="12"/>
      <c r="K101" s="12"/>
      <c r="L101" s="12"/>
      <c r="M101" s="92"/>
      <c r="N101" s="28"/>
    </row>
    <row r="102" spans="1:14" s="107" customFormat="1" ht="24.75" customHeight="1" x14ac:dyDescent="0.4">
      <c r="A102" s="222"/>
      <c r="B102" s="92" t="s">
        <v>133</v>
      </c>
      <c r="C102" s="28">
        <v>44881</v>
      </c>
      <c r="D102" s="178"/>
      <c r="E102" s="14"/>
      <c r="F102" s="14"/>
      <c r="G102" s="14"/>
      <c r="H102" s="14"/>
      <c r="I102" s="14"/>
      <c r="J102" s="14"/>
      <c r="K102" s="14"/>
      <c r="L102" s="14"/>
      <c r="M102" s="92"/>
      <c r="N102" s="28"/>
    </row>
    <row r="103" spans="1:14" s="74" customFormat="1" ht="24.75" customHeight="1" thickBot="1" x14ac:dyDescent="0.45">
      <c r="A103" s="223"/>
      <c r="B103" s="92" t="s">
        <v>134</v>
      </c>
      <c r="C103" s="28">
        <v>44883</v>
      </c>
      <c r="D103" s="178"/>
      <c r="E103" s="93"/>
      <c r="F103" s="93"/>
      <c r="G103" s="93"/>
      <c r="H103" s="93"/>
      <c r="I103" s="93"/>
      <c r="J103" s="93"/>
      <c r="K103" s="93"/>
      <c r="L103" s="93"/>
      <c r="M103" s="92"/>
      <c r="N103" s="28"/>
    </row>
    <row r="104" spans="1:14" s="107" customFormat="1" ht="24.75" customHeight="1" x14ac:dyDescent="0.4">
      <c r="A104" s="221" t="s">
        <v>62</v>
      </c>
      <c r="B104" s="26" t="s">
        <v>196</v>
      </c>
      <c r="C104" s="27"/>
      <c r="D104" s="115"/>
      <c r="E104" s="224">
        <v>20</v>
      </c>
      <c r="F104" s="226">
        <v>5</v>
      </c>
      <c r="G104" s="226">
        <v>573</v>
      </c>
      <c r="H104" s="226">
        <v>144</v>
      </c>
      <c r="I104" s="240">
        <v>20</v>
      </c>
      <c r="J104" s="226">
        <v>5</v>
      </c>
      <c r="K104" s="226">
        <v>646</v>
      </c>
      <c r="L104" s="228">
        <v>144</v>
      </c>
      <c r="M104" s="26"/>
      <c r="N104" s="27"/>
    </row>
    <row r="105" spans="1:14" s="107" customFormat="1" ht="24.75" customHeight="1" x14ac:dyDescent="0.4">
      <c r="A105" s="222"/>
      <c r="B105" s="92" t="s">
        <v>163</v>
      </c>
      <c r="C105" s="28">
        <v>44880</v>
      </c>
      <c r="D105" s="178"/>
      <c r="E105" s="225"/>
      <c r="F105" s="227"/>
      <c r="G105" s="227"/>
      <c r="H105" s="227"/>
      <c r="I105" s="241"/>
      <c r="J105" s="227"/>
      <c r="K105" s="227"/>
      <c r="L105" s="229"/>
      <c r="M105" s="92"/>
      <c r="N105" s="28"/>
    </row>
    <row r="106" spans="1:14" s="107" customFormat="1" ht="24.75" customHeight="1" x14ac:dyDescent="0.4">
      <c r="A106" s="222"/>
      <c r="B106" s="92" t="s">
        <v>164</v>
      </c>
      <c r="C106" s="28">
        <v>44883</v>
      </c>
      <c r="D106" s="178"/>
      <c r="E106" s="11"/>
      <c r="F106" s="12"/>
      <c r="G106" s="12"/>
      <c r="H106" s="12"/>
      <c r="I106" s="12"/>
      <c r="J106" s="12"/>
      <c r="K106" s="12"/>
      <c r="L106" s="12"/>
      <c r="M106" s="92"/>
      <c r="N106" s="28"/>
    </row>
    <row r="107" spans="1:14" s="107" customFormat="1" ht="24.75" customHeight="1" x14ac:dyDescent="0.4">
      <c r="A107" s="222"/>
      <c r="B107" s="92" t="s">
        <v>165</v>
      </c>
      <c r="C107" s="28">
        <v>44883</v>
      </c>
      <c r="D107" s="178"/>
      <c r="E107" s="14"/>
      <c r="F107" s="14"/>
      <c r="G107" s="14"/>
      <c r="H107" s="14"/>
      <c r="I107" s="14"/>
      <c r="J107" s="14"/>
      <c r="K107" s="14"/>
      <c r="L107" s="14"/>
      <c r="M107" s="92"/>
      <c r="N107" s="28"/>
    </row>
    <row r="108" spans="1:14" s="107" customFormat="1" ht="24.75" customHeight="1" thickBot="1" x14ac:dyDescent="0.45">
      <c r="A108" s="223"/>
      <c r="B108" s="92" t="s">
        <v>166</v>
      </c>
      <c r="C108" s="28">
        <v>44884</v>
      </c>
      <c r="D108" s="178"/>
      <c r="E108" s="93"/>
      <c r="F108" s="93"/>
      <c r="G108" s="93"/>
      <c r="H108" s="93"/>
      <c r="I108" s="93"/>
      <c r="J108" s="93"/>
      <c r="K108" s="93"/>
      <c r="L108" s="93"/>
      <c r="M108" s="92"/>
      <c r="N108" s="28"/>
    </row>
    <row r="109" spans="1:14" s="74" customFormat="1" ht="24.75" customHeight="1" x14ac:dyDescent="0.4">
      <c r="A109" s="221" t="s">
        <v>22</v>
      </c>
      <c r="B109" s="131" t="s">
        <v>137</v>
      </c>
      <c r="C109" s="132">
        <v>44882</v>
      </c>
      <c r="D109" s="115"/>
      <c r="E109" s="252">
        <v>0</v>
      </c>
      <c r="F109" s="246">
        <v>0</v>
      </c>
      <c r="G109" s="246">
        <v>477</v>
      </c>
      <c r="H109" s="246">
        <v>200</v>
      </c>
      <c r="I109" s="246">
        <v>0</v>
      </c>
      <c r="J109" s="246">
        <v>0</v>
      </c>
      <c r="K109" s="246">
        <v>1200</v>
      </c>
      <c r="L109" s="246">
        <v>200</v>
      </c>
      <c r="M109" s="131"/>
      <c r="N109" s="132"/>
    </row>
    <row r="110" spans="1:14" s="74" customFormat="1" ht="24.75" customHeight="1" x14ac:dyDescent="0.4">
      <c r="A110" s="222"/>
      <c r="B110" s="87" t="s">
        <v>138</v>
      </c>
      <c r="C110" s="134">
        <v>44883</v>
      </c>
      <c r="D110" s="178"/>
      <c r="E110" s="253"/>
      <c r="F110" s="247"/>
      <c r="G110" s="247"/>
      <c r="H110" s="247"/>
      <c r="I110" s="247"/>
      <c r="J110" s="247"/>
      <c r="K110" s="247"/>
      <c r="L110" s="247"/>
      <c r="M110" s="87"/>
      <c r="N110" s="134"/>
    </row>
    <row r="111" spans="1:14" s="74" customFormat="1" ht="24.75" customHeight="1" x14ac:dyDescent="0.4">
      <c r="A111" s="222"/>
      <c r="B111" s="183" t="s">
        <v>197</v>
      </c>
      <c r="C111" s="134">
        <v>44883</v>
      </c>
      <c r="D111" s="178"/>
      <c r="E111" s="11"/>
      <c r="F111" s="12"/>
      <c r="G111" s="12"/>
      <c r="H111" s="12"/>
      <c r="I111" s="12"/>
      <c r="J111" s="12"/>
      <c r="K111" s="12"/>
      <c r="L111" s="77"/>
      <c r="M111" s="183"/>
      <c r="N111" s="134"/>
    </row>
    <row r="112" spans="1:14" s="74" customFormat="1" ht="24.75" customHeight="1" x14ac:dyDescent="0.4">
      <c r="A112" s="222"/>
      <c r="B112" s="183"/>
      <c r="C112" s="134"/>
      <c r="D112" s="178"/>
      <c r="E112" s="72"/>
      <c r="F112" s="73"/>
      <c r="G112" s="73"/>
      <c r="H112" s="73"/>
      <c r="I112" s="73"/>
      <c r="J112" s="73"/>
      <c r="K112" s="73"/>
      <c r="L112" s="73"/>
      <c r="M112" s="183"/>
      <c r="N112" s="134"/>
    </row>
    <row r="113" spans="1:15" s="74" customFormat="1" ht="24.75" customHeight="1" thickBot="1" x14ac:dyDescent="0.45">
      <c r="A113" s="223"/>
      <c r="B113" s="136"/>
      <c r="C113" s="137"/>
      <c r="D113" s="178"/>
      <c r="E113" s="93"/>
      <c r="F113" s="93"/>
      <c r="G113" s="93"/>
      <c r="H113" s="93"/>
      <c r="I113" s="93"/>
      <c r="J113" s="93"/>
      <c r="K113" s="93"/>
      <c r="L113" s="93"/>
      <c r="M113" s="136"/>
      <c r="N113" s="137"/>
    </row>
    <row r="114" spans="1:15" s="107" customFormat="1" ht="24.75" customHeight="1" x14ac:dyDescent="0.4">
      <c r="A114" s="286" t="s">
        <v>49</v>
      </c>
      <c r="B114" s="131" t="s">
        <v>201</v>
      </c>
      <c r="C114" s="132"/>
      <c r="D114" s="133"/>
      <c r="E114" s="294">
        <v>5</v>
      </c>
      <c r="F114" s="248">
        <v>5</v>
      </c>
      <c r="G114" s="248">
        <v>282</v>
      </c>
      <c r="H114" s="248">
        <v>274</v>
      </c>
      <c r="I114" s="248">
        <v>5</v>
      </c>
      <c r="J114" s="248">
        <v>5</v>
      </c>
      <c r="K114" s="248">
        <v>282</v>
      </c>
      <c r="L114" s="325">
        <v>274</v>
      </c>
      <c r="M114" s="131"/>
      <c r="N114" s="132"/>
    </row>
    <row r="115" spans="1:15" s="107" customFormat="1" ht="24.75" customHeight="1" x14ac:dyDescent="0.4">
      <c r="A115" s="287"/>
      <c r="B115" s="183" t="s">
        <v>198</v>
      </c>
      <c r="C115" s="134">
        <v>44879</v>
      </c>
      <c r="D115" s="135"/>
      <c r="E115" s="295"/>
      <c r="F115" s="249"/>
      <c r="G115" s="249"/>
      <c r="H115" s="249"/>
      <c r="I115" s="249"/>
      <c r="J115" s="249"/>
      <c r="K115" s="249"/>
      <c r="L115" s="326"/>
      <c r="M115" s="183"/>
      <c r="N115" s="134"/>
    </row>
    <row r="116" spans="1:15" s="107" customFormat="1" ht="24.75" customHeight="1" x14ac:dyDescent="0.4">
      <c r="A116" s="287"/>
      <c r="B116" s="183" t="s">
        <v>199</v>
      </c>
      <c r="C116" s="134">
        <v>44880</v>
      </c>
      <c r="D116" s="135"/>
      <c r="E116" s="11"/>
      <c r="F116" s="12"/>
      <c r="G116" s="12"/>
      <c r="H116" s="12"/>
      <c r="I116" s="12"/>
      <c r="J116" s="12"/>
      <c r="K116" s="12"/>
      <c r="L116" s="77"/>
      <c r="M116" s="183"/>
      <c r="N116" s="134"/>
    </row>
    <row r="117" spans="1:15" s="107" customFormat="1" ht="24.75" customHeight="1" x14ac:dyDescent="0.4">
      <c r="A117" s="287"/>
      <c r="B117" s="183" t="s">
        <v>200</v>
      </c>
      <c r="C117" s="134">
        <v>44882</v>
      </c>
      <c r="D117" s="135"/>
      <c r="E117" s="72"/>
      <c r="F117" s="73"/>
      <c r="G117" s="73"/>
      <c r="H117" s="73"/>
      <c r="I117" s="73"/>
      <c r="J117" s="73"/>
      <c r="K117" s="73"/>
      <c r="L117" s="73"/>
      <c r="M117" s="183"/>
      <c r="N117" s="134"/>
    </row>
    <row r="118" spans="1:15" s="107" customFormat="1" ht="24.75" customHeight="1" thickBot="1" x14ac:dyDescent="0.45">
      <c r="A118" s="287"/>
      <c r="B118" s="136"/>
      <c r="C118" s="137"/>
      <c r="D118" s="135"/>
      <c r="E118" s="62"/>
      <c r="F118" s="62"/>
      <c r="G118" s="62"/>
      <c r="H118" s="62"/>
      <c r="I118" s="62"/>
      <c r="J118" s="62"/>
      <c r="K118" s="62"/>
      <c r="L118" s="62"/>
      <c r="M118" s="136"/>
      <c r="N118" s="137"/>
    </row>
    <row r="119" spans="1:15" s="74" customFormat="1" ht="24.75" customHeight="1" x14ac:dyDescent="0.4">
      <c r="A119" s="286" t="s">
        <v>12</v>
      </c>
      <c r="B119" s="131" t="s">
        <v>202</v>
      </c>
      <c r="C119" s="132"/>
      <c r="D119" s="133"/>
      <c r="E119" s="294">
        <v>2</v>
      </c>
      <c r="F119" s="248">
        <v>4</v>
      </c>
      <c r="G119" s="248">
        <v>200</v>
      </c>
      <c r="H119" s="248">
        <v>191</v>
      </c>
      <c r="I119" s="248">
        <v>120</v>
      </c>
      <c r="J119" s="248">
        <v>4</v>
      </c>
      <c r="K119" s="248">
        <v>5700</v>
      </c>
      <c r="L119" s="325">
        <v>191</v>
      </c>
      <c r="M119" s="131"/>
      <c r="N119" s="132"/>
      <c r="O119" s="107"/>
    </row>
    <row r="120" spans="1:15" s="74" customFormat="1" ht="24.75" customHeight="1" x14ac:dyDescent="0.4">
      <c r="A120" s="287"/>
      <c r="B120" s="183" t="s">
        <v>157</v>
      </c>
      <c r="C120" s="134">
        <v>44882</v>
      </c>
      <c r="D120" s="135"/>
      <c r="E120" s="295"/>
      <c r="F120" s="249"/>
      <c r="G120" s="249"/>
      <c r="H120" s="249"/>
      <c r="I120" s="249"/>
      <c r="J120" s="249"/>
      <c r="K120" s="249"/>
      <c r="L120" s="326"/>
      <c r="M120" s="183"/>
      <c r="N120" s="134"/>
      <c r="O120" s="107"/>
    </row>
    <row r="121" spans="1:15" s="74" customFormat="1" ht="24.75" customHeight="1" x14ac:dyDescent="0.4">
      <c r="A121" s="287"/>
      <c r="B121" s="87" t="s">
        <v>158</v>
      </c>
      <c r="C121" s="134">
        <v>44881</v>
      </c>
      <c r="D121" s="135"/>
      <c r="E121" s="11"/>
      <c r="F121" s="12"/>
      <c r="G121" s="12"/>
      <c r="H121" s="12"/>
      <c r="I121" s="12"/>
      <c r="J121" s="12"/>
      <c r="K121" s="12"/>
      <c r="L121" s="77"/>
      <c r="M121" s="87"/>
      <c r="N121" s="134"/>
      <c r="O121" s="107"/>
    </row>
    <row r="122" spans="1:15" s="74" customFormat="1" ht="24.75" customHeight="1" x14ac:dyDescent="0.4">
      <c r="A122" s="287"/>
      <c r="B122" s="183" t="s">
        <v>159</v>
      </c>
      <c r="C122" s="134">
        <v>44883</v>
      </c>
      <c r="D122" s="135"/>
      <c r="E122" s="72"/>
      <c r="F122" s="73"/>
      <c r="G122" s="73"/>
      <c r="H122" s="73"/>
      <c r="I122" s="73"/>
      <c r="J122" s="73"/>
      <c r="K122" s="73"/>
      <c r="L122" s="73"/>
      <c r="M122" s="183"/>
      <c r="N122" s="134"/>
      <c r="O122" s="107"/>
    </row>
    <row r="123" spans="1:15" s="74" customFormat="1" ht="24.75" customHeight="1" thickBot="1" x14ac:dyDescent="0.45">
      <c r="A123" s="287"/>
      <c r="B123" s="136"/>
      <c r="C123" s="137"/>
      <c r="D123" s="135"/>
      <c r="E123" s="62"/>
      <c r="F123" s="62"/>
      <c r="G123" s="62"/>
      <c r="H123" s="62"/>
      <c r="I123" s="62"/>
      <c r="J123" s="62"/>
      <c r="K123" s="62"/>
      <c r="L123" s="62"/>
      <c r="M123" s="136"/>
      <c r="N123" s="137"/>
      <c r="O123" s="107"/>
    </row>
    <row r="124" spans="1:15" s="107" customFormat="1" ht="24.75" customHeight="1" x14ac:dyDescent="0.4">
      <c r="A124" s="286" t="s">
        <v>75</v>
      </c>
      <c r="B124" s="131" t="s">
        <v>202</v>
      </c>
      <c r="C124" s="29"/>
      <c r="D124" s="133"/>
      <c r="E124" s="294">
        <v>3</v>
      </c>
      <c r="F124" s="248">
        <v>5</v>
      </c>
      <c r="G124" s="248">
        <v>481</v>
      </c>
      <c r="H124" s="248">
        <v>213</v>
      </c>
      <c r="I124" s="248">
        <v>200</v>
      </c>
      <c r="J124" s="248">
        <v>5</v>
      </c>
      <c r="K124" s="248">
        <v>7889</v>
      </c>
      <c r="L124" s="325">
        <v>213</v>
      </c>
      <c r="M124" s="131"/>
      <c r="N124" s="29"/>
    </row>
    <row r="125" spans="1:15" s="107" customFormat="1" ht="24.75" customHeight="1" x14ac:dyDescent="0.4">
      <c r="A125" s="287"/>
      <c r="B125" s="87" t="s">
        <v>160</v>
      </c>
      <c r="C125" s="168">
        <v>44879</v>
      </c>
      <c r="D125" s="135"/>
      <c r="E125" s="295"/>
      <c r="F125" s="249"/>
      <c r="G125" s="249"/>
      <c r="H125" s="249"/>
      <c r="I125" s="249"/>
      <c r="J125" s="249"/>
      <c r="K125" s="249"/>
      <c r="L125" s="326"/>
      <c r="M125" s="87"/>
      <c r="N125" s="168"/>
    </row>
    <row r="126" spans="1:15" s="107" customFormat="1" ht="24.75" customHeight="1" x14ac:dyDescent="0.4">
      <c r="A126" s="287"/>
      <c r="B126" s="87" t="s">
        <v>161</v>
      </c>
      <c r="C126" s="168">
        <v>44881</v>
      </c>
      <c r="D126" s="135"/>
      <c r="E126" s="11"/>
      <c r="F126" s="12"/>
      <c r="G126" s="12"/>
      <c r="H126" s="12"/>
      <c r="I126" s="12"/>
      <c r="J126" s="12"/>
      <c r="K126" s="12"/>
      <c r="L126" s="77"/>
      <c r="M126" s="87"/>
      <c r="N126" s="168"/>
    </row>
    <row r="127" spans="1:15" s="107" customFormat="1" ht="24.75" customHeight="1" x14ac:dyDescent="0.4">
      <c r="A127" s="287"/>
      <c r="B127" s="87" t="s">
        <v>162</v>
      </c>
      <c r="C127" s="175">
        <v>44883</v>
      </c>
      <c r="D127" s="135"/>
      <c r="E127" s="72"/>
      <c r="F127" s="73"/>
      <c r="G127" s="73"/>
      <c r="H127" s="73"/>
      <c r="I127" s="73"/>
      <c r="J127" s="73"/>
      <c r="K127" s="73"/>
      <c r="L127" s="73"/>
      <c r="M127" s="87"/>
      <c r="N127" s="175"/>
    </row>
    <row r="128" spans="1:15" s="107" customFormat="1" ht="24.75" customHeight="1" thickBot="1" x14ac:dyDescent="0.45">
      <c r="A128" s="287"/>
      <c r="B128" s="192"/>
      <c r="C128" s="113"/>
      <c r="D128" s="135"/>
      <c r="E128" s="62"/>
      <c r="F128" s="62"/>
      <c r="G128" s="62"/>
      <c r="H128" s="62"/>
      <c r="I128" s="62"/>
      <c r="J128" s="62"/>
      <c r="K128" s="62"/>
      <c r="L128" s="62"/>
      <c r="M128" s="192"/>
      <c r="N128" s="113"/>
    </row>
    <row r="129" spans="1:15" s="107" customFormat="1" ht="24.75" customHeight="1" x14ac:dyDescent="0.4">
      <c r="A129" s="221" t="s">
        <v>42</v>
      </c>
      <c r="B129" s="26" t="s">
        <v>109</v>
      </c>
      <c r="C129" s="29"/>
      <c r="D129" s="158"/>
      <c r="E129" s="294">
        <v>5</v>
      </c>
      <c r="F129" s="226">
        <v>5</v>
      </c>
      <c r="G129" s="226">
        <v>183</v>
      </c>
      <c r="H129" s="226">
        <v>199</v>
      </c>
      <c r="I129" s="226">
        <v>100</v>
      </c>
      <c r="J129" s="226">
        <v>5</v>
      </c>
      <c r="K129" s="226">
        <v>8610</v>
      </c>
      <c r="L129" s="228">
        <v>199</v>
      </c>
      <c r="M129" s="26"/>
      <c r="N129" s="29"/>
    </row>
    <row r="130" spans="1:15" s="107" customFormat="1" ht="24.75" customHeight="1" x14ac:dyDescent="0.4">
      <c r="A130" s="222"/>
      <c r="B130" s="197" t="s">
        <v>107</v>
      </c>
      <c r="C130" s="30">
        <v>44881</v>
      </c>
      <c r="D130" s="109"/>
      <c r="E130" s="295"/>
      <c r="F130" s="227"/>
      <c r="G130" s="227"/>
      <c r="H130" s="227"/>
      <c r="I130" s="227"/>
      <c r="J130" s="227"/>
      <c r="K130" s="227"/>
      <c r="L130" s="229"/>
      <c r="M130" s="197"/>
      <c r="N130" s="30"/>
    </row>
    <row r="131" spans="1:15" s="107" customFormat="1" ht="24.75" customHeight="1" x14ac:dyDescent="0.4">
      <c r="A131" s="222"/>
      <c r="B131" s="198" t="s">
        <v>108</v>
      </c>
      <c r="C131" s="30">
        <v>44882</v>
      </c>
      <c r="D131" s="109"/>
      <c r="E131" s="11"/>
      <c r="F131" s="12"/>
      <c r="G131" s="12"/>
      <c r="H131" s="12"/>
      <c r="I131" s="12"/>
      <c r="J131" s="12"/>
      <c r="K131" s="12"/>
      <c r="L131" s="12"/>
      <c r="M131" s="198"/>
      <c r="N131" s="30"/>
    </row>
    <row r="132" spans="1:15" s="107" customFormat="1" ht="24.75" customHeight="1" x14ac:dyDescent="0.4">
      <c r="A132" s="222"/>
      <c r="B132" s="87" t="s">
        <v>121</v>
      </c>
      <c r="C132" s="175">
        <v>44883</v>
      </c>
      <c r="D132" s="109"/>
      <c r="E132" s="14"/>
      <c r="F132" s="14"/>
      <c r="G132" s="14"/>
      <c r="H132" s="14"/>
      <c r="I132" s="14"/>
      <c r="J132" s="14"/>
      <c r="K132" s="14"/>
      <c r="L132" s="14"/>
      <c r="M132" s="87"/>
      <c r="N132" s="175"/>
    </row>
    <row r="133" spans="1:15" s="107" customFormat="1" ht="24.75" customHeight="1" thickBot="1" x14ac:dyDescent="0.45">
      <c r="A133" s="223"/>
      <c r="B133" s="192"/>
      <c r="C133" s="113"/>
      <c r="D133" s="186"/>
      <c r="E133" s="93"/>
      <c r="F133" s="93"/>
      <c r="G133" s="93"/>
      <c r="H133" s="93"/>
      <c r="I133" s="93"/>
      <c r="J133" s="93"/>
      <c r="K133" s="93"/>
      <c r="L133" s="93"/>
      <c r="M133" s="192"/>
      <c r="N133" s="113"/>
    </row>
    <row r="134" spans="1:15" s="107" customFormat="1" ht="24.75" hidden="1" customHeight="1" x14ac:dyDescent="0.4">
      <c r="A134" s="303" t="s">
        <v>78</v>
      </c>
      <c r="B134" s="147"/>
      <c r="C134" s="95"/>
      <c r="D134" s="190"/>
      <c r="E134" s="302">
        <v>0</v>
      </c>
      <c r="F134" s="245">
        <v>0</v>
      </c>
      <c r="G134" s="245">
        <v>147</v>
      </c>
      <c r="H134" s="245">
        <v>32</v>
      </c>
      <c r="I134" s="245">
        <v>0</v>
      </c>
      <c r="J134" s="245">
        <v>0</v>
      </c>
      <c r="K134" s="245">
        <v>1247</v>
      </c>
      <c r="L134" s="297">
        <v>32</v>
      </c>
      <c r="M134" s="147"/>
      <c r="N134" s="95"/>
    </row>
    <row r="135" spans="1:15" s="107" customFormat="1" ht="24.75" hidden="1" customHeight="1" thickBot="1" x14ac:dyDescent="0.45">
      <c r="A135" s="304"/>
      <c r="B135" s="147"/>
      <c r="C135" s="95"/>
      <c r="D135" s="190"/>
      <c r="E135" s="225"/>
      <c r="F135" s="227"/>
      <c r="G135" s="227"/>
      <c r="H135" s="227"/>
      <c r="I135" s="227"/>
      <c r="J135" s="227"/>
      <c r="K135" s="227"/>
      <c r="L135" s="229"/>
      <c r="M135" s="147"/>
      <c r="N135" s="95"/>
    </row>
    <row r="136" spans="1:15" s="107" customFormat="1" ht="24.75" hidden="1" customHeight="1" x14ac:dyDescent="0.4">
      <c r="A136" s="305" t="s">
        <v>60</v>
      </c>
      <c r="B136" s="148"/>
      <c r="C136" s="149"/>
      <c r="D136" s="150"/>
      <c r="E136" s="224">
        <v>0</v>
      </c>
      <c r="F136" s="226">
        <v>0</v>
      </c>
      <c r="G136" s="226">
        <v>40</v>
      </c>
      <c r="H136" s="226">
        <v>66</v>
      </c>
      <c r="I136" s="226">
        <v>0</v>
      </c>
      <c r="J136" s="226">
        <v>0</v>
      </c>
      <c r="K136" s="226">
        <v>990</v>
      </c>
      <c r="L136" s="228">
        <v>66</v>
      </c>
      <c r="M136" s="148"/>
      <c r="N136" s="149"/>
      <c r="O136" s="108"/>
    </row>
    <row r="137" spans="1:15" s="107" customFormat="1" ht="24.75" hidden="1" customHeight="1" thickBot="1" x14ac:dyDescent="0.45">
      <c r="A137" s="304"/>
      <c r="B137" s="151"/>
      <c r="C137" s="113"/>
      <c r="D137" s="169"/>
      <c r="E137" s="306"/>
      <c r="F137" s="296"/>
      <c r="G137" s="296"/>
      <c r="H137" s="296"/>
      <c r="I137" s="296"/>
      <c r="J137" s="296"/>
      <c r="K137" s="296"/>
      <c r="L137" s="244"/>
      <c r="M137" s="151"/>
      <c r="N137" s="113"/>
      <c r="O137" s="108"/>
    </row>
    <row r="138" spans="1:15" s="107" customFormat="1" ht="24.75" hidden="1" customHeight="1" x14ac:dyDescent="0.4">
      <c r="A138" s="303" t="s">
        <v>35</v>
      </c>
      <c r="B138" s="147"/>
      <c r="C138" s="95"/>
      <c r="D138" s="118"/>
      <c r="E138" s="302">
        <v>0</v>
      </c>
      <c r="F138" s="245">
        <v>0</v>
      </c>
      <c r="G138" s="245">
        <v>38</v>
      </c>
      <c r="H138" s="245">
        <v>35</v>
      </c>
      <c r="I138" s="245">
        <v>0</v>
      </c>
      <c r="J138" s="245">
        <v>0</v>
      </c>
      <c r="K138" s="245">
        <v>365</v>
      </c>
      <c r="L138" s="297">
        <v>35</v>
      </c>
      <c r="M138" s="147"/>
      <c r="N138" s="95"/>
      <c r="O138" s="108"/>
    </row>
    <row r="139" spans="1:15" s="107" customFormat="1" ht="24.75" hidden="1" customHeight="1" thickBot="1" x14ac:dyDescent="0.45">
      <c r="A139" s="304"/>
      <c r="B139" s="147"/>
      <c r="C139" s="95"/>
      <c r="D139" s="118"/>
      <c r="E139" s="225"/>
      <c r="F139" s="227"/>
      <c r="G139" s="227"/>
      <c r="H139" s="227"/>
      <c r="I139" s="227"/>
      <c r="J139" s="227"/>
      <c r="K139" s="227"/>
      <c r="L139" s="229"/>
      <c r="M139" s="147"/>
      <c r="N139" s="95"/>
      <c r="O139" s="108"/>
    </row>
    <row r="140" spans="1:15" s="107" customFormat="1" ht="24.75" hidden="1" customHeight="1" x14ac:dyDescent="0.4">
      <c r="A140" s="305" t="s">
        <v>10</v>
      </c>
      <c r="B140" s="148"/>
      <c r="C140" s="149"/>
      <c r="D140" s="150"/>
      <c r="E140" s="224">
        <v>0</v>
      </c>
      <c r="F140" s="226">
        <v>0</v>
      </c>
      <c r="G140" s="226">
        <v>40</v>
      </c>
      <c r="H140" s="226">
        <v>23</v>
      </c>
      <c r="I140" s="226"/>
      <c r="J140" s="226">
        <v>0</v>
      </c>
      <c r="K140" s="226">
        <v>885</v>
      </c>
      <c r="L140" s="228">
        <v>23</v>
      </c>
      <c r="M140" s="148"/>
      <c r="N140" s="149"/>
      <c r="O140" s="108"/>
    </row>
    <row r="141" spans="1:15" s="107" customFormat="1" ht="24.75" hidden="1" customHeight="1" thickBot="1" x14ac:dyDescent="0.45">
      <c r="A141" s="304"/>
      <c r="B141" s="151"/>
      <c r="C141" s="113"/>
      <c r="D141" s="169"/>
      <c r="E141" s="225"/>
      <c r="F141" s="227"/>
      <c r="G141" s="227"/>
      <c r="H141" s="227"/>
      <c r="I141" s="227"/>
      <c r="J141" s="227"/>
      <c r="K141" s="227"/>
      <c r="L141" s="229"/>
      <c r="M141" s="151"/>
      <c r="N141" s="113"/>
      <c r="O141" s="108"/>
    </row>
    <row r="142" spans="1:15" s="107" customFormat="1" ht="24.75" hidden="1" customHeight="1" x14ac:dyDescent="0.4">
      <c r="A142" s="305" t="s">
        <v>33</v>
      </c>
      <c r="B142" s="148"/>
      <c r="C142" s="149"/>
      <c r="D142" s="150"/>
      <c r="E142" s="224">
        <v>0</v>
      </c>
      <c r="F142" s="226">
        <v>0</v>
      </c>
      <c r="G142" s="226">
        <v>62</v>
      </c>
      <c r="H142" s="226">
        <v>49</v>
      </c>
      <c r="I142" s="226">
        <v>0</v>
      </c>
      <c r="J142" s="226">
        <v>0</v>
      </c>
      <c r="K142" s="226">
        <v>2450</v>
      </c>
      <c r="L142" s="228">
        <v>49</v>
      </c>
      <c r="M142" s="148"/>
      <c r="N142" s="149"/>
      <c r="O142" s="108"/>
    </row>
    <row r="143" spans="1:15" s="107" customFormat="1" ht="24.75" hidden="1" customHeight="1" thickBot="1" x14ac:dyDescent="0.45">
      <c r="A143" s="304"/>
      <c r="B143" s="151"/>
      <c r="C143" s="113"/>
      <c r="D143" s="169"/>
      <c r="E143" s="225"/>
      <c r="F143" s="227"/>
      <c r="G143" s="227"/>
      <c r="H143" s="227"/>
      <c r="I143" s="227"/>
      <c r="J143" s="227"/>
      <c r="K143" s="227"/>
      <c r="L143" s="229"/>
      <c r="M143" s="151"/>
      <c r="N143" s="113"/>
      <c r="O143" s="108"/>
    </row>
    <row r="144" spans="1:15" s="107" customFormat="1" ht="24.75" hidden="1" customHeight="1" x14ac:dyDescent="0.4">
      <c r="A144" s="221" t="s">
        <v>72</v>
      </c>
      <c r="B144" s="148"/>
      <c r="C144" s="149"/>
      <c r="D144" s="150"/>
      <c r="E144" s="307">
        <v>0</v>
      </c>
      <c r="F144" s="298">
        <v>0</v>
      </c>
      <c r="G144" s="298">
        <v>20</v>
      </c>
      <c r="H144" s="298">
        <v>6</v>
      </c>
      <c r="I144" s="298">
        <v>0</v>
      </c>
      <c r="J144" s="298">
        <v>0</v>
      </c>
      <c r="K144" s="298">
        <v>40</v>
      </c>
      <c r="L144" s="300">
        <v>6</v>
      </c>
      <c r="M144" s="148"/>
      <c r="N144" s="149"/>
      <c r="O144" s="108"/>
    </row>
    <row r="145" spans="1:15" s="107" customFormat="1" ht="24.75" hidden="1" customHeight="1" thickBot="1" x14ac:dyDescent="0.45">
      <c r="A145" s="223"/>
      <c r="B145" s="151"/>
      <c r="C145" s="113"/>
      <c r="D145" s="169"/>
      <c r="E145" s="308"/>
      <c r="F145" s="299"/>
      <c r="G145" s="299"/>
      <c r="H145" s="299"/>
      <c r="I145" s="299"/>
      <c r="J145" s="299"/>
      <c r="K145" s="299"/>
      <c r="L145" s="301"/>
      <c r="M145" s="151"/>
      <c r="N145" s="113"/>
      <c r="O145" s="108"/>
    </row>
    <row r="146" spans="1:15" s="107" customFormat="1" ht="24.75" hidden="1" customHeight="1" x14ac:dyDescent="0.4">
      <c r="A146" s="221" t="s">
        <v>73</v>
      </c>
      <c r="B146" s="148"/>
      <c r="C146" s="149"/>
      <c r="D146" s="150"/>
      <c r="E146" s="224">
        <v>0</v>
      </c>
      <c r="F146" s="226"/>
      <c r="G146" s="226">
        <v>609</v>
      </c>
      <c r="H146" s="226">
        <v>126</v>
      </c>
      <c r="I146" s="226">
        <v>0</v>
      </c>
      <c r="J146" s="226"/>
      <c r="K146" s="226">
        <v>1174</v>
      </c>
      <c r="L146" s="228">
        <v>126</v>
      </c>
      <c r="M146" s="147"/>
      <c r="N146" s="95"/>
      <c r="O146" s="108"/>
    </row>
    <row r="147" spans="1:15" s="107" customFormat="1" ht="24.75" hidden="1" customHeight="1" thickBot="1" x14ac:dyDescent="0.45">
      <c r="A147" s="223"/>
      <c r="B147" s="151"/>
      <c r="C147" s="113"/>
      <c r="D147" s="169"/>
      <c r="E147" s="225"/>
      <c r="F147" s="227"/>
      <c r="G147" s="227"/>
      <c r="H147" s="227"/>
      <c r="I147" s="227"/>
      <c r="J147" s="227"/>
      <c r="K147" s="227"/>
      <c r="L147" s="229"/>
      <c r="M147" s="147"/>
      <c r="N147" s="95"/>
      <c r="O147" s="108"/>
    </row>
    <row r="148" spans="1:15" s="107" customFormat="1" ht="24.75" hidden="1" customHeight="1" x14ac:dyDescent="0.4">
      <c r="A148" s="221" t="s">
        <v>74</v>
      </c>
      <c r="B148" s="147"/>
      <c r="C148" s="95"/>
      <c r="D148" s="118"/>
      <c r="E148" s="224">
        <v>0</v>
      </c>
      <c r="F148" s="226">
        <v>0</v>
      </c>
      <c r="G148" s="226">
        <v>156</v>
      </c>
      <c r="H148" s="226">
        <v>162</v>
      </c>
      <c r="I148" s="226">
        <v>0</v>
      </c>
      <c r="J148" s="226">
        <v>0</v>
      </c>
      <c r="K148" s="226">
        <v>10560</v>
      </c>
      <c r="L148" s="228">
        <v>162</v>
      </c>
      <c r="M148" s="148"/>
      <c r="N148" s="149"/>
      <c r="O148" s="108"/>
    </row>
    <row r="149" spans="1:15" s="107" customFormat="1" ht="24.75" hidden="1" customHeight="1" thickBot="1" x14ac:dyDescent="0.45">
      <c r="A149" s="223"/>
      <c r="B149" s="147"/>
      <c r="C149" s="95"/>
      <c r="D149" s="118"/>
      <c r="E149" s="225"/>
      <c r="F149" s="227"/>
      <c r="G149" s="227"/>
      <c r="H149" s="227"/>
      <c r="I149" s="227"/>
      <c r="J149" s="227"/>
      <c r="K149" s="227"/>
      <c r="L149" s="229"/>
      <c r="M149" s="151"/>
      <c r="N149" s="113"/>
      <c r="O149" s="108"/>
    </row>
    <row r="150" spans="1:15" s="107" customFormat="1" ht="24.75" hidden="1" customHeight="1" x14ac:dyDescent="0.4">
      <c r="A150" s="305" t="s">
        <v>57</v>
      </c>
      <c r="B150" s="26"/>
      <c r="C150" s="161"/>
      <c r="D150" s="158"/>
      <c r="E150" s="320">
        <v>0</v>
      </c>
      <c r="F150" s="242">
        <v>0</v>
      </c>
      <c r="G150" s="242">
        <v>39</v>
      </c>
      <c r="H150" s="242">
        <v>6</v>
      </c>
      <c r="I150" s="242">
        <v>0</v>
      </c>
      <c r="J150" s="242">
        <v>0</v>
      </c>
      <c r="K150" s="242">
        <v>276</v>
      </c>
      <c r="L150" s="318">
        <v>6</v>
      </c>
      <c r="M150" s="26"/>
      <c r="N150" s="161"/>
      <c r="O150" s="108"/>
    </row>
    <row r="151" spans="1:15" s="107" customFormat="1" ht="24.75" hidden="1" customHeight="1" thickBot="1" x14ac:dyDescent="0.45">
      <c r="A151" s="304"/>
      <c r="B151" s="146"/>
      <c r="C151" s="162"/>
      <c r="D151" s="169"/>
      <c r="E151" s="321"/>
      <c r="F151" s="317"/>
      <c r="G151" s="317"/>
      <c r="H151" s="317"/>
      <c r="I151" s="317"/>
      <c r="J151" s="317"/>
      <c r="K151" s="317"/>
      <c r="L151" s="319"/>
      <c r="M151" s="146"/>
      <c r="N151" s="162"/>
      <c r="O151" s="108"/>
    </row>
    <row r="152" spans="1:15" ht="30" customHeight="1" thickBot="1" x14ac:dyDescent="0.45">
      <c r="A152" s="182" t="s">
        <v>13</v>
      </c>
      <c r="B152" s="322"/>
      <c r="C152" s="323"/>
      <c r="D152" s="324"/>
      <c r="E152" s="31">
        <f t="shared" ref="E152:L152" si="0">E6+E22+E27+E32+E37+E134+E47+E53+E11+E68+E73+E148+E94+E89+E99+E104+E109+E114+E119+E124+E129+E63+E136+E138+E140+E142+E144+E146+E150+E79+E84+E42+E58+E17</f>
        <v>309</v>
      </c>
      <c r="F152" s="31">
        <f t="shared" si="0"/>
        <v>109</v>
      </c>
      <c r="G152" s="31">
        <f t="shared" si="0"/>
        <v>10419</v>
      </c>
      <c r="H152" s="31">
        <f t="shared" si="0"/>
        <v>3972</v>
      </c>
      <c r="I152" s="31">
        <f t="shared" si="0"/>
        <v>1231</v>
      </c>
      <c r="J152" s="31">
        <f t="shared" si="0"/>
        <v>109</v>
      </c>
      <c r="K152" s="31">
        <f t="shared" si="0"/>
        <v>61415</v>
      </c>
      <c r="L152" s="31">
        <f t="shared" si="0"/>
        <v>3972</v>
      </c>
      <c r="M152" s="32"/>
      <c r="N152" s="33"/>
    </row>
    <row r="153" spans="1:15" ht="9.9" customHeight="1" x14ac:dyDescent="0.4">
      <c r="A153" s="221" t="s">
        <v>14</v>
      </c>
      <c r="B153" s="309" t="s">
        <v>15</v>
      </c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1"/>
      <c r="N153" s="312"/>
    </row>
    <row r="154" spans="1:15" ht="9.75" customHeight="1" x14ac:dyDescent="0.4">
      <c r="A154" s="222"/>
      <c r="B154" s="313"/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2"/>
    </row>
    <row r="155" spans="1:15" ht="9.9" customHeight="1" thickBot="1" x14ac:dyDescent="0.45">
      <c r="A155" s="223"/>
      <c r="B155" s="314"/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6"/>
    </row>
    <row r="157" spans="1:15" ht="18" customHeight="1" x14ac:dyDescent="0.4">
      <c r="E157" s="34"/>
    </row>
  </sheetData>
  <mergeCells count="319">
    <mergeCell ref="A58:A62"/>
    <mergeCell ref="E58:E59"/>
    <mergeCell ref="F58:F59"/>
    <mergeCell ref="G58:G59"/>
    <mergeCell ref="H58:H59"/>
    <mergeCell ref="I58:I59"/>
    <mergeCell ref="J58:J59"/>
    <mergeCell ref="K58:K59"/>
    <mergeCell ref="L58:L59"/>
    <mergeCell ref="A42:A46"/>
    <mergeCell ref="E42:E43"/>
    <mergeCell ref="F42:F43"/>
    <mergeCell ref="G42:G43"/>
    <mergeCell ref="H42:H43"/>
    <mergeCell ref="I42:I43"/>
    <mergeCell ref="J42:J43"/>
    <mergeCell ref="K42:K43"/>
    <mergeCell ref="L42:L43"/>
    <mergeCell ref="E129:E130"/>
    <mergeCell ref="E104:E105"/>
    <mergeCell ref="F119:F120"/>
    <mergeCell ref="I99:I100"/>
    <mergeCell ref="G124:G125"/>
    <mergeCell ref="G109:G110"/>
    <mergeCell ref="H104:H105"/>
    <mergeCell ref="I104:I105"/>
    <mergeCell ref="F114:F115"/>
    <mergeCell ref="F99:F100"/>
    <mergeCell ref="I124:I125"/>
    <mergeCell ref="F129:F130"/>
    <mergeCell ref="L109:L110"/>
    <mergeCell ref="L114:L115"/>
    <mergeCell ref="L124:L125"/>
    <mergeCell ref="L119:L120"/>
    <mergeCell ref="J114:J115"/>
    <mergeCell ref="E114:E115"/>
    <mergeCell ref="A104:A108"/>
    <mergeCell ref="K114:K115"/>
    <mergeCell ref="A119:A123"/>
    <mergeCell ref="A124:A128"/>
    <mergeCell ref="G104:G105"/>
    <mergeCell ref="F124:F125"/>
    <mergeCell ref="J142:J143"/>
    <mergeCell ref="I136:I137"/>
    <mergeCell ref="K138:K139"/>
    <mergeCell ref="I129:I130"/>
    <mergeCell ref="G138:G139"/>
    <mergeCell ref="G119:G120"/>
    <mergeCell ref="G114:G115"/>
    <mergeCell ref="H134:H135"/>
    <mergeCell ref="K134:K135"/>
    <mergeCell ref="K129:K130"/>
    <mergeCell ref="I134:I135"/>
    <mergeCell ref="G129:G130"/>
    <mergeCell ref="H119:H120"/>
    <mergeCell ref="H124:H125"/>
    <mergeCell ref="H129:H130"/>
    <mergeCell ref="J146:J147"/>
    <mergeCell ref="I142:I143"/>
    <mergeCell ref="F136:F137"/>
    <mergeCell ref="A153:A155"/>
    <mergeCell ref="B153:N155"/>
    <mergeCell ref="A150:A151"/>
    <mergeCell ref="K150:K151"/>
    <mergeCell ref="L150:L151"/>
    <mergeCell ref="E150:E151"/>
    <mergeCell ref="F150:F151"/>
    <mergeCell ref="G150:G151"/>
    <mergeCell ref="J150:J151"/>
    <mergeCell ref="I150:I151"/>
    <mergeCell ref="H150:H151"/>
    <mergeCell ref="B152:D152"/>
    <mergeCell ref="G148:G149"/>
    <mergeCell ref="E142:E143"/>
    <mergeCell ref="H136:H137"/>
    <mergeCell ref="K144:K145"/>
    <mergeCell ref="G146:G147"/>
    <mergeCell ref="G142:G143"/>
    <mergeCell ref="H140:H141"/>
    <mergeCell ref="G136:G137"/>
    <mergeCell ref="F140:F141"/>
    <mergeCell ref="E148:E149"/>
    <mergeCell ref="F138:F139"/>
    <mergeCell ref="E138:E139"/>
    <mergeCell ref="G144:G145"/>
    <mergeCell ref="G140:G141"/>
    <mergeCell ref="A134:A135"/>
    <mergeCell ref="A142:A143"/>
    <mergeCell ref="E140:E141"/>
    <mergeCell ref="E146:E147"/>
    <mergeCell ref="A138:A139"/>
    <mergeCell ref="A136:A137"/>
    <mergeCell ref="E136:E137"/>
    <mergeCell ref="F146:F147"/>
    <mergeCell ref="F142:F143"/>
    <mergeCell ref="A148:A149"/>
    <mergeCell ref="F148:F149"/>
    <mergeCell ref="A144:A145"/>
    <mergeCell ref="A146:A147"/>
    <mergeCell ref="E144:E145"/>
    <mergeCell ref="F144:F145"/>
    <mergeCell ref="A140:A141"/>
    <mergeCell ref="F134:F135"/>
    <mergeCell ref="G134:G135"/>
    <mergeCell ref="E134:E135"/>
    <mergeCell ref="L148:L149"/>
    <mergeCell ref="L140:L141"/>
    <mergeCell ref="L138:L139"/>
    <mergeCell ref="L129:L130"/>
    <mergeCell ref="I140:I141"/>
    <mergeCell ref="I138:I139"/>
    <mergeCell ref="H148:H149"/>
    <mergeCell ref="J148:J149"/>
    <mergeCell ref="I148:I149"/>
    <mergeCell ref="K148:K149"/>
    <mergeCell ref="H142:H143"/>
    <mergeCell ref="K146:K147"/>
    <mergeCell ref="H138:H139"/>
    <mergeCell ref="H144:H145"/>
    <mergeCell ref="I144:I145"/>
    <mergeCell ref="J144:J145"/>
    <mergeCell ref="K136:K137"/>
    <mergeCell ref="J129:J130"/>
    <mergeCell ref="K142:K143"/>
    <mergeCell ref="L142:L143"/>
    <mergeCell ref="L144:L145"/>
    <mergeCell ref="L146:L147"/>
    <mergeCell ref="H146:H147"/>
    <mergeCell ref="I146:I147"/>
    <mergeCell ref="K63:K64"/>
    <mergeCell ref="J136:J137"/>
    <mergeCell ref="L68:L69"/>
    <mergeCell ref="L73:L74"/>
    <mergeCell ref="J104:J105"/>
    <mergeCell ref="L79:L80"/>
    <mergeCell ref="L99:L100"/>
    <mergeCell ref="J140:J141"/>
    <mergeCell ref="L134:L135"/>
    <mergeCell ref="L84:L85"/>
    <mergeCell ref="J73:J74"/>
    <mergeCell ref="K99:K100"/>
    <mergeCell ref="L89:L90"/>
    <mergeCell ref="L104:L105"/>
    <mergeCell ref="K68:K69"/>
    <mergeCell ref="K73:K74"/>
    <mergeCell ref="L94:L95"/>
    <mergeCell ref="K89:K90"/>
    <mergeCell ref="K140:K141"/>
    <mergeCell ref="J89:J90"/>
    <mergeCell ref="K109:K110"/>
    <mergeCell ref="K104:K105"/>
    <mergeCell ref="L63:L64"/>
    <mergeCell ref="J138:J139"/>
    <mergeCell ref="A68:A72"/>
    <mergeCell ref="E68:E69"/>
    <mergeCell ref="A73:A78"/>
    <mergeCell ref="E73:E74"/>
    <mergeCell ref="A89:A93"/>
    <mergeCell ref="E124:E125"/>
    <mergeCell ref="F109:F110"/>
    <mergeCell ref="F104:F105"/>
    <mergeCell ref="G99:G100"/>
    <mergeCell ref="E94:E95"/>
    <mergeCell ref="A84:A88"/>
    <mergeCell ref="E84:E85"/>
    <mergeCell ref="A99:A103"/>
    <mergeCell ref="A109:A113"/>
    <mergeCell ref="E109:E110"/>
    <mergeCell ref="E119:E120"/>
    <mergeCell ref="E99:E100"/>
    <mergeCell ref="A129:A133"/>
    <mergeCell ref="A114:A118"/>
    <mergeCell ref="F27:F28"/>
    <mergeCell ref="G27:G28"/>
    <mergeCell ref="G6:G7"/>
    <mergeCell ref="E11:E12"/>
    <mergeCell ref="F11:F12"/>
    <mergeCell ref="G11:G12"/>
    <mergeCell ref="I37:I38"/>
    <mergeCell ref="A6:A10"/>
    <mergeCell ref="E6:E7"/>
    <mergeCell ref="F6:F7"/>
    <mergeCell ref="A37:A41"/>
    <mergeCell ref="E37:E38"/>
    <mergeCell ref="F37:F38"/>
    <mergeCell ref="G37:G38"/>
    <mergeCell ref="A63:A67"/>
    <mergeCell ref="A79:A83"/>
    <mergeCell ref="F94:F95"/>
    <mergeCell ref="F89:F90"/>
    <mergeCell ref="E63:E64"/>
    <mergeCell ref="F63:F64"/>
    <mergeCell ref="F73:F74"/>
    <mergeCell ref="A94:A98"/>
    <mergeCell ref="K53:K54"/>
    <mergeCell ref="J53:J54"/>
    <mergeCell ref="H63:H64"/>
    <mergeCell ref="L37:L38"/>
    <mergeCell ref="L47:L48"/>
    <mergeCell ref="K11:K12"/>
    <mergeCell ref="K22:K23"/>
    <mergeCell ref="L22:L23"/>
    <mergeCell ref="A1:N1"/>
    <mergeCell ref="A3:A5"/>
    <mergeCell ref="B3:D4"/>
    <mergeCell ref="E3:H4"/>
    <mergeCell ref="I3:L4"/>
    <mergeCell ref="M3:N4"/>
    <mergeCell ref="E5:F5"/>
    <mergeCell ref="G5:H5"/>
    <mergeCell ref="I5:J5"/>
    <mergeCell ref="K5:L5"/>
    <mergeCell ref="H27:H28"/>
    <mergeCell ref="I27:I28"/>
    <mergeCell ref="H6:H7"/>
    <mergeCell ref="I6:I7"/>
    <mergeCell ref="F32:F33"/>
    <mergeCell ref="J27:J28"/>
    <mergeCell ref="L6:L7"/>
    <mergeCell ref="K32:K33"/>
    <mergeCell ref="L32:L33"/>
    <mergeCell ref="H22:H23"/>
    <mergeCell ref="I22:I23"/>
    <mergeCell ref="J22:J23"/>
    <mergeCell ref="H11:H12"/>
    <mergeCell ref="K6:K7"/>
    <mergeCell ref="K27:K28"/>
    <mergeCell ref="J32:J33"/>
    <mergeCell ref="L11:L12"/>
    <mergeCell ref="I11:I12"/>
    <mergeCell ref="J11:J12"/>
    <mergeCell ref="H32:H33"/>
    <mergeCell ref="I32:I33"/>
    <mergeCell ref="J6:J7"/>
    <mergeCell ref="E47:E48"/>
    <mergeCell ref="G68:G69"/>
    <mergeCell ref="G89:G90"/>
    <mergeCell ref="G94:G95"/>
    <mergeCell ref="G73:G74"/>
    <mergeCell ref="G84:G85"/>
    <mergeCell ref="F47:F48"/>
    <mergeCell ref="E89:E90"/>
    <mergeCell ref="F53:F54"/>
    <mergeCell ref="E79:E80"/>
    <mergeCell ref="G47:G48"/>
    <mergeCell ref="E53:E54"/>
    <mergeCell ref="F68:F69"/>
    <mergeCell ref="G79:G80"/>
    <mergeCell ref="H84:H85"/>
    <mergeCell ref="I84:I85"/>
    <mergeCell ref="J84:J85"/>
    <mergeCell ref="H114:H115"/>
    <mergeCell ref="G63:G64"/>
    <mergeCell ref="I114:I115"/>
    <mergeCell ref="I109:I110"/>
    <mergeCell ref="I68:I69"/>
    <mergeCell ref="I53:I54"/>
    <mergeCell ref="H53:H54"/>
    <mergeCell ref="I63:I64"/>
    <mergeCell ref="J63:J64"/>
    <mergeCell ref="J99:J100"/>
    <mergeCell ref="J109:J110"/>
    <mergeCell ref="L136:L137"/>
    <mergeCell ref="H79:H80"/>
    <mergeCell ref="J134:J135"/>
    <mergeCell ref="I73:I74"/>
    <mergeCell ref="H68:H69"/>
    <mergeCell ref="J94:J95"/>
    <mergeCell ref="J68:J69"/>
    <mergeCell ref="H73:H74"/>
    <mergeCell ref="H109:H110"/>
    <mergeCell ref="I94:I95"/>
    <mergeCell ref="I89:I90"/>
    <mergeCell ref="H99:H100"/>
    <mergeCell ref="J119:J120"/>
    <mergeCell ref="K79:K80"/>
    <mergeCell ref="J79:J80"/>
    <mergeCell ref="I79:I80"/>
    <mergeCell ref="H89:H90"/>
    <mergeCell ref="H94:H95"/>
    <mergeCell ref="K84:K85"/>
    <mergeCell ref="K124:K125"/>
    <mergeCell ref="K119:K120"/>
    <mergeCell ref="I119:I120"/>
    <mergeCell ref="J124:J125"/>
    <mergeCell ref="K94:K95"/>
    <mergeCell ref="A53:A57"/>
    <mergeCell ref="F84:F85"/>
    <mergeCell ref="A47:A52"/>
    <mergeCell ref="A11:A16"/>
    <mergeCell ref="L53:L54"/>
    <mergeCell ref="J37:J38"/>
    <mergeCell ref="L27:L28"/>
    <mergeCell ref="A27:A31"/>
    <mergeCell ref="E27:E28"/>
    <mergeCell ref="G32:G33"/>
    <mergeCell ref="A22:A26"/>
    <mergeCell ref="A32:A36"/>
    <mergeCell ref="E32:E33"/>
    <mergeCell ref="E22:E23"/>
    <mergeCell ref="F22:F23"/>
    <mergeCell ref="G22:G23"/>
    <mergeCell ref="K37:K38"/>
    <mergeCell ref="H47:H48"/>
    <mergeCell ref="J47:J48"/>
    <mergeCell ref="I47:I48"/>
    <mergeCell ref="H37:H38"/>
    <mergeCell ref="K47:K48"/>
    <mergeCell ref="G53:G54"/>
    <mergeCell ref="F79:F80"/>
    <mergeCell ref="A17:A21"/>
    <mergeCell ref="E17:E18"/>
    <mergeCell ref="F17:F18"/>
    <mergeCell ref="G17:G18"/>
    <mergeCell ref="H17:H18"/>
    <mergeCell ref="I17:I18"/>
    <mergeCell ref="J17:J18"/>
    <mergeCell ref="K17:K18"/>
    <mergeCell ref="L17:L18"/>
  </mergeCells>
  <phoneticPr fontId="10" type="noConversion"/>
  <conditionalFormatting sqref="D134:D135">
    <cfRule type="uniqueValues" dxfId="2" priority="29"/>
  </conditionalFormatting>
  <conditionalFormatting sqref="D133">
    <cfRule type="uniqueValues" dxfId="1" priority="2"/>
  </conditionalFormatting>
  <conditionalFormatting sqref="D74:D78">
    <cfRule type="uniqueValues" dxfId="0" priority="30"/>
  </conditionalFormatting>
  <printOptions horizontalCentered="1"/>
  <pageMargins left="0.23622047244094491" right="0.23622047244094491" top="0.78740157480314965" bottom="0.6692913385826772" header="0.31496062992125984" footer="0.31496062992125984"/>
  <pageSetup paperSize="9" scale="40" fitToHeight="0" orientation="portrait" r:id="rId1"/>
  <headerFooter alignWithMargins="0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autoPageBreaks="0" fitToPage="1"/>
  </sheetPr>
  <dimension ref="A1:S38"/>
  <sheetViews>
    <sheetView showGridLines="0" zoomScaleNormal="100" workbookViewId="0">
      <selection activeCell="A10" sqref="A10"/>
    </sheetView>
  </sheetViews>
  <sheetFormatPr defaultColWidth="8" defaultRowHeight="17.25" customHeight="1" x14ac:dyDescent="0.4"/>
  <cols>
    <col min="1" max="1" width="1" style="41" customWidth="1"/>
    <col min="2" max="2" width="8" style="41"/>
    <col min="3" max="3" width="4.09765625" style="41" customWidth="1"/>
    <col min="4" max="4" width="8" style="41"/>
    <col min="5" max="5" width="8" style="41" customWidth="1"/>
    <col min="6" max="6" width="8" style="41"/>
    <col min="7" max="7" width="8" style="41" customWidth="1"/>
    <col min="8" max="8" width="10.19921875" style="41" customWidth="1"/>
    <col min="9" max="9" width="30.8984375" style="41" customWidth="1"/>
    <col min="10" max="10" width="11.5" style="41" customWidth="1"/>
    <col min="11" max="11" width="13.59765625" style="41" customWidth="1"/>
    <col min="12" max="13" width="8" style="41"/>
    <col min="14" max="14" width="8" style="41" customWidth="1"/>
    <col min="15" max="15" width="8" style="41"/>
    <col min="16" max="16" width="10.19921875" style="41" customWidth="1"/>
    <col min="17" max="17" width="29.19921875" style="41" customWidth="1"/>
    <col min="18" max="18" width="11.5" style="41" customWidth="1"/>
    <col min="19" max="19" width="10.69921875" style="55" customWidth="1"/>
    <col min="20" max="20" width="1.8984375" style="41" customWidth="1"/>
    <col min="21" max="16384" width="8" style="41"/>
  </cols>
  <sheetData>
    <row r="1" spans="1:19" s="40" customFormat="1" ht="52.5" customHeight="1" x14ac:dyDescent="0.4">
      <c r="A1" s="39"/>
      <c r="B1" s="335" t="s">
        <v>16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</row>
    <row r="2" spans="1:19" ht="17.25" customHeight="1" x14ac:dyDescent="0.4">
      <c r="S2" s="42" t="s">
        <v>244</v>
      </c>
    </row>
    <row r="3" spans="1:19" s="79" customFormat="1" ht="17.25" customHeight="1" x14ac:dyDescent="0.4">
      <c r="B3" s="330" t="s">
        <v>17</v>
      </c>
      <c r="C3" s="331"/>
      <c r="D3" s="338" t="s">
        <v>238</v>
      </c>
      <c r="E3" s="339"/>
      <c r="F3" s="339"/>
      <c r="G3" s="339"/>
      <c r="H3" s="339"/>
      <c r="I3" s="339"/>
      <c r="J3" s="339"/>
      <c r="K3" s="340"/>
      <c r="L3" s="338" t="s">
        <v>239</v>
      </c>
      <c r="M3" s="339"/>
      <c r="N3" s="339"/>
      <c r="O3" s="339"/>
      <c r="P3" s="339"/>
      <c r="Q3" s="339"/>
      <c r="R3" s="339"/>
      <c r="S3" s="340"/>
    </row>
    <row r="4" spans="1:19" s="79" customFormat="1" ht="17.25" customHeight="1" x14ac:dyDescent="0.4">
      <c r="B4" s="336"/>
      <c r="C4" s="337"/>
      <c r="D4" s="341" t="s">
        <v>18</v>
      </c>
      <c r="E4" s="342"/>
      <c r="F4" s="342"/>
      <c r="G4" s="342"/>
      <c r="H4" s="342"/>
      <c r="I4" s="343"/>
      <c r="J4" s="80" t="s">
        <v>19</v>
      </c>
      <c r="K4" s="81" t="s">
        <v>20</v>
      </c>
      <c r="L4" s="341" t="s">
        <v>18</v>
      </c>
      <c r="M4" s="342"/>
      <c r="N4" s="342"/>
      <c r="O4" s="342"/>
      <c r="P4" s="342"/>
      <c r="Q4" s="343"/>
      <c r="R4" s="80" t="s">
        <v>19</v>
      </c>
      <c r="S4" s="81" t="s">
        <v>20</v>
      </c>
    </row>
    <row r="5" spans="1:19" s="170" customFormat="1" ht="17.25" customHeight="1" x14ac:dyDescent="0.4">
      <c r="B5" s="330" t="s">
        <v>21</v>
      </c>
      <c r="C5" s="331"/>
      <c r="D5" s="65" t="s">
        <v>233</v>
      </c>
      <c r="E5" s="63"/>
      <c r="F5" s="63"/>
      <c r="G5" s="63"/>
      <c r="H5" s="63"/>
      <c r="I5" s="64"/>
      <c r="J5" s="44" t="s">
        <v>67</v>
      </c>
      <c r="K5" s="45">
        <v>44881</v>
      </c>
      <c r="L5" s="65"/>
      <c r="M5" s="63"/>
      <c r="N5" s="63"/>
      <c r="O5" s="63"/>
      <c r="P5" s="63"/>
      <c r="Q5" s="64"/>
      <c r="R5" s="44"/>
      <c r="S5" s="45"/>
    </row>
    <row r="6" spans="1:19" s="170" customFormat="1" ht="17.25" customHeight="1" x14ac:dyDescent="0.4">
      <c r="B6" s="172"/>
      <c r="C6" s="173"/>
      <c r="D6" s="47" t="s">
        <v>207</v>
      </c>
      <c r="E6" s="88"/>
      <c r="F6" s="88"/>
      <c r="G6" s="88"/>
      <c r="H6" s="88"/>
      <c r="I6" s="89"/>
      <c r="J6" s="174" t="s">
        <v>38</v>
      </c>
      <c r="K6" s="46">
        <v>44883</v>
      </c>
      <c r="L6" s="47"/>
      <c r="M6" s="88"/>
      <c r="N6" s="88"/>
      <c r="O6" s="88"/>
      <c r="P6" s="88"/>
      <c r="Q6" s="89"/>
      <c r="R6" s="174"/>
      <c r="S6" s="46"/>
    </row>
    <row r="7" spans="1:19" s="170" customFormat="1" ht="17.25" customHeight="1" x14ac:dyDescent="0.4">
      <c r="B7" s="172"/>
      <c r="C7" s="173"/>
      <c r="D7" s="47" t="s">
        <v>228</v>
      </c>
      <c r="E7" s="88"/>
      <c r="F7" s="88"/>
      <c r="G7" s="88"/>
      <c r="H7" s="88"/>
      <c r="I7" s="89"/>
      <c r="J7" s="174" t="s">
        <v>88</v>
      </c>
      <c r="K7" s="46">
        <v>44883</v>
      </c>
      <c r="L7" s="47"/>
      <c r="M7" s="88"/>
      <c r="N7" s="88"/>
      <c r="O7" s="88"/>
      <c r="P7" s="88"/>
      <c r="Q7" s="89"/>
      <c r="R7" s="174"/>
      <c r="S7" s="46"/>
    </row>
    <row r="8" spans="1:19" s="170" customFormat="1" ht="17.25" customHeight="1" x14ac:dyDescent="0.4">
      <c r="B8" s="172"/>
      <c r="C8" s="173"/>
      <c r="D8" s="47" t="s">
        <v>186</v>
      </c>
      <c r="E8" s="88"/>
      <c r="F8" s="88"/>
      <c r="G8" s="88"/>
      <c r="H8" s="88"/>
      <c r="I8" s="89"/>
      <c r="J8" s="174" t="s">
        <v>52</v>
      </c>
      <c r="K8" s="46">
        <v>44881</v>
      </c>
      <c r="L8" s="47"/>
      <c r="M8" s="88"/>
      <c r="N8" s="88"/>
      <c r="O8" s="88"/>
      <c r="P8" s="88"/>
      <c r="Q8" s="89"/>
      <c r="R8" s="174"/>
      <c r="S8" s="46"/>
    </row>
    <row r="9" spans="1:19" s="170" customFormat="1" ht="17.25" customHeight="1" x14ac:dyDescent="0.4">
      <c r="B9" s="172"/>
      <c r="C9" s="173"/>
      <c r="D9" s="212" t="s">
        <v>255</v>
      </c>
      <c r="E9" s="129"/>
      <c r="F9" s="129"/>
      <c r="G9" s="129"/>
      <c r="H9" s="129"/>
      <c r="I9" s="130"/>
      <c r="J9" s="174" t="s">
        <v>58</v>
      </c>
      <c r="K9" s="86">
        <v>44883</v>
      </c>
      <c r="L9" s="205" t="s">
        <v>257</v>
      </c>
      <c r="M9" s="129"/>
      <c r="N9" s="129"/>
      <c r="O9" s="129"/>
      <c r="P9" s="129"/>
      <c r="Q9" s="130"/>
      <c r="R9" s="174" t="s">
        <v>258</v>
      </c>
      <c r="S9" s="86">
        <v>44890</v>
      </c>
    </row>
    <row r="10" spans="1:19" s="170" customFormat="1" ht="17.25" customHeight="1" x14ac:dyDescent="0.4">
      <c r="B10" s="172"/>
      <c r="C10" s="173"/>
      <c r="D10" s="171" t="s">
        <v>167</v>
      </c>
      <c r="E10" s="129"/>
      <c r="F10" s="129"/>
      <c r="G10" s="129"/>
      <c r="H10" s="129"/>
      <c r="I10" s="130"/>
      <c r="J10" s="174" t="s">
        <v>53</v>
      </c>
      <c r="K10" s="49">
        <v>44879</v>
      </c>
      <c r="L10" s="171"/>
      <c r="M10" s="129"/>
      <c r="N10" s="129"/>
      <c r="O10" s="129"/>
      <c r="P10" s="129"/>
      <c r="Q10" s="130"/>
      <c r="R10" s="174"/>
      <c r="S10" s="49"/>
    </row>
    <row r="11" spans="1:19" s="170" customFormat="1" ht="17.25" customHeight="1" x14ac:dyDescent="0.4">
      <c r="B11" s="172"/>
      <c r="C11" s="173"/>
      <c r="D11" s="171" t="s">
        <v>145</v>
      </c>
      <c r="E11" s="129"/>
      <c r="F11" s="129"/>
      <c r="G11" s="129"/>
      <c r="H11" s="129"/>
      <c r="I11" s="130"/>
      <c r="J11" s="174" t="s">
        <v>44</v>
      </c>
      <c r="K11" s="49">
        <v>44883</v>
      </c>
      <c r="L11" s="171"/>
      <c r="M11" s="129"/>
      <c r="N11" s="129"/>
      <c r="O11" s="129"/>
      <c r="P11" s="129"/>
      <c r="Q11" s="130"/>
      <c r="R11" s="174"/>
      <c r="S11" s="49"/>
    </row>
    <row r="12" spans="1:19" s="170" customFormat="1" ht="17.25" customHeight="1" x14ac:dyDescent="0.4">
      <c r="B12" s="172"/>
      <c r="C12" s="173"/>
      <c r="D12" s="171" t="s">
        <v>208</v>
      </c>
      <c r="E12" s="129"/>
      <c r="F12" s="129"/>
      <c r="G12" s="129"/>
      <c r="H12" s="129"/>
      <c r="I12" s="130"/>
      <c r="J12" s="174" t="s">
        <v>83</v>
      </c>
      <c r="K12" s="49">
        <v>44882</v>
      </c>
      <c r="L12" s="171"/>
      <c r="M12" s="129"/>
      <c r="N12" s="129"/>
      <c r="O12" s="129"/>
      <c r="P12" s="129"/>
      <c r="Q12" s="130"/>
      <c r="R12" s="174"/>
      <c r="S12" s="49"/>
    </row>
    <row r="13" spans="1:19" s="170" customFormat="1" ht="17.25" customHeight="1" x14ac:dyDescent="0.4">
      <c r="B13" s="172"/>
      <c r="C13" s="173"/>
      <c r="D13" s="47" t="s">
        <v>215</v>
      </c>
      <c r="E13" s="88"/>
      <c r="F13" s="88"/>
      <c r="G13" s="88"/>
      <c r="H13" s="88"/>
      <c r="I13" s="89"/>
      <c r="J13" s="174" t="s">
        <v>36</v>
      </c>
      <c r="K13" s="86">
        <v>44880</v>
      </c>
      <c r="L13" s="47"/>
      <c r="M13" s="88"/>
      <c r="N13" s="88"/>
      <c r="O13" s="88"/>
      <c r="P13" s="88"/>
      <c r="Q13" s="89"/>
      <c r="R13" s="174"/>
      <c r="S13" s="86"/>
    </row>
    <row r="14" spans="1:19" s="170" customFormat="1" ht="17.25" customHeight="1" x14ac:dyDescent="0.4">
      <c r="B14" s="172"/>
      <c r="C14" s="173"/>
      <c r="D14" s="47" t="s">
        <v>234</v>
      </c>
      <c r="E14" s="88"/>
      <c r="F14" s="88"/>
      <c r="G14" s="88"/>
      <c r="H14" s="88"/>
      <c r="I14" s="89"/>
      <c r="J14" s="174" t="s">
        <v>59</v>
      </c>
      <c r="K14" s="46">
        <v>44880</v>
      </c>
      <c r="L14" s="47"/>
      <c r="M14" s="88"/>
      <c r="N14" s="88"/>
      <c r="O14" s="88"/>
      <c r="P14" s="88"/>
      <c r="Q14" s="89"/>
      <c r="R14" s="174"/>
      <c r="S14" s="46"/>
    </row>
    <row r="15" spans="1:19" s="170" customFormat="1" ht="17.25" customHeight="1" x14ac:dyDescent="0.4">
      <c r="B15" s="172"/>
      <c r="C15" s="173"/>
      <c r="D15" s="171" t="s">
        <v>178</v>
      </c>
      <c r="E15" s="88"/>
      <c r="F15" s="88"/>
      <c r="G15" s="88"/>
      <c r="H15" s="88"/>
      <c r="I15" s="88"/>
      <c r="J15" s="174" t="s">
        <v>86</v>
      </c>
      <c r="K15" s="46">
        <v>44879</v>
      </c>
      <c r="L15" s="171"/>
      <c r="M15" s="88"/>
      <c r="N15" s="88"/>
      <c r="O15" s="88"/>
      <c r="P15" s="88"/>
      <c r="Q15" s="88"/>
      <c r="R15" s="174"/>
      <c r="S15" s="46"/>
    </row>
    <row r="16" spans="1:19" s="170" customFormat="1" ht="16.5" customHeight="1" x14ac:dyDescent="0.4">
      <c r="B16" s="172"/>
      <c r="C16" s="173"/>
      <c r="D16" s="171" t="s">
        <v>216</v>
      </c>
      <c r="E16" s="164"/>
      <c r="F16" s="164"/>
      <c r="G16" s="164"/>
      <c r="H16" s="164"/>
      <c r="I16" s="164"/>
      <c r="J16" s="174" t="s">
        <v>65</v>
      </c>
      <c r="K16" s="46">
        <v>44882</v>
      </c>
      <c r="L16" s="171"/>
      <c r="M16" s="164"/>
      <c r="N16" s="164"/>
      <c r="O16" s="164"/>
      <c r="P16" s="164"/>
      <c r="Q16" s="164"/>
      <c r="R16" s="174"/>
      <c r="S16" s="46"/>
    </row>
    <row r="17" spans="2:19" s="170" customFormat="1" ht="17.25" customHeight="1" x14ac:dyDescent="0.4">
      <c r="B17" s="172"/>
      <c r="C17" s="173"/>
      <c r="D17" s="332" t="s">
        <v>117</v>
      </c>
      <c r="E17" s="333"/>
      <c r="F17" s="333"/>
      <c r="G17" s="333"/>
      <c r="H17" s="333"/>
      <c r="I17" s="334"/>
      <c r="J17" s="174" t="s">
        <v>68</v>
      </c>
      <c r="K17" s="86">
        <v>44882</v>
      </c>
      <c r="L17" s="332"/>
      <c r="M17" s="333"/>
      <c r="N17" s="333"/>
      <c r="O17" s="333"/>
      <c r="P17" s="333"/>
      <c r="Q17" s="334"/>
      <c r="R17" s="174"/>
      <c r="S17" s="86"/>
    </row>
    <row r="18" spans="2:19" s="170" customFormat="1" ht="16.95" customHeight="1" x14ac:dyDescent="0.4">
      <c r="B18" s="172"/>
      <c r="C18" s="173"/>
      <c r="D18" s="171" t="s">
        <v>217</v>
      </c>
      <c r="E18" s="105"/>
      <c r="F18" s="105"/>
      <c r="G18" s="105"/>
      <c r="H18" s="105"/>
      <c r="I18" s="105"/>
      <c r="J18" s="174" t="s">
        <v>54</v>
      </c>
      <c r="K18" s="46">
        <v>44881</v>
      </c>
      <c r="L18" s="171"/>
      <c r="M18" s="105"/>
      <c r="N18" s="105"/>
      <c r="O18" s="105"/>
      <c r="P18" s="105"/>
      <c r="Q18" s="105"/>
      <c r="R18" s="174"/>
      <c r="S18" s="46"/>
    </row>
    <row r="19" spans="2:19" s="170" customFormat="1" ht="15.75" customHeight="1" x14ac:dyDescent="0.4">
      <c r="B19" s="172"/>
      <c r="C19" s="173"/>
      <c r="D19" s="171" t="s">
        <v>130</v>
      </c>
      <c r="E19" s="105"/>
      <c r="F19" s="105"/>
      <c r="G19" s="105"/>
      <c r="H19" s="105"/>
      <c r="I19" s="105"/>
      <c r="J19" s="174" t="s">
        <v>76</v>
      </c>
      <c r="K19" s="46">
        <v>44883</v>
      </c>
      <c r="L19" s="171"/>
      <c r="M19" s="105"/>
      <c r="N19" s="105"/>
      <c r="O19" s="105"/>
      <c r="P19" s="105"/>
      <c r="Q19" s="105"/>
      <c r="R19" s="174"/>
      <c r="S19" s="46"/>
    </row>
    <row r="20" spans="2:19" s="170" customFormat="1" ht="16.95" customHeight="1" x14ac:dyDescent="0.4">
      <c r="B20" s="172"/>
      <c r="C20" s="173"/>
      <c r="D20" s="171" t="s">
        <v>218</v>
      </c>
      <c r="E20" s="105"/>
      <c r="F20" s="105"/>
      <c r="G20" s="105"/>
      <c r="H20" s="105"/>
      <c r="I20" s="105"/>
      <c r="J20" s="195" t="s">
        <v>80</v>
      </c>
      <c r="K20" s="195">
        <v>44883</v>
      </c>
      <c r="L20" s="171"/>
      <c r="M20" s="105"/>
      <c r="N20" s="105"/>
      <c r="O20" s="105"/>
      <c r="P20" s="105"/>
      <c r="Q20" s="105"/>
      <c r="R20" s="195"/>
      <c r="S20" s="195"/>
    </row>
    <row r="21" spans="2:19" s="170" customFormat="1" ht="17.25" customHeight="1" x14ac:dyDescent="0.4">
      <c r="B21" s="172"/>
      <c r="C21" s="173"/>
      <c r="D21" s="171" t="s">
        <v>219</v>
      </c>
      <c r="E21" s="125"/>
      <c r="F21" s="125"/>
      <c r="G21" s="125"/>
      <c r="H21" s="125"/>
      <c r="I21" s="126"/>
      <c r="J21" s="174" t="s">
        <v>71</v>
      </c>
      <c r="K21" s="46">
        <v>44879</v>
      </c>
      <c r="L21" s="171"/>
      <c r="M21" s="125"/>
      <c r="N21" s="125"/>
      <c r="O21" s="125"/>
      <c r="P21" s="125"/>
      <c r="Q21" s="126"/>
      <c r="R21" s="174"/>
      <c r="S21" s="46"/>
    </row>
    <row r="22" spans="2:19" s="138" customFormat="1" ht="17.25" customHeight="1" x14ac:dyDescent="0.4">
      <c r="B22" s="139"/>
      <c r="C22" s="140"/>
      <c r="D22" s="171" t="s">
        <v>220</v>
      </c>
      <c r="E22" s="125"/>
      <c r="F22" s="125"/>
      <c r="G22" s="125"/>
      <c r="H22" s="125"/>
      <c r="I22" s="126"/>
      <c r="J22" s="174" t="s">
        <v>69</v>
      </c>
      <c r="K22" s="46">
        <v>44883</v>
      </c>
      <c r="L22" s="171"/>
      <c r="M22" s="125"/>
      <c r="N22" s="125"/>
      <c r="O22" s="125"/>
      <c r="P22" s="125"/>
      <c r="Q22" s="126"/>
      <c r="R22" s="174"/>
      <c r="S22" s="46"/>
    </row>
    <row r="23" spans="2:19" s="170" customFormat="1" ht="17.25" customHeight="1" x14ac:dyDescent="0.4">
      <c r="B23" s="172"/>
      <c r="C23" s="173"/>
      <c r="D23" s="327" t="s">
        <v>221</v>
      </c>
      <c r="E23" s="328"/>
      <c r="F23" s="328"/>
      <c r="G23" s="328"/>
      <c r="H23" s="328"/>
      <c r="I23" s="329"/>
      <c r="J23" s="174" t="s">
        <v>39</v>
      </c>
      <c r="K23" s="86">
        <v>44879</v>
      </c>
      <c r="L23" s="327"/>
      <c r="M23" s="328"/>
      <c r="N23" s="328"/>
      <c r="O23" s="328"/>
      <c r="P23" s="328"/>
      <c r="Q23" s="329"/>
      <c r="R23" s="174"/>
      <c r="S23" s="86"/>
    </row>
    <row r="24" spans="2:19" s="170" customFormat="1" ht="17.25" customHeight="1" x14ac:dyDescent="0.4">
      <c r="B24" s="172"/>
      <c r="C24" s="173"/>
      <c r="D24" s="327" t="s">
        <v>213</v>
      </c>
      <c r="E24" s="328"/>
      <c r="F24" s="328"/>
      <c r="G24" s="328"/>
      <c r="H24" s="328"/>
      <c r="I24" s="329"/>
      <c r="J24" s="174" t="s">
        <v>63</v>
      </c>
      <c r="K24" s="46">
        <v>44880</v>
      </c>
      <c r="L24" s="327"/>
      <c r="M24" s="328"/>
      <c r="N24" s="328"/>
      <c r="O24" s="328"/>
      <c r="P24" s="328"/>
      <c r="Q24" s="329"/>
      <c r="R24" s="174"/>
      <c r="S24" s="46"/>
    </row>
    <row r="25" spans="2:19" s="170" customFormat="1" ht="17.25" customHeight="1" x14ac:dyDescent="0.4">
      <c r="B25" s="172"/>
      <c r="C25" s="173"/>
      <c r="D25" s="171" t="s">
        <v>222</v>
      </c>
      <c r="E25" s="164"/>
      <c r="F25" s="164"/>
      <c r="G25" s="164"/>
      <c r="H25" s="164"/>
      <c r="I25" s="164"/>
      <c r="J25" s="174" t="s">
        <v>56</v>
      </c>
      <c r="K25" s="86">
        <v>44882</v>
      </c>
      <c r="L25" s="171"/>
      <c r="M25" s="164"/>
      <c r="N25" s="164"/>
      <c r="O25" s="164"/>
      <c r="P25" s="164"/>
      <c r="Q25" s="164"/>
      <c r="R25" s="174"/>
      <c r="S25" s="86"/>
    </row>
    <row r="26" spans="2:19" s="170" customFormat="1" ht="17.25" customHeight="1" x14ac:dyDescent="0.4">
      <c r="B26" s="172"/>
      <c r="C26" s="173"/>
      <c r="D26" s="141" t="s">
        <v>223</v>
      </c>
      <c r="E26" s="142"/>
      <c r="F26" s="142"/>
      <c r="G26" s="142"/>
      <c r="H26" s="142"/>
      <c r="I26" s="143"/>
      <c r="J26" s="144" t="s">
        <v>50</v>
      </c>
      <c r="K26" s="86">
        <v>44880</v>
      </c>
      <c r="L26" s="141"/>
      <c r="M26" s="142"/>
      <c r="N26" s="142"/>
      <c r="O26" s="142"/>
      <c r="P26" s="142"/>
      <c r="Q26" s="143"/>
      <c r="R26" s="144"/>
      <c r="S26" s="86"/>
    </row>
    <row r="27" spans="2:19" s="170" customFormat="1" ht="17.25" customHeight="1" x14ac:dyDescent="0.4">
      <c r="B27" s="172"/>
      <c r="C27" s="173"/>
      <c r="D27" s="213" t="s">
        <v>225</v>
      </c>
      <c r="E27" s="125"/>
      <c r="F27" s="125"/>
      <c r="G27" s="125"/>
      <c r="H27" s="125"/>
      <c r="I27" s="126"/>
      <c r="J27" s="174" t="s">
        <v>37</v>
      </c>
      <c r="K27" s="86">
        <v>44882</v>
      </c>
      <c r="L27" s="206"/>
      <c r="M27" s="125"/>
      <c r="N27" s="125"/>
      <c r="O27" s="125"/>
      <c r="P27" s="125"/>
      <c r="Q27" s="126"/>
      <c r="R27" s="174"/>
      <c r="S27" s="86"/>
    </row>
    <row r="28" spans="2:19" s="170" customFormat="1" ht="17.25" customHeight="1" x14ac:dyDescent="0.4">
      <c r="B28" s="172"/>
      <c r="C28" s="173"/>
      <c r="D28" s="104" t="s">
        <v>224</v>
      </c>
      <c r="E28" s="125"/>
      <c r="F28" s="125"/>
      <c r="G28" s="125"/>
      <c r="H28" s="125"/>
      <c r="I28" s="126"/>
      <c r="J28" s="194" t="s">
        <v>81</v>
      </c>
      <c r="K28" s="86">
        <v>44883</v>
      </c>
      <c r="L28" s="104"/>
      <c r="M28" s="125"/>
      <c r="N28" s="125"/>
      <c r="O28" s="125"/>
      <c r="P28" s="125"/>
      <c r="Q28" s="126"/>
      <c r="R28" s="194"/>
      <c r="S28" s="86"/>
    </row>
    <row r="29" spans="2:19" s="170" customFormat="1" ht="16.5" customHeight="1" x14ac:dyDescent="0.4">
      <c r="B29" s="172"/>
      <c r="C29" s="173"/>
      <c r="D29" s="213" t="s">
        <v>214</v>
      </c>
      <c r="E29" s="214"/>
      <c r="F29" s="214"/>
      <c r="G29" s="214"/>
      <c r="H29" s="214"/>
      <c r="I29" s="215"/>
      <c r="J29" s="174" t="s">
        <v>41</v>
      </c>
      <c r="K29" s="86">
        <v>44883</v>
      </c>
      <c r="L29" s="201"/>
      <c r="M29" s="202"/>
      <c r="N29" s="202"/>
      <c r="O29" s="202"/>
      <c r="P29" s="202"/>
      <c r="Q29" s="203"/>
      <c r="R29" s="174"/>
      <c r="S29" s="86"/>
    </row>
    <row r="30" spans="2:19" s="101" customFormat="1" ht="17.25" customHeight="1" x14ac:dyDescent="0.4">
      <c r="B30" s="110"/>
      <c r="C30" s="111"/>
      <c r="D30" s="171"/>
      <c r="E30" s="164"/>
      <c r="F30" s="164"/>
      <c r="G30" s="164"/>
      <c r="H30" s="164"/>
      <c r="I30" s="164"/>
      <c r="J30" s="174"/>
      <c r="K30" s="46"/>
      <c r="L30" s="106"/>
      <c r="M30" s="103"/>
      <c r="N30" s="103"/>
      <c r="O30" s="103"/>
      <c r="P30" s="103"/>
      <c r="Q30" s="103"/>
      <c r="R30" s="102"/>
      <c r="S30" s="46"/>
    </row>
    <row r="31" spans="2:19" s="75" customFormat="1" ht="17.25" customHeight="1" x14ac:dyDescent="0.4">
      <c r="B31" s="90"/>
      <c r="C31" s="91"/>
      <c r="D31" s="163" t="s">
        <v>89</v>
      </c>
      <c r="E31" s="59"/>
      <c r="F31" s="59"/>
      <c r="G31" s="59"/>
      <c r="H31" s="59"/>
      <c r="I31" s="60"/>
      <c r="J31" s="58"/>
      <c r="K31" s="46"/>
      <c r="L31" s="67"/>
      <c r="M31" s="59"/>
      <c r="N31" s="59"/>
      <c r="O31" s="59"/>
      <c r="P31" s="59"/>
      <c r="Q31" s="60"/>
      <c r="R31" s="58"/>
      <c r="S31" s="46"/>
    </row>
    <row r="32" spans="2:19" s="75" customFormat="1" ht="16.95" customHeight="1" x14ac:dyDescent="0.4">
      <c r="B32" s="90"/>
      <c r="C32" s="91"/>
      <c r="D32" s="104" t="s">
        <v>240</v>
      </c>
      <c r="E32" s="57"/>
      <c r="F32" s="57"/>
      <c r="G32" s="57"/>
      <c r="H32" s="57"/>
      <c r="I32" s="60"/>
      <c r="J32" s="61"/>
      <c r="K32" s="46"/>
      <c r="L32" s="56"/>
      <c r="M32" s="57"/>
      <c r="N32" s="57"/>
      <c r="O32" s="57"/>
      <c r="P32" s="57"/>
      <c r="Q32" s="57"/>
      <c r="R32" s="58"/>
      <c r="S32" s="46"/>
    </row>
    <row r="33" spans="2:19" s="75" customFormat="1" ht="17.25" customHeight="1" x14ac:dyDescent="0.4">
      <c r="B33" s="90"/>
      <c r="C33" s="91"/>
      <c r="D33" s="104" t="s">
        <v>241</v>
      </c>
      <c r="E33" s="59"/>
      <c r="F33" s="59"/>
      <c r="G33" s="59"/>
      <c r="H33" s="59"/>
      <c r="I33" s="60"/>
      <c r="J33" s="50"/>
      <c r="K33" s="49"/>
      <c r="L33" s="56"/>
      <c r="M33" s="59"/>
      <c r="N33" s="59"/>
      <c r="O33" s="59"/>
      <c r="P33" s="59"/>
      <c r="Q33" s="60"/>
      <c r="R33" s="58"/>
      <c r="S33" s="46"/>
    </row>
    <row r="34" spans="2:19" s="75" customFormat="1" ht="17.25" customHeight="1" x14ac:dyDescent="0.4">
      <c r="B34" s="51"/>
      <c r="C34" s="52"/>
      <c r="D34" s="82"/>
      <c r="E34" s="83"/>
      <c r="F34" s="83"/>
      <c r="G34" s="83"/>
      <c r="H34" s="83"/>
      <c r="I34" s="83"/>
      <c r="J34" s="53"/>
      <c r="K34" s="54"/>
      <c r="L34" s="82"/>
      <c r="M34" s="83"/>
      <c r="N34" s="83"/>
      <c r="O34" s="83"/>
      <c r="P34" s="83"/>
      <c r="Q34" s="83"/>
      <c r="R34" s="84"/>
      <c r="S34" s="85"/>
    </row>
    <row r="35" spans="2:19" s="43" customFormat="1" ht="17.25" customHeight="1" x14ac:dyDescent="0.4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55"/>
    </row>
    <row r="38" spans="2:19" ht="17.25" customHeight="1" x14ac:dyDescent="0.4">
      <c r="L38" s="48"/>
    </row>
  </sheetData>
  <mergeCells count="13">
    <mergeCell ref="B1:S1"/>
    <mergeCell ref="B3:C4"/>
    <mergeCell ref="L3:S3"/>
    <mergeCell ref="L4:Q4"/>
    <mergeCell ref="D4:I4"/>
    <mergeCell ref="D3:K3"/>
    <mergeCell ref="L24:Q24"/>
    <mergeCell ref="D23:I23"/>
    <mergeCell ref="L23:Q23"/>
    <mergeCell ref="B5:C5"/>
    <mergeCell ref="D24:I24"/>
    <mergeCell ref="D17:I17"/>
    <mergeCell ref="L17:Q17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19"/>
  <sheetViews>
    <sheetView view="pageBreakPreview" zoomScaleNormal="100" zoomScaleSheetLayoutView="100" workbookViewId="0">
      <selection activeCell="E8" sqref="E8"/>
    </sheetView>
  </sheetViews>
  <sheetFormatPr defaultColWidth="8.69921875" defaultRowHeight="14.4" x14ac:dyDescent="0.4"/>
  <cols>
    <col min="1" max="1" width="4" style="68" customWidth="1"/>
    <col min="2" max="2" width="17.09765625" style="68" customWidth="1"/>
    <col min="3" max="3" width="11.59765625" style="68" customWidth="1"/>
    <col min="4" max="4" width="27.19921875" style="68" customWidth="1"/>
    <col min="5" max="10" width="8.09765625" style="68" customWidth="1"/>
    <col min="11" max="16384" width="8.69921875" style="68"/>
  </cols>
  <sheetData>
    <row r="1" spans="1:11" x14ac:dyDescent="0.4">
      <c r="A1" s="344" t="s">
        <v>237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1" x14ac:dyDescent="0.4">
      <c r="A2" s="345"/>
      <c r="B2" s="345"/>
      <c r="C2" s="345"/>
      <c r="D2" s="345"/>
      <c r="E2" s="345"/>
      <c r="F2" s="345"/>
      <c r="G2" s="345"/>
      <c r="H2" s="345"/>
      <c r="I2" s="345"/>
      <c r="J2" s="345"/>
    </row>
    <row r="3" spans="1:11" ht="16.5" customHeight="1" x14ac:dyDescent="0.4">
      <c r="A3" s="346" t="s">
        <v>23</v>
      </c>
      <c r="B3" s="346" t="s">
        <v>24</v>
      </c>
      <c r="C3" s="346" t="s">
        <v>25</v>
      </c>
      <c r="D3" s="347" t="s">
        <v>26</v>
      </c>
      <c r="E3" s="348"/>
      <c r="F3" s="348"/>
      <c r="G3" s="348"/>
      <c r="H3" s="348"/>
      <c r="I3" s="348"/>
      <c r="J3" s="348"/>
    </row>
    <row r="4" spans="1:11" ht="16.5" customHeight="1" x14ac:dyDescent="0.4">
      <c r="A4" s="346"/>
      <c r="B4" s="346"/>
      <c r="C4" s="346"/>
      <c r="D4" s="347"/>
      <c r="E4" s="193" t="s">
        <v>27</v>
      </c>
      <c r="F4" s="69" t="s">
        <v>28</v>
      </c>
      <c r="G4" s="69" t="s">
        <v>29</v>
      </c>
      <c r="H4" s="69" t="s">
        <v>30</v>
      </c>
      <c r="I4" s="187" t="s">
        <v>31</v>
      </c>
      <c r="J4" s="188" t="s">
        <v>32</v>
      </c>
    </row>
    <row r="5" spans="1:11" ht="16.5" customHeight="1" x14ac:dyDescent="0.4">
      <c r="A5" s="346"/>
      <c r="B5" s="346"/>
      <c r="C5" s="346"/>
      <c r="D5" s="346"/>
      <c r="E5" s="70">
        <v>44886</v>
      </c>
      <c r="F5" s="70">
        <v>44887</v>
      </c>
      <c r="G5" s="70">
        <v>44888</v>
      </c>
      <c r="H5" s="70">
        <v>44889</v>
      </c>
      <c r="I5" s="70">
        <v>44890</v>
      </c>
      <c r="J5" s="189">
        <v>44891</v>
      </c>
    </row>
    <row r="6" spans="1:11" ht="50.1" customHeight="1" x14ac:dyDescent="0.4">
      <c r="A6" s="71">
        <v>1</v>
      </c>
      <c r="B6" s="165" t="s">
        <v>92</v>
      </c>
      <c r="C6" s="165" t="s">
        <v>93</v>
      </c>
      <c r="D6" s="180" t="s">
        <v>101</v>
      </c>
      <c r="E6" s="196"/>
      <c r="F6" s="196"/>
      <c r="G6" s="196"/>
      <c r="H6" s="196"/>
      <c r="I6" s="196"/>
      <c r="J6" s="166"/>
      <c r="K6" s="120"/>
    </row>
    <row r="7" spans="1:11" ht="50.1" customHeight="1" x14ac:dyDescent="0.4">
      <c r="A7" s="71">
        <v>2</v>
      </c>
      <c r="B7" s="165" t="s">
        <v>94</v>
      </c>
      <c r="C7" s="165" t="s">
        <v>102</v>
      </c>
      <c r="D7" s="180" t="s">
        <v>101</v>
      </c>
      <c r="E7" s="196"/>
      <c r="F7" s="196"/>
      <c r="G7" s="196"/>
      <c r="H7" s="196"/>
      <c r="I7" s="196"/>
      <c r="J7" s="166"/>
      <c r="K7" s="120"/>
    </row>
    <row r="8" spans="1:11" ht="50.1" customHeight="1" x14ac:dyDescent="0.4">
      <c r="A8" s="71">
        <v>3</v>
      </c>
      <c r="B8" s="165" t="s">
        <v>95</v>
      </c>
      <c r="C8" s="165" t="s">
        <v>96</v>
      </c>
      <c r="D8" s="180" t="s">
        <v>101</v>
      </c>
      <c r="E8" s="166"/>
      <c r="F8" s="166"/>
      <c r="G8" s="166"/>
      <c r="I8" s="166"/>
      <c r="J8" s="166"/>
      <c r="K8" s="120"/>
    </row>
    <row r="9" spans="1:11" ht="50.1" customHeight="1" x14ac:dyDescent="0.4">
      <c r="A9" s="71">
        <v>4</v>
      </c>
      <c r="B9" s="165" t="s">
        <v>97</v>
      </c>
      <c r="C9" s="165" t="s">
        <v>103</v>
      </c>
      <c r="D9" s="180" t="s">
        <v>101</v>
      </c>
      <c r="E9" s="166"/>
      <c r="F9" s="166"/>
      <c r="G9" s="166"/>
      <c r="H9" s="166"/>
      <c r="I9" s="166"/>
      <c r="J9" s="184"/>
      <c r="K9" s="120"/>
    </row>
    <row r="10" spans="1:11" ht="50.1" customHeight="1" x14ac:dyDescent="0.4">
      <c r="A10" s="71">
        <v>5</v>
      </c>
      <c r="B10" s="165" t="s">
        <v>104</v>
      </c>
      <c r="C10" s="165" t="s">
        <v>98</v>
      </c>
      <c r="D10" s="180" t="s">
        <v>101</v>
      </c>
      <c r="E10" s="166"/>
      <c r="F10" s="166"/>
      <c r="G10" s="166"/>
      <c r="H10" s="166"/>
      <c r="I10" s="166"/>
      <c r="J10" s="184"/>
    </row>
    <row r="11" spans="1:11" ht="50.1" customHeight="1" x14ac:dyDescent="0.4">
      <c r="A11" s="71">
        <v>6</v>
      </c>
      <c r="B11" s="165" t="s">
        <v>105</v>
      </c>
      <c r="C11" s="166" t="s">
        <v>106</v>
      </c>
      <c r="D11" s="180" t="s">
        <v>101</v>
      </c>
      <c r="E11" s="166"/>
      <c r="F11" s="166"/>
      <c r="G11" s="166"/>
      <c r="H11" s="166"/>
      <c r="I11" s="166"/>
      <c r="J11" s="166"/>
    </row>
    <row r="12" spans="1:11" ht="50.1" customHeight="1" x14ac:dyDescent="0.4">
      <c r="A12" s="71">
        <v>7</v>
      </c>
      <c r="B12" s="165" t="s">
        <v>209</v>
      </c>
      <c r="C12" s="165" t="s">
        <v>99</v>
      </c>
      <c r="D12" s="180" t="s">
        <v>139</v>
      </c>
      <c r="E12" s="196"/>
      <c r="F12" s="166"/>
      <c r="G12" s="166"/>
      <c r="H12" s="166"/>
      <c r="I12" s="166"/>
      <c r="J12" s="184"/>
    </row>
    <row r="13" spans="1:11" ht="50.1" customHeight="1" x14ac:dyDescent="0.4">
      <c r="A13" s="71">
        <v>8</v>
      </c>
      <c r="B13" s="165" t="s">
        <v>210</v>
      </c>
      <c r="C13" s="165" t="s">
        <v>211</v>
      </c>
      <c r="D13" s="180" t="s">
        <v>139</v>
      </c>
      <c r="E13" s="166"/>
      <c r="F13" s="166"/>
      <c r="G13" s="166"/>
      <c r="H13" s="166"/>
      <c r="I13" s="166"/>
      <c r="J13" s="97"/>
    </row>
    <row r="14" spans="1:11" ht="50.1" customHeight="1" x14ac:dyDescent="0.4">
      <c r="A14" s="71">
        <v>9</v>
      </c>
      <c r="B14" s="165" t="s">
        <v>210</v>
      </c>
      <c r="C14" s="165" t="s">
        <v>211</v>
      </c>
      <c r="D14" s="180" t="s">
        <v>212</v>
      </c>
      <c r="E14" s="166"/>
      <c r="F14" s="166"/>
      <c r="G14" s="166"/>
      <c r="H14" s="166"/>
      <c r="I14" s="166"/>
      <c r="J14" s="184"/>
    </row>
    <row r="15" spans="1:11" ht="50.1" customHeight="1" x14ac:dyDescent="0.4">
      <c r="A15" s="71">
        <v>10</v>
      </c>
      <c r="B15" s="94"/>
      <c r="C15" s="94"/>
      <c r="D15" s="96"/>
      <c r="E15" s="100"/>
      <c r="F15" s="100"/>
      <c r="G15" s="100"/>
      <c r="H15" s="100"/>
      <c r="I15" s="98"/>
      <c r="J15" s="97"/>
    </row>
    <row r="16" spans="1:11" ht="50.1" customHeight="1" x14ac:dyDescent="0.4"/>
    <row r="17" ht="50.1" customHeight="1" x14ac:dyDescent="0.4"/>
    <row r="18" ht="50.1" customHeight="1" x14ac:dyDescent="0.4"/>
    <row r="19" ht="50.1" customHeight="1" x14ac:dyDescent="0.4"/>
  </sheetData>
  <mergeCells count="6">
    <mergeCell ref="A1:J2"/>
    <mergeCell ref="A3:A5"/>
    <mergeCell ref="B3:B5"/>
    <mergeCell ref="C3:C5"/>
    <mergeCell ref="D3:D5"/>
    <mergeCell ref="E3:J3"/>
  </mergeCells>
  <phoneticPr fontId="18" type="noConversion"/>
  <printOptions horizontalCentered="1"/>
  <pageMargins left="0.23622047244094491" right="0" top="0.52" bottom="0.23" header="0.15748031496062992" footer="0.1574803149606299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주간양식(11월 4주)</vt:lpstr>
      <vt:lpstr>지원부서(11월 4주)</vt:lpstr>
      <vt:lpstr>지도지원(11월 4주)</vt:lpstr>
      <vt:lpstr>'지도지원(11월 4주)'!Print_Area</vt:lpstr>
      <vt:lpstr>'주간양식(11월 4주)'!Print_Titles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구은모(환경안전팀/과장/-)</dc:creator>
  <cp:lastModifiedBy>고병준(환경안전팀/대리/-)</cp:lastModifiedBy>
  <cp:lastPrinted>2022-11-03T07:13:17Z</cp:lastPrinted>
  <dcterms:created xsi:type="dcterms:W3CDTF">2020-12-31T02:31:01Z</dcterms:created>
  <dcterms:modified xsi:type="dcterms:W3CDTF">2022-11-17T07:47:37Z</dcterms:modified>
</cp:coreProperties>
</file>