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T:\12. 환경안전 관련\현장개설통보서\"/>
    </mc:Choice>
  </mc:AlternateContent>
  <bookViews>
    <workbookView xWindow="720" yWindow="336" windowWidth="27660" windowHeight="12288"/>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W46" i="3" l="1"/>
  <c r="S46" i="3"/>
  <c r="L25" i="6" l="1"/>
  <c r="K25" i="6"/>
  <c r="H25" i="6"/>
  <c r="G25" i="6"/>
  <c r="C25" i="6"/>
  <c r="H23" i="5"/>
  <c r="K23" i="5" s="1"/>
  <c r="H22" i="5"/>
  <c r="K22" i="5" s="1"/>
  <c r="K21" i="5"/>
  <c r="H21" i="5"/>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4"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K4" i="4"/>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<sst xmlns="http://schemas.openxmlformats.org/spreadsheetml/2006/main" count="228" uniqueCount="165">
  <si>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</si>
  <si>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</si>
  <si>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</si>
  <si>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</si>
  <si>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</si>
  <si>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</si>
  <si>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</si>
  <si>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</si>
  <si>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</si>
  <si>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</si>
  <si>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</si>
  <si>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</si>
  <si>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</si>
  <si>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</si>
  <si>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</si>
  <si>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</si>
  <si>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</si>
  <si>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</si>
  <si>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</si>
  <si>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</si>
  <si>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</si>
  <si>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</si>
  <si>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</si>
  <si>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</si>
  <si>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</si>
  <si>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</si>
  <si>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</si>
  <si>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</si>
  <si>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</si>
  <si>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</si>
  <si>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</si>
  <si>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</si>
  <si>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</si>
  <si>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</si>
  <si>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</si>
  <si>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</si>
  <si>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</si>
  <si>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</si>
  <si>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</si>
  <si>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</si>
  <si>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</si>
  <si>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</si>
  <si>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</si>
  <si>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</si>
  <si>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</si>
  <si>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</si>
  <si>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</si>
  <si>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</si>
  <si>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</si>
  <si>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</si>
  <si>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</si>
  <si>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</si>
  <si>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</si>
  <si>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</si>
  <si>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</si>
  <si>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</si>
  <si>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</si>
  <si>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</si>
  <si>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</si>
  <si>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</si>
  <si>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</si>
  <si>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</si>
  <si>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</si>
  <si>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</si>
  <si>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</si>
  <si>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</si>
  <si>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</si>
  <si>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</si>
  <si>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</si>
  <si>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</si>
  <si>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</si>
  <si>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</si>
  <si>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</si>
  <si>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</si>
  <si>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</si>
  <si>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</si>
  <si>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</si>
  <si>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</si>
  <si>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</si>
  <si>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</si>
  <si>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</si>
  <si>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</si>
  <si>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</si>
  <si>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</si>
  <si>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</si>
  <si>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</si>
  <si>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</si>
  <si>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</si>
  <si>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</si>
  <si>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</si>
  <si>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</si>
  <si>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</si>
  <si>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</si>
  <si>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</si>
  <si>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</si>
  <si>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</si>
  <si>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</si>
  <si>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</si>
  <si>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</si>
  <si>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</si>
  <si>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</si>
  <si>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</si>
  <si>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</si>
  <si>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</si>
  <si>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</si>
  <si>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</si>
  <si>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</si>
  <si>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</si>
  <si>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</si>
  <si>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</si>
  <si>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</si>
  <si>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</si>
  <si>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</si>
  <si>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</si>
  <si>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</si>
  <si>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</si>
  <si>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</si>
  <si>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</si>
  <si>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</si>
  <si>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</si>
  <si>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</si>
  <si>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</si>
  <si>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</si>
  <si>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</si>
  <si>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</si>
  <si>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</si>
  <si>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</si>
  <si>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</si>
  <si>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</si>
  <si>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</si>
  <si>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</si>
  <si>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</si>
  <si>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</si>
  <si>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</si>
  <si>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</si>
  <si>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</si>
  <si>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</si>
  <si>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</si>
  <si>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</si>
  <si>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</si>
  <si>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</si>
  <si>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</si>
  <si>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</si>
  <si>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</si>
  <si>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</si>
  <si>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</si>
  <si>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</si>
  <si>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</si>
  <si>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</si>
  <si>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</si>
  <si>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</si>
  <si>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</si>
  <si>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</si>
  <si>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SFA</t>
    <phoneticPr fontId="3" type="noConversion"/>
  </si>
  <si>
    <t>7P230090ARCPY</t>
    <phoneticPr fontId="3" type="noConversion"/>
  </si>
  <si>
    <t>BOSK KY1 CELL PACKER</t>
    <phoneticPr fontId="3" type="noConversion"/>
  </si>
  <si>
    <t xml:space="preserve">                                                 직  급 :  수석</t>
    <phoneticPr fontId="17" type="noConversion"/>
  </si>
  <si>
    <t xml:space="preserve">                                                 공사명 :  BOSK KY1 Cell Packer_16N</t>
    <phoneticPr fontId="17" type="noConversion"/>
  </si>
  <si>
    <t xml:space="preserve">                                                 소재지 : 미국 켄터키주 </t>
    <phoneticPr fontId="17" type="noConversion"/>
  </si>
  <si>
    <t>개인정보 생략</t>
    <phoneticPr fontId="3" type="noConversion"/>
  </si>
  <si>
    <t>PM B팀</t>
    <phoneticPr fontId="3" type="noConversion"/>
  </si>
  <si>
    <t>이연주</t>
    <phoneticPr fontId="3" type="noConversion"/>
  </si>
  <si>
    <t>230502</t>
    <phoneticPr fontId="3" type="noConversion"/>
  </si>
  <si>
    <t xml:space="preserve">                                                 성  명 : 이연주</t>
    <phoneticPr fontId="17" type="noConversion"/>
  </si>
  <si>
    <t xml:space="preserve">                                                 기  간 : 2025.01.01~2025.12.31</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</si>
</sst>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7">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658600" y="13546667"/>
          <a:ext cx="5806255" cy="2511533"/>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592175"/>
          <a:ext cx="5811547" cy="25200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tabSelected="1" view="pageBreakPreview" zoomScaleNormal="100" zoomScaleSheetLayoutView="100" workbookViewId="0">
      <selection activeCell="H17" sqref="H17"/>
    </sheetView>
  </sheetViews>
  <sheetFormatPr defaultRowHeight="17.399999999999999"/>
  <sheetData>
    <row r="2" spans="1:15" ht="16.5" customHeight="1">
      <c r="B2" s="107" t="s">
        <v>113</v>
      </c>
      <c r="C2" s="107"/>
      <c r="D2" s="107"/>
      <c r="E2" s="107"/>
      <c r="F2" s="107"/>
      <c r="G2" s="107"/>
      <c r="H2" s="107"/>
      <c r="I2" s="107"/>
      <c r="J2" s="107"/>
      <c r="K2" s="107"/>
      <c r="L2" s="107"/>
      <c r="M2" s="107"/>
      <c r="N2" s="107"/>
      <c r="O2" s="79"/>
    </row>
    <row r="3" spans="1:15" ht="16.5" customHeight="1">
      <c r="A3" s="79"/>
      <c r="B3" s="107"/>
      <c r="C3" s="107"/>
      <c r="D3" s="107"/>
      <c r="E3" s="107"/>
      <c r="F3" s="107"/>
      <c r="G3" s="107"/>
      <c r="H3" s="107"/>
      <c r="I3" s="107"/>
      <c r="J3" s="107"/>
      <c r="K3" s="107"/>
      <c r="L3" s="107"/>
      <c r="M3" s="107"/>
      <c r="N3" s="107"/>
      <c r="O3" s="79"/>
    </row>
    <row r="5" spans="1:15">
      <c r="B5" s="78" t="s">
        <v>115</v>
      </c>
      <c r="C5" s="105" t="s">
        <v>114</v>
      </c>
      <c r="D5" s="105"/>
      <c r="E5" s="105"/>
      <c r="F5" s="105"/>
      <c r="G5" s="105"/>
      <c r="H5" s="105" t="s">
        <v>117</v>
      </c>
      <c r="I5" s="105"/>
      <c r="J5" s="105"/>
      <c r="K5" s="105" t="s">
        <v>118</v>
      </c>
      <c r="L5" s="105"/>
      <c r="M5" s="105"/>
      <c r="N5" s="105"/>
      <c r="O5" s="77"/>
    </row>
    <row r="6" spans="1:15">
      <c r="B6" s="78">
        <v>1</v>
      </c>
      <c r="C6" s="106" t="s">
        <v>116</v>
      </c>
      <c r="D6" s="106"/>
      <c r="E6" s="106"/>
      <c r="F6" s="106"/>
      <c r="G6" s="106"/>
      <c r="H6" s="105" t="s">
        <v>128</v>
      </c>
      <c r="I6" s="105"/>
      <c r="J6" s="105"/>
      <c r="K6" s="105" t="s">
        <v>131</v>
      </c>
      <c r="L6" s="105"/>
      <c r="M6" s="105"/>
      <c r="N6" s="105"/>
    </row>
    <row r="7" spans="1:15">
      <c r="B7" s="78">
        <v>2</v>
      </c>
      <c r="C7" s="106" t="s">
        <v>119</v>
      </c>
      <c r="D7" s="106"/>
      <c r="E7" s="106"/>
      <c r="F7" s="106"/>
      <c r="G7" s="106"/>
      <c r="H7" s="105" t="s">
        <v>128</v>
      </c>
      <c r="I7" s="105"/>
      <c r="J7" s="105"/>
      <c r="K7" s="105" t="s">
        <v>131</v>
      </c>
      <c r="L7" s="105"/>
      <c r="M7" s="105"/>
      <c r="N7" s="105"/>
    </row>
    <row r="8" spans="1:15">
      <c r="B8" s="78">
        <v>3</v>
      </c>
      <c r="C8" s="106" t="s">
        <v>121</v>
      </c>
      <c r="D8" s="106"/>
      <c r="E8" s="106"/>
      <c r="F8" s="106"/>
      <c r="G8" s="106"/>
      <c r="H8" s="105" t="s">
        <v>129</v>
      </c>
      <c r="I8" s="105"/>
      <c r="J8" s="105"/>
      <c r="K8" s="105" t="s">
        <v>126</v>
      </c>
      <c r="L8" s="105"/>
      <c r="M8" s="105"/>
      <c r="N8" s="105"/>
    </row>
    <row r="9" spans="1:15">
      <c r="B9" s="78">
        <v>4</v>
      </c>
      <c r="C9" s="106" t="s">
        <v>123</v>
      </c>
      <c r="D9" s="106"/>
      <c r="E9" s="106"/>
      <c r="F9" s="106"/>
      <c r="G9" s="106"/>
      <c r="H9" s="105" t="s">
        <v>130</v>
      </c>
      <c r="I9" s="105"/>
      <c r="J9" s="105"/>
      <c r="K9" s="105" t="s">
        <v>132</v>
      </c>
      <c r="L9" s="105"/>
      <c r="M9" s="105"/>
      <c r="N9" s="105"/>
    </row>
    <row r="10" spans="1:15">
      <c r="B10" s="78">
        <v>5</v>
      </c>
      <c r="C10" s="106" t="s">
        <v>124</v>
      </c>
      <c r="D10" s="106"/>
      <c r="E10" s="106"/>
      <c r="F10" s="106"/>
      <c r="G10" s="106"/>
      <c r="H10" s="105" t="s">
        <v>133</v>
      </c>
      <c r="I10" s="105"/>
      <c r="J10" s="105"/>
      <c r="K10" s="105" t="s">
        <v>132</v>
      </c>
      <c r="L10" s="105"/>
      <c r="M10" s="105"/>
      <c r="N10" s="105"/>
    </row>
    <row r="11" spans="1:15">
      <c r="B11" s="78">
        <v>6</v>
      </c>
      <c r="C11" s="106" t="s">
        <v>125</v>
      </c>
      <c r="D11" s="106"/>
      <c r="E11" s="106"/>
      <c r="F11" s="106"/>
      <c r="G11" s="106"/>
      <c r="H11" s="105" t="s">
        <v>133</v>
      </c>
      <c r="I11" s="105"/>
      <c r="J11" s="105"/>
      <c r="K11" s="105" t="s">
        <v>132</v>
      </c>
      <c r="L11" s="105"/>
      <c r="M11" s="105"/>
      <c r="N11" s="105"/>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D16" sqref="D1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08" t="s">
        <v>85</v>
      </c>
      <c r="B1" s="108"/>
      <c r="C1" s="108"/>
      <c r="D1" s="108"/>
      <c r="E1" s="108"/>
      <c r="F1" s="108"/>
      <c r="G1" s="108"/>
      <c r="H1" s="108"/>
      <c r="I1" s="108"/>
      <c r="J1" s="108"/>
      <c r="K1" s="108"/>
      <c r="L1" s="108"/>
      <c r="M1" s="108"/>
    </row>
    <row r="2" spans="1:13" ht="24.9" customHeight="1" thickBot="1">
      <c r="A2" s="72" t="s">
        <v>66</v>
      </c>
      <c r="B2" s="61" t="s">
        <v>67</v>
      </c>
      <c r="C2" s="61" t="s">
        <v>77</v>
      </c>
      <c r="D2" s="61" t="s">
        <v>68</v>
      </c>
      <c r="E2" s="61" t="s">
        <v>69</v>
      </c>
      <c r="F2" s="61" t="s">
        <v>70</v>
      </c>
      <c r="G2" s="61" t="s">
        <v>71</v>
      </c>
      <c r="H2" s="62" t="s">
        <v>72</v>
      </c>
      <c r="I2" s="63" t="s">
        <v>73</v>
      </c>
      <c r="J2" s="63" t="s">
        <v>74</v>
      </c>
      <c r="K2" s="61" t="s">
        <v>75</v>
      </c>
      <c r="L2" s="61" t="s">
        <v>78</v>
      </c>
      <c r="M2" s="61" t="s">
        <v>79</v>
      </c>
    </row>
    <row r="3" spans="1:13" ht="24.9" customHeight="1" thickTop="1">
      <c r="A3" s="73" t="s">
        <v>84</v>
      </c>
      <c r="B3" s="46" t="s">
        <v>76</v>
      </c>
      <c r="C3" s="46" t="s">
        <v>81</v>
      </c>
      <c r="D3" s="46" t="s">
        <v>82</v>
      </c>
      <c r="E3" s="46">
        <v>123456</v>
      </c>
      <c r="F3" s="46" t="s">
        <v>83</v>
      </c>
      <c r="G3" s="46"/>
      <c r="H3" s="47">
        <f>J3-I3+1</f>
        <v>31</v>
      </c>
      <c r="I3" s="48">
        <v>43101</v>
      </c>
      <c r="J3" s="48">
        <v>43131</v>
      </c>
      <c r="K3" s="46"/>
      <c r="L3" s="46" t="s">
        <v>80</v>
      </c>
      <c r="M3" s="76" t="s">
        <v>86</v>
      </c>
    </row>
    <row r="4" spans="1:13" ht="24.9" customHeight="1">
      <c r="A4" s="74">
        <v>1</v>
      </c>
      <c r="B4" s="46" t="s">
        <v>153</v>
      </c>
      <c r="C4" s="46" t="s">
        <v>160</v>
      </c>
      <c r="D4" s="46" t="s">
        <v>161</v>
      </c>
      <c r="E4" s="104" t="s">
        <v>162</v>
      </c>
      <c r="F4" s="46" t="s">
        <v>159</v>
      </c>
      <c r="G4" s="49"/>
      <c r="H4" s="47">
        <f>IF(OR(J4="", I4=""),0,J4-I4+1)</f>
        <v>79</v>
      </c>
      <c r="I4" s="50">
        <v>45691</v>
      </c>
      <c r="J4" s="50">
        <v>45769</v>
      </c>
      <c r="K4" s="51">
        <f>G4*0.01259*H4/365</f>
        <v>0</v>
      </c>
      <c r="L4" s="52" t="s">
        <v>154</v>
      </c>
      <c r="M4" s="52" t="s">
        <v>155</v>
      </c>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C16" sqref="C1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08" t="s">
        <v>127</v>
      </c>
      <c r="B1" s="108"/>
      <c r="C1" s="108"/>
      <c r="D1" s="108"/>
      <c r="E1" s="108"/>
      <c r="F1" s="108"/>
      <c r="G1" s="108"/>
      <c r="H1" s="108"/>
      <c r="I1" s="108"/>
      <c r="J1" s="108"/>
      <c r="K1" s="108"/>
      <c r="L1" s="108"/>
      <c r="M1" s="108"/>
    </row>
    <row r="2" spans="1:13" ht="24.9" customHeight="1" thickBot="1">
      <c r="A2" s="72" t="s">
        <v>66</v>
      </c>
      <c r="B2" s="61" t="s">
        <v>67</v>
      </c>
      <c r="C2" s="61" t="s">
        <v>77</v>
      </c>
      <c r="D2" s="61" t="s">
        <v>68</v>
      </c>
      <c r="E2" s="61" t="s">
        <v>88</v>
      </c>
      <c r="F2" s="61" t="s">
        <v>70</v>
      </c>
      <c r="G2" s="61" t="s">
        <v>71</v>
      </c>
      <c r="H2" s="62" t="s">
        <v>72</v>
      </c>
      <c r="I2" s="63" t="s">
        <v>73</v>
      </c>
      <c r="J2" s="63" t="s">
        <v>74</v>
      </c>
      <c r="K2" s="61" t="s">
        <v>75</v>
      </c>
      <c r="L2" s="61" t="s">
        <v>78</v>
      </c>
      <c r="M2" s="61" t="s">
        <v>79</v>
      </c>
    </row>
    <row r="3" spans="1:13" ht="24.9" customHeight="1" thickTop="1">
      <c r="A3" s="73" t="s">
        <v>84</v>
      </c>
      <c r="B3" s="46" t="s">
        <v>87</v>
      </c>
      <c r="C3" s="46" t="s">
        <v>89</v>
      </c>
      <c r="D3" s="46" t="s">
        <v>82</v>
      </c>
      <c r="E3" s="64">
        <v>50000000</v>
      </c>
      <c r="F3" s="46" t="s">
        <v>83</v>
      </c>
      <c r="G3" s="46"/>
      <c r="H3" s="47">
        <f>J3-I3+1</f>
        <v>31</v>
      </c>
      <c r="I3" s="48">
        <v>43101</v>
      </c>
      <c r="J3" s="48">
        <v>43131</v>
      </c>
      <c r="K3" s="46"/>
      <c r="L3" s="46" t="s">
        <v>80</v>
      </c>
      <c r="M3" s="76" t="s">
        <v>86</v>
      </c>
    </row>
    <row r="4" spans="1:13" ht="24.9" customHeight="1">
      <c r="A4" s="74">
        <v>1</v>
      </c>
      <c r="B4" s="46"/>
      <c r="C4" s="46"/>
      <c r="D4" s="46"/>
      <c r="E4" s="46"/>
      <c r="F4" s="46"/>
      <c r="G4" s="49"/>
      <c r="H4" s="47">
        <f>IF(OR(J4="", I4=""),0,J4-I4+1)</f>
        <v>0</v>
      </c>
      <c r="I4" s="50"/>
      <c r="J4" s="50"/>
      <c r="K4" s="51">
        <f>G4*0.01259*H4/365</f>
        <v>0</v>
      </c>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sqref="A1:L1"/>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0" t="s">
        <v>120</v>
      </c>
      <c r="B1" s="110"/>
      <c r="C1" s="110"/>
      <c r="D1" s="110"/>
      <c r="E1" s="110"/>
      <c r="F1" s="110"/>
      <c r="G1" s="110"/>
      <c r="H1" s="110"/>
      <c r="I1" s="110"/>
      <c r="J1" s="110"/>
      <c r="K1" s="110"/>
      <c r="L1" s="110"/>
    </row>
    <row r="2" spans="1:12" ht="24.9" customHeight="1">
      <c r="A2" s="81"/>
      <c r="B2" s="82" t="s">
        <v>90</v>
      </c>
      <c r="C2" s="82"/>
      <c r="D2" s="82"/>
      <c r="E2" s="82"/>
      <c r="F2" s="82"/>
      <c r="G2" s="82"/>
      <c r="H2" s="82"/>
      <c r="I2" s="82"/>
      <c r="J2" s="82"/>
      <c r="K2" s="82"/>
      <c r="L2" s="82"/>
    </row>
    <row r="3" spans="1:12" ht="24.9" customHeight="1">
      <c r="A3" s="111" t="s">
        <v>91</v>
      </c>
      <c r="B3" s="111" t="s">
        <v>92</v>
      </c>
      <c r="C3" s="111" t="s">
        <v>93</v>
      </c>
      <c r="D3" s="111" t="s">
        <v>94</v>
      </c>
      <c r="E3" s="111"/>
      <c r="F3" s="111"/>
      <c r="G3" s="111"/>
      <c r="H3" s="111"/>
      <c r="I3" s="113" t="s">
        <v>95</v>
      </c>
      <c r="J3" s="114" t="s">
        <v>96</v>
      </c>
      <c r="K3" s="114" t="s">
        <v>97</v>
      </c>
      <c r="L3" s="114" t="s">
        <v>98</v>
      </c>
    </row>
    <row r="4" spans="1:12" ht="24.9" customHeight="1" thickBot="1">
      <c r="A4" s="112"/>
      <c r="B4" s="112"/>
      <c r="C4" s="112"/>
      <c r="D4" s="84" t="s">
        <v>99</v>
      </c>
      <c r="E4" s="84" t="s">
        <v>100</v>
      </c>
      <c r="F4" s="84" t="s">
        <v>101</v>
      </c>
      <c r="G4" s="84" t="s">
        <v>102</v>
      </c>
      <c r="H4" s="84" t="s">
        <v>103</v>
      </c>
      <c r="I4" s="112"/>
      <c r="J4" s="115"/>
      <c r="K4" s="115"/>
      <c r="L4" s="115"/>
    </row>
    <row r="5" spans="1:12" ht="24.9" customHeight="1" thickTop="1">
      <c r="A5" s="85">
        <v>1</v>
      </c>
      <c r="B5" s="86"/>
      <c r="C5" s="87"/>
      <c r="D5" s="88"/>
      <c r="E5" s="88"/>
      <c r="F5" s="88"/>
      <c r="G5" s="88"/>
      <c r="H5" s="88"/>
      <c r="I5" s="89" t="s">
        <v>104</v>
      </c>
      <c r="J5" s="90"/>
      <c r="K5" s="90"/>
      <c r="L5" s="89" t="s">
        <v>105</v>
      </c>
    </row>
    <row r="6" spans="1:12" ht="24.9" customHeight="1">
      <c r="A6" s="91">
        <v>2</v>
      </c>
      <c r="B6" s="92"/>
      <c r="C6" s="93"/>
      <c r="D6" s="94"/>
      <c r="E6" s="94"/>
      <c r="F6" s="94"/>
      <c r="G6" s="94"/>
      <c r="H6" s="94"/>
      <c r="I6" s="95" t="s">
        <v>106</v>
      </c>
      <c r="J6" s="96"/>
      <c r="K6" s="96"/>
      <c r="L6" s="95" t="s">
        <v>105</v>
      </c>
    </row>
    <row r="7" spans="1:12" ht="24.9" customHeight="1">
      <c r="A7" s="91">
        <v>3</v>
      </c>
      <c r="B7" s="92"/>
      <c r="C7" s="93"/>
      <c r="D7" s="94"/>
      <c r="E7" s="94"/>
      <c r="F7" s="94"/>
      <c r="G7" s="94"/>
      <c r="H7" s="94"/>
      <c r="I7" s="95" t="s">
        <v>107</v>
      </c>
      <c r="J7" s="96"/>
      <c r="K7" s="96"/>
      <c r="L7" s="95" t="s">
        <v>108</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09" t="s">
        <v>109</v>
      </c>
      <c r="B25" s="109"/>
      <c r="C25" s="99">
        <f>SUM(C5:C24)</f>
        <v>0</v>
      </c>
      <c r="D25" s="99"/>
      <c r="E25" s="99"/>
      <c r="F25" s="99"/>
      <c r="G25" s="99">
        <f>SUM(G5:G24)</f>
        <v>0</v>
      </c>
      <c r="H25" s="99">
        <f>SUM(H5:H24)</f>
        <v>0</v>
      </c>
      <c r="I25" s="99"/>
      <c r="J25" s="91" t="s">
        <v>109</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zoomScaleNormal="100" zoomScaleSheetLayoutView="100" workbookViewId="0">
      <selection activeCell="A30" sqref="A30"/>
    </sheetView>
  </sheetViews>
  <sheetFormatPr defaultRowHeight="17.399999999999999"/>
  <cols>
    <col min="1" max="8" width="9.59765625" style="45" customWidth="1"/>
  </cols>
  <sheetData>
    <row r="1" spans="1:8" ht="15" customHeight="1"/>
    <row r="2" spans="1:8" ht="15" customHeight="1"/>
    <row r="3" spans="1:8" ht="15" customHeight="1">
      <c r="A3" s="120" t="s">
        <v>122</v>
      </c>
      <c r="B3" s="120"/>
      <c r="C3" s="120"/>
      <c r="D3" s="120"/>
      <c r="E3" s="120"/>
      <c r="F3" s="120"/>
      <c r="G3" s="120"/>
      <c r="H3" s="120"/>
    </row>
    <row r="4" spans="1:8" ht="15" customHeight="1">
      <c r="A4" s="120"/>
      <c r="B4" s="120"/>
      <c r="C4" s="120"/>
      <c r="D4" s="120"/>
      <c r="E4" s="120"/>
      <c r="F4" s="120"/>
      <c r="G4" s="120"/>
      <c r="H4" s="120"/>
    </row>
    <row r="5" spans="1:8" ht="15" customHeight="1">
      <c r="A5" s="120"/>
      <c r="B5" s="120"/>
      <c r="C5" s="120"/>
      <c r="D5" s="120"/>
      <c r="E5" s="120"/>
      <c r="F5" s="120"/>
      <c r="G5" s="120"/>
      <c r="H5" s="120"/>
    </row>
    <row r="6" spans="1:8" ht="15" customHeight="1">
      <c r="A6" s="65"/>
    </row>
    <row r="7" spans="1:8" ht="15" customHeight="1">
      <c r="A7" s="65"/>
    </row>
    <row r="8" spans="1:8" ht="15" customHeight="1">
      <c r="A8" s="65"/>
    </row>
    <row r="9" spans="1:8" ht="15" customHeight="1">
      <c r="A9" s="65"/>
    </row>
    <row r="10" spans="1:8" ht="15" customHeight="1">
      <c r="A10" s="121" t="s">
        <v>163</v>
      </c>
      <c r="B10" s="121"/>
      <c r="C10" s="121"/>
      <c r="D10" s="121"/>
      <c r="E10" s="121"/>
      <c r="F10" s="121"/>
      <c r="G10" s="121"/>
      <c r="H10" s="121"/>
    </row>
    <row r="11" spans="1:8" ht="15" customHeight="1">
      <c r="A11" s="121" t="s">
        <v>156</v>
      </c>
      <c r="B11" s="121"/>
      <c r="C11" s="121"/>
      <c r="D11" s="121"/>
      <c r="E11" s="121"/>
      <c r="F11" s="121"/>
      <c r="G11" s="121"/>
      <c r="H11" s="121"/>
    </row>
    <row r="12" spans="1:8" ht="15" customHeight="1">
      <c r="A12" s="121" t="s">
        <v>157</v>
      </c>
      <c r="B12" s="121"/>
      <c r="C12" s="121"/>
      <c r="D12" s="121"/>
      <c r="E12" s="121"/>
      <c r="F12" s="121"/>
      <c r="G12" s="121"/>
      <c r="H12" s="121"/>
    </row>
    <row r="13" spans="1:8" ht="15" customHeight="1">
      <c r="A13" s="121" t="s">
        <v>158</v>
      </c>
      <c r="B13" s="121"/>
      <c r="C13" s="121"/>
      <c r="D13" s="121"/>
      <c r="E13" s="121"/>
      <c r="F13" s="121"/>
      <c r="G13" s="121"/>
      <c r="H13" s="121"/>
    </row>
    <row r="14" spans="1:8" ht="15" customHeight="1">
      <c r="A14" s="121" t="s">
        <v>164</v>
      </c>
      <c r="B14" s="121"/>
      <c r="C14" s="121"/>
      <c r="D14" s="121"/>
      <c r="E14" s="121"/>
      <c r="F14" s="121"/>
      <c r="G14" s="121"/>
      <c r="H14" s="121"/>
    </row>
    <row r="15" spans="1:8" ht="15" customHeight="1">
      <c r="A15" s="66"/>
      <c r="B15" s="66"/>
      <c r="C15" s="66"/>
      <c r="D15" s="66"/>
      <c r="E15" s="66"/>
      <c r="F15" s="66"/>
      <c r="G15" s="66"/>
      <c r="H15" s="66"/>
    </row>
    <row r="16" spans="1:8" ht="15" customHeight="1">
      <c r="A16" s="116" t="s">
        <v>110</v>
      </c>
      <c r="B16" s="116"/>
      <c r="C16" s="116"/>
      <c r="D16" s="116"/>
      <c r="E16" s="116"/>
      <c r="F16" s="116"/>
      <c r="G16" s="116"/>
      <c r="H16" s="116"/>
    </row>
    <row r="17" spans="1:8" ht="15" customHeight="1">
      <c r="A17" s="116"/>
      <c r="B17" s="116"/>
      <c r="C17" s="116"/>
      <c r="D17" s="116"/>
      <c r="E17" s="116"/>
      <c r="F17" s="116"/>
      <c r="G17" s="116"/>
      <c r="H17" s="116"/>
    </row>
    <row r="18" spans="1:8" ht="15" customHeight="1">
      <c r="A18" s="116"/>
      <c r="B18" s="116"/>
      <c r="C18" s="116"/>
      <c r="D18" s="116"/>
      <c r="E18" s="116"/>
      <c r="F18" s="116"/>
      <c r="G18" s="116"/>
      <c r="H18" s="116"/>
    </row>
    <row r="19" spans="1:8" ht="15" customHeight="1">
      <c r="A19" s="116"/>
      <c r="B19" s="116"/>
      <c r="C19" s="116"/>
      <c r="D19" s="116"/>
      <c r="E19" s="116"/>
      <c r="F19" s="116"/>
      <c r="G19" s="116"/>
      <c r="H19" s="116"/>
    </row>
    <row r="20" spans="1:8" ht="15" customHeight="1">
      <c r="A20" s="116"/>
      <c r="B20" s="116"/>
      <c r="C20" s="116"/>
      <c r="D20" s="116"/>
      <c r="E20" s="116"/>
      <c r="F20" s="116"/>
      <c r="G20" s="116"/>
      <c r="H20" s="116"/>
    </row>
    <row r="21" spans="1:8" ht="15" customHeight="1">
      <c r="A21" s="116"/>
      <c r="B21" s="116"/>
      <c r="C21" s="116"/>
      <c r="D21" s="116"/>
      <c r="E21" s="116"/>
      <c r="F21" s="116"/>
      <c r="G21" s="116"/>
      <c r="H21" s="116"/>
    </row>
    <row r="22" spans="1:8" ht="15" customHeight="1">
      <c r="A22" s="116"/>
      <c r="B22" s="116"/>
      <c r="C22" s="116"/>
      <c r="D22" s="116"/>
      <c r="E22" s="116"/>
      <c r="F22" s="116"/>
      <c r="G22" s="116"/>
      <c r="H22" s="116"/>
    </row>
    <row r="23" spans="1:8" ht="15" customHeight="1">
      <c r="A23" s="116"/>
      <c r="B23" s="116"/>
      <c r="C23" s="116"/>
      <c r="D23" s="116"/>
      <c r="E23" s="116"/>
      <c r="F23" s="116"/>
      <c r="G23" s="116"/>
      <c r="H23" s="116"/>
    </row>
    <row r="24" spans="1:8" ht="15" customHeight="1">
      <c r="A24" s="116"/>
      <c r="B24" s="116"/>
      <c r="C24" s="116"/>
      <c r="D24" s="116"/>
      <c r="E24" s="116"/>
      <c r="F24" s="116"/>
      <c r="G24" s="116"/>
      <c r="H24" s="116"/>
    </row>
    <row r="25" spans="1:8" ht="15" customHeight="1">
      <c r="A25" s="116"/>
      <c r="B25" s="116"/>
      <c r="C25" s="116"/>
      <c r="D25" s="116"/>
      <c r="E25" s="116"/>
      <c r="F25" s="116"/>
      <c r="G25" s="116"/>
      <c r="H25" s="116"/>
    </row>
    <row r="26" spans="1:8" ht="15" customHeight="1">
      <c r="A26" s="116"/>
      <c r="B26" s="116"/>
      <c r="C26" s="116"/>
      <c r="D26" s="116"/>
      <c r="E26" s="116"/>
      <c r="F26" s="116"/>
      <c r="G26" s="116"/>
      <c r="H26" s="116"/>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7">
        <v>45650</v>
      </c>
      <c r="B29" s="118"/>
      <c r="C29" s="118"/>
      <c r="D29" s="118"/>
      <c r="E29" s="118"/>
      <c r="F29" s="118"/>
      <c r="G29" s="118"/>
      <c r="H29" s="118"/>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19" t="s">
        <v>111</v>
      </c>
      <c r="B38" s="119"/>
      <c r="C38" s="119"/>
      <c r="D38" s="119"/>
      <c r="E38" s="119"/>
      <c r="F38" s="119"/>
      <c r="G38" s="119"/>
      <c r="H38" s="119"/>
    </row>
    <row r="39" spans="1:8" ht="15" customHeight="1">
      <c r="A39" s="119"/>
      <c r="B39" s="119"/>
      <c r="C39" s="119"/>
      <c r="D39" s="119"/>
      <c r="E39" s="119"/>
      <c r="F39" s="119"/>
      <c r="G39" s="119"/>
      <c r="H39" s="119"/>
    </row>
    <row r="40" spans="1:8" ht="15" customHeight="1">
      <c r="A40" s="119" t="s">
        <v>112</v>
      </c>
      <c r="B40" s="119"/>
      <c r="C40" s="119"/>
      <c r="D40" s="119"/>
      <c r="E40" s="119"/>
      <c r="F40" s="119"/>
      <c r="G40" s="119"/>
      <c r="H40" s="119"/>
    </row>
    <row r="41" spans="1:8" ht="15" customHeight="1">
      <c r="A41" s="119"/>
      <c r="B41" s="119"/>
      <c r="C41" s="119"/>
      <c r="D41" s="119"/>
      <c r="E41" s="119"/>
      <c r="F41" s="119"/>
      <c r="G41" s="119"/>
      <c r="H41" s="119"/>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zoomScale="90" zoomScaleNormal="100" zoomScaleSheetLayoutView="90" workbookViewId="0">
      <selection activeCell="V40" sqref="V40"/>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2" t="s">
        <v>44</v>
      </c>
      <c r="C1" s="122"/>
      <c r="D1" s="122"/>
      <c r="E1" s="122"/>
      <c r="F1" s="122"/>
      <c r="G1" s="122"/>
      <c r="H1" s="122"/>
      <c r="I1" s="122"/>
      <c r="J1" s="122"/>
      <c r="K1" s="122"/>
      <c r="L1" s="122"/>
      <c r="M1" s="122"/>
      <c r="N1" s="122"/>
      <c r="O1" s="122"/>
      <c r="P1" s="122"/>
      <c r="Q1" s="122"/>
      <c r="R1" s="122"/>
      <c r="S1" s="122"/>
      <c r="T1" s="122"/>
      <c r="U1" s="122"/>
      <c r="V1" s="122"/>
      <c r="W1" s="122"/>
      <c r="X1" s="122"/>
      <c r="Y1" s="122"/>
      <c r="Z1" s="122"/>
      <c r="AA1" s="21"/>
    </row>
    <row r="2" spans="1:34" s="1" customFormat="1" ht="24.9" customHeight="1">
      <c r="A2" s="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6" t="s">
        <v>1</v>
      </c>
      <c r="AD4" s="127"/>
      <c r="AE4" s="127"/>
      <c r="AF4" s="127"/>
      <c r="AG4" s="127"/>
      <c r="AH4" s="127"/>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6"/>
      <c r="AD5" s="127"/>
      <c r="AE5" s="127"/>
      <c r="AF5" s="127"/>
      <c r="AG5" s="127"/>
      <c r="AH5" s="127"/>
    </row>
    <row r="6" spans="1:34" ht="24.9" customHeight="1">
      <c r="A6" s="25"/>
      <c r="B6" s="28" t="s">
        <v>45</v>
      </c>
      <c r="C6" s="28"/>
      <c r="D6" s="28"/>
      <c r="E6" s="28"/>
      <c r="F6" s="28"/>
      <c r="G6" s="26"/>
      <c r="H6" s="26"/>
      <c r="I6" s="26"/>
      <c r="J6" s="26"/>
      <c r="K6" s="26"/>
      <c r="L6" s="26"/>
      <c r="M6" s="26"/>
      <c r="N6" s="26"/>
      <c r="O6" s="26"/>
      <c r="P6" s="26"/>
      <c r="Q6" s="26"/>
      <c r="R6" s="26"/>
      <c r="S6" s="26"/>
      <c r="T6" s="26"/>
      <c r="U6" s="26"/>
      <c r="V6" s="26"/>
      <c r="W6" s="26"/>
      <c r="X6" s="26"/>
      <c r="Y6" s="26"/>
      <c r="Z6" s="26"/>
      <c r="AA6" s="27"/>
      <c r="AC6" s="127"/>
      <c r="AD6" s="127"/>
      <c r="AE6" s="127"/>
      <c r="AF6" s="127"/>
      <c r="AG6" s="127"/>
      <c r="AH6" s="127"/>
    </row>
    <row r="7" spans="1:34" ht="24.9" customHeight="1">
      <c r="A7" s="25"/>
      <c r="B7" s="17" t="s">
        <v>46</v>
      </c>
      <c r="C7" s="17"/>
      <c r="D7" s="17"/>
      <c r="E7" s="17"/>
      <c r="F7" s="17"/>
      <c r="G7" s="5"/>
      <c r="H7" s="5"/>
      <c r="I7" s="5"/>
      <c r="J7" s="5"/>
      <c r="K7" s="5"/>
      <c r="L7" s="5"/>
      <c r="M7" s="5"/>
      <c r="N7" s="5"/>
      <c r="O7" s="5"/>
      <c r="P7" s="5"/>
      <c r="Q7" s="5"/>
      <c r="R7" s="5"/>
      <c r="S7" s="5"/>
      <c r="T7" s="5"/>
      <c r="U7" s="5"/>
      <c r="V7" s="5"/>
      <c r="W7" s="5"/>
      <c r="X7" s="5"/>
      <c r="Y7" s="5"/>
      <c r="Z7" s="5"/>
      <c r="AA7" s="29"/>
      <c r="AB7" s="3"/>
      <c r="AC7" s="127"/>
      <c r="AD7" s="127"/>
      <c r="AE7" s="127"/>
      <c r="AF7" s="127"/>
      <c r="AG7" s="127"/>
      <c r="AH7" s="127"/>
    </row>
    <row r="8" spans="1:34" ht="24.9" customHeight="1">
      <c r="A8" s="25"/>
      <c r="B8" s="7" t="s">
        <v>47</v>
      </c>
      <c r="C8" s="7"/>
      <c r="D8" s="7"/>
      <c r="E8" s="7"/>
      <c r="F8" s="7"/>
      <c r="G8" s="5"/>
      <c r="H8" s="5"/>
      <c r="I8" s="5"/>
      <c r="J8" s="5"/>
      <c r="K8" s="5"/>
      <c r="L8" s="5"/>
      <c r="M8" s="5"/>
      <c r="N8" s="5"/>
      <c r="O8" s="5"/>
      <c r="P8" s="5"/>
      <c r="Q8" s="5"/>
      <c r="R8" s="5"/>
      <c r="S8" s="5"/>
      <c r="T8" s="5"/>
      <c r="U8" s="5"/>
      <c r="V8" s="5"/>
      <c r="W8" s="5"/>
      <c r="X8" s="5"/>
      <c r="Y8" s="5"/>
      <c r="Z8" s="5"/>
      <c r="AA8" s="29"/>
      <c r="AB8" s="3"/>
      <c r="AC8" s="127"/>
      <c r="AD8" s="127"/>
      <c r="AE8" s="127"/>
      <c r="AF8" s="127"/>
      <c r="AG8" s="127"/>
      <c r="AH8" s="127"/>
    </row>
    <row r="9" spans="1:34" ht="24.9" customHeight="1">
      <c r="A9" s="25"/>
      <c r="B9" s="7" t="s">
        <v>48</v>
      </c>
      <c r="C9" s="7"/>
      <c r="D9" s="7"/>
      <c r="E9" s="7"/>
      <c r="F9" s="7"/>
      <c r="G9" s="5"/>
      <c r="H9" s="5"/>
      <c r="I9" s="5"/>
      <c r="J9" s="5"/>
      <c r="K9" s="5"/>
      <c r="L9" s="5"/>
      <c r="M9" s="5"/>
      <c r="N9" s="5"/>
      <c r="O9" s="5"/>
      <c r="P9" s="5"/>
      <c r="Q9" s="5"/>
      <c r="R9" s="5"/>
      <c r="S9" s="5"/>
      <c r="T9" s="5"/>
      <c r="U9" s="5"/>
      <c r="V9" s="5"/>
      <c r="W9" s="5"/>
      <c r="X9" s="5"/>
      <c r="Y9" s="5"/>
      <c r="Z9" s="5"/>
      <c r="AA9" s="29"/>
      <c r="AB9" s="3"/>
      <c r="AC9" s="127"/>
      <c r="AD9" s="127"/>
      <c r="AE9" s="127"/>
      <c r="AF9" s="127"/>
      <c r="AG9" s="127"/>
      <c r="AH9" s="127"/>
    </row>
    <row r="10" spans="1:34" ht="24.9" customHeight="1">
      <c r="A10" s="25"/>
      <c r="B10" s="7" t="s">
        <v>49</v>
      </c>
      <c r="C10" s="7"/>
      <c r="D10" s="7"/>
      <c r="E10" s="7"/>
      <c r="F10" s="7"/>
      <c r="G10" s="7"/>
      <c r="H10" s="7"/>
      <c r="I10" s="7"/>
      <c r="J10" s="7"/>
      <c r="K10" s="7"/>
      <c r="L10" s="7"/>
      <c r="M10" s="7"/>
      <c r="N10" s="7"/>
      <c r="O10" s="7"/>
      <c r="P10" s="7"/>
      <c r="Q10" s="7"/>
      <c r="R10" s="7"/>
      <c r="S10" s="7"/>
      <c r="T10" s="7"/>
      <c r="U10" s="7"/>
      <c r="V10" s="7"/>
      <c r="W10" s="7"/>
      <c r="X10" s="7"/>
      <c r="Y10" s="7"/>
      <c r="Z10" s="7"/>
      <c r="AA10" s="30"/>
      <c r="AB10" s="3"/>
      <c r="AC10" s="127"/>
      <c r="AD10" s="127"/>
      <c r="AE10" s="127"/>
      <c r="AF10" s="127"/>
      <c r="AG10" s="127"/>
      <c r="AH10" s="127"/>
    </row>
    <row r="11" spans="1:34" ht="24.9" customHeight="1">
      <c r="A11" s="25"/>
      <c r="B11" s="7" t="s">
        <v>55</v>
      </c>
      <c r="C11" s="7"/>
      <c r="D11" s="7"/>
      <c r="E11" s="7"/>
      <c r="F11" s="7"/>
      <c r="G11" s="7"/>
      <c r="H11" s="7"/>
      <c r="I11" s="7"/>
      <c r="J11" s="7"/>
      <c r="K11" s="7"/>
      <c r="L11" s="7"/>
      <c r="M11" s="7"/>
      <c r="N11" s="7"/>
      <c r="O11" s="7"/>
      <c r="P11" s="7"/>
      <c r="Q11" s="7"/>
      <c r="R11" s="7"/>
      <c r="S11" s="7"/>
      <c r="T11" s="7"/>
      <c r="U11" s="7"/>
      <c r="V11" s="7"/>
      <c r="W11" s="7"/>
      <c r="X11" s="7"/>
      <c r="Y11" s="7"/>
      <c r="Z11" s="7"/>
      <c r="AA11" s="30"/>
      <c r="AB11" s="3"/>
      <c r="AC11" s="127"/>
      <c r="AD11" s="127"/>
      <c r="AE11" s="127"/>
      <c r="AF11" s="127"/>
      <c r="AG11" s="127"/>
      <c r="AH11" s="127"/>
    </row>
    <row r="12" spans="1:34" ht="24.9" customHeight="1">
      <c r="A12" s="25"/>
      <c r="B12" s="7" t="s">
        <v>50</v>
      </c>
      <c r="C12" s="7"/>
      <c r="D12" s="7"/>
      <c r="E12" s="7"/>
      <c r="F12" s="7"/>
      <c r="G12" s="7"/>
      <c r="H12" s="7"/>
      <c r="I12" s="7"/>
      <c r="J12" s="7"/>
      <c r="K12" s="7"/>
      <c r="L12" s="7"/>
      <c r="M12" s="7"/>
      <c r="N12" s="7"/>
      <c r="O12" s="7"/>
      <c r="P12" s="7"/>
      <c r="Q12" s="7"/>
      <c r="R12" s="7"/>
      <c r="S12" s="7"/>
      <c r="T12" s="7"/>
      <c r="U12" s="7"/>
      <c r="V12" s="7"/>
      <c r="W12" s="7"/>
      <c r="X12" s="7"/>
      <c r="Y12" s="7"/>
      <c r="Z12" s="7"/>
      <c r="AA12" s="30"/>
      <c r="AB12" s="3"/>
      <c r="AC12" s="127"/>
      <c r="AD12" s="127"/>
      <c r="AE12" s="127"/>
      <c r="AF12" s="127"/>
      <c r="AG12" s="127"/>
      <c r="AH12" s="127"/>
    </row>
    <row r="13" spans="1:34" ht="24.9" customHeight="1">
      <c r="A13" s="25"/>
      <c r="B13" s="7" t="s">
        <v>51</v>
      </c>
      <c r="C13" s="7"/>
      <c r="D13" s="7"/>
      <c r="E13" s="7"/>
      <c r="F13" s="7"/>
      <c r="G13" s="7"/>
      <c r="H13" s="7"/>
      <c r="I13" s="7"/>
      <c r="J13" s="7"/>
      <c r="K13" s="7"/>
      <c r="L13" s="7"/>
      <c r="M13" s="7"/>
      <c r="N13" s="7"/>
      <c r="O13" s="7"/>
      <c r="P13" s="7"/>
      <c r="Q13" s="7"/>
      <c r="R13" s="7"/>
      <c r="S13" s="7"/>
      <c r="T13" s="7"/>
      <c r="U13" s="7"/>
      <c r="V13" s="7"/>
      <c r="W13" s="7"/>
      <c r="X13" s="7"/>
      <c r="Y13" s="7"/>
      <c r="Z13" s="7"/>
      <c r="AA13" s="30"/>
      <c r="AB13" s="3"/>
      <c r="AC13" s="127"/>
      <c r="AD13" s="127"/>
      <c r="AE13" s="127"/>
      <c r="AF13" s="127"/>
      <c r="AG13" s="127"/>
      <c r="AH13" s="127"/>
    </row>
    <row r="14" spans="1:34" ht="24.9" customHeight="1">
      <c r="A14" s="25"/>
      <c r="B14" s="7" t="s">
        <v>52</v>
      </c>
      <c r="C14" s="7"/>
      <c r="D14" s="7"/>
      <c r="E14" s="7"/>
      <c r="F14" s="7"/>
      <c r="G14" s="7"/>
      <c r="H14" s="7"/>
      <c r="I14" s="7"/>
      <c r="J14" s="7"/>
      <c r="K14" s="7"/>
      <c r="L14" s="7"/>
      <c r="M14" s="7"/>
      <c r="N14" s="7"/>
      <c r="O14" s="7"/>
      <c r="P14" s="7"/>
      <c r="Q14" s="7"/>
      <c r="R14" s="7"/>
      <c r="S14" s="7"/>
      <c r="T14" s="7"/>
      <c r="U14" s="7"/>
      <c r="V14" s="7"/>
      <c r="W14" s="7"/>
      <c r="X14" s="7"/>
      <c r="Y14" s="7"/>
      <c r="Z14" s="7"/>
      <c r="AA14" s="30"/>
      <c r="AB14" s="3"/>
      <c r="AC14" s="127"/>
      <c r="AD14" s="127"/>
      <c r="AE14" s="127"/>
      <c r="AF14" s="127"/>
      <c r="AG14" s="127"/>
      <c r="AH14" s="127"/>
    </row>
    <row r="15" spans="1:34" ht="24.9" customHeight="1">
      <c r="A15" s="25"/>
      <c r="B15" s="7" t="s">
        <v>53</v>
      </c>
      <c r="C15" s="7"/>
      <c r="D15" s="7"/>
      <c r="E15" s="7"/>
      <c r="F15" s="7"/>
      <c r="G15" s="7"/>
      <c r="H15" s="7"/>
      <c r="I15" s="7"/>
      <c r="J15" s="7"/>
      <c r="K15" s="7"/>
      <c r="L15" s="7"/>
      <c r="M15" s="7"/>
      <c r="N15" s="7"/>
      <c r="O15" s="7"/>
      <c r="P15" s="7"/>
      <c r="Q15" s="7"/>
      <c r="R15" s="7"/>
      <c r="S15" s="7"/>
      <c r="T15" s="7"/>
      <c r="U15" s="7"/>
      <c r="V15" s="7"/>
      <c r="W15" s="7"/>
      <c r="X15" s="7"/>
      <c r="Y15" s="7"/>
      <c r="Z15" s="7"/>
      <c r="AA15" s="30"/>
      <c r="AB15" s="3"/>
      <c r="AC15" s="127"/>
      <c r="AD15" s="127"/>
      <c r="AE15" s="127"/>
      <c r="AF15" s="127"/>
      <c r="AG15" s="127"/>
      <c r="AH15" s="127"/>
    </row>
    <row r="16" spans="1:34" ht="24.9" customHeight="1">
      <c r="A16" s="25"/>
      <c r="B16" s="7" t="s">
        <v>54</v>
      </c>
      <c r="C16" s="7"/>
      <c r="D16" s="7"/>
      <c r="E16" s="7"/>
      <c r="F16" s="7"/>
      <c r="G16" s="7"/>
      <c r="H16" s="7"/>
      <c r="I16" s="7"/>
      <c r="J16" s="7"/>
      <c r="K16" s="7"/>
      <c r="L16" s="7"/>
      <c r="M16" s="7"/>
      <c r="N16" s="7"/>
      <c r="O16" s="7"/>
      <c r="P16" s="7"/>
      <c r="Q16" s="7"/>
      <c r="R16" s="7"/>
      <c r="S16" s="7"/>
      <c r="T16" s="7"/>
      <c r="U16" s="7"/>
      <c r="V16" s="7"/>
      <c r="W16" s="7"/>
      <c r="X16" s="7"/>
      <c r="Y16" s="7"/>
      <c r="Z16" s="7"/>
      <c r="AA16" s="30"/>
      <c r="AB16" s="3"/>
      <c r="AC16" s="127"/>
      <c r="AD16" s="127"/>
      <c r="AE16" s="127"/>
      <c r="AF16" s="127"/>
      <c r="AG16" s="127"/>
      <c r="AH16" s="127"/>
    </row>
    <row r="17" spans="1:35" ht="24.9" customHeight="1">
      <c r="A17" s="25"/>
      <c r="B17" s="7" t="s">
        <v>56</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58</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57</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59</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60</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61</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62</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63</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64</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8" t="s">
        <v>21</v>
      </c>
      <c r="D27" s="129"/>
      <c r="E27" s="129"/>
      <c r="F27" s="129"/>
      <c r="G27" s="129" t="s">
        <v>146</v>
      </c>
      <c r="H27" s="129"/>
      <c r="I27" s="129"/>
      <c r="J27" s="129"/>
      <c r="K27" s="132" t="s">
        <v>144</v>
      </c>
      <c r="L27" s="133"/>
      <c r="M27" s="133"/>
      <c r="N27" s="133"/>
      <c r="O27" s="133"/>
      <c r="P27" s="133"/>
      <c r="Q27" s="133"/>
      <c r="R27" s="134"/>
      <c r="S27" s="135" t="s">
        <v>145</v>
      </c>
      <c r="T27" s="135"/>
      <c r="U27" s="135"/>
      <c r="V27" s="136"/>
      <c r="W27" s="139" t="s">
        <v>147</v>
      </c>
      <c r="X27" s="139"/>
      <c r="Y27" s="139"/>
      <c r="Z27" s="140"/>
      <c r="AA27" s="31"/>
    </row>
    <row r="28" spans="1:35" ht="24.9" customHeight="1">
      <c r="A28" s="25"/>
      <c r="B28" s="26"/>
      <c r="C28" s="130"/>
      <c r="D28" s="131"/>
      <c r="E28" s="131"/>
      <c r="F28" s="131"/>
      <c r="G28" s="131"/>
      <c r="H28" s="131"/>
      <c r="I28" s="131"/>
      <c r="J28" s="131"/>
      <c r="K28" s="143" t="s">
        <v>22</v>
      </c>
      <c r="L28" s="144"/>
      <c r="M28" s="144"/>
      <c r="N28" s="145"/>
      <c r="O28" s="143" t="s">
        <v>23</v>
      </c>
      <c r="P28" s="144"/>
      <c r="Q28" s="144"/>
      <c r="R28" s="145"/>
      <c r="S28" s="137"/>
      <c r="T28" s="137"/>
      <c r="U28" s="137"/>
      <c r="V28" s="138"/>
      <c r="W28" s="141"/>
      <c r="X28" s="141"/>
      <c r="Y28" s="141"/>
      <c r="Z28" s="142"/>
      <c r="AA28" s="31"/>
    </row>
    <row r="29" spans="1:35" ht="24.9" customHeight="1" thickBot="1">
      <c r="A29" s="25"/>
      <c r="B29" s="26"/>
      <c r="C29" s="146" t="s">
        <v>65</v>
      </c>
      <c r="D29" s="147"/>
      <c r="E29" s="147"/>
      <c r="F29" s="147"/>
      <c r="G29" s="124">
        <v>2.93E-2</v>
      </c>
      <c r="H29" s="124"/>
      <c r="I29" s="124"/>
      <c r="J29" s="124"/>
      <c r="K29" s="148">
        <v>1.8599999999999998E-2</v>
      </c>
      <c r="L29" s="149"/>
      <c r="M29" s="149"/>
      <c r="N29" s="150"/>
      <c r="O29" s="151">
        <v>5349000</v>
      </c>
      <c r="P29" s="152"/>
      <c r="Q29" s="152"/>
      <c r="R29" s="153"/>
      <c r="S29" s="148">
        <v>1.9699999999999999E-2</v>
      </c>
      <c r="T29" s="149"/>
      <c r="U29" s="149"/>
      <c r="V29" s="150"/>
      <c r="W29" s="124">
        <v>2.1499999999999998E-2</v>
      </c>
      <c r="X29" s="124"/>
      <c r="Y29" s="124"/>
      <c r="Z29" s="125"/>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29</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150</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32</v>
      </c>
    </row>
    <row r="44" spans="1:35" ht="24.9"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5" t="s">
        <v>34</v>
      </c>
      <c r="D45" s="156"/>
      <c r="E45" s="156"/>
      <c r="F45" s="156"/>
      <c r="G45" s="156" t="s">
        <v>35</v>
      </c>
      <c r="H45" s="156"/>
      <c r="I45" s="156"/>
      <c r="J45" s="156"/>
      <c r="K45" s="156" t="s">
        <v>36</v>
      </c>
      <c r="L45" s="156"/>
      <c r="M45" s="156"/>
      <c r="N45" s="156"/>
      <c r="O45" s="157" t="s">
        <v>37</v>
      </c>
      <c r="P45" s="157"/>
      <c r="Q45" s="157"/>
      <c r="R45" s="157"/>
      <c r="S45" s="158" t="s">
        <v>38</v>
      </c>
      <c r="T45" s="158"/>
      <c r="U45" s="158"/>
      <c r="V45" s="158"/>
      <c r="W45" s="159" t="s">
        <v>39</v>
      </c>
      <c r="X45" s="159"/>
      <c r="Y45" s="159"/>
      <c r="Z45" s="160"/>
      <c r="AA45" s="38"/>
    </row>
    <row r="46" spans="1:35" ht="24.9" customHeight="1" thickBot="1">
      <c r="A46" s="25"/>
      <c r="B46" s="26"/>
      <c r="C46" s="161"/>
      <c r="D46" s="152"/>
      <c r="E46" s="152"/>
      <c r="F46" s="153"/>
      <c r="G46" s="151"/>
      <c r="H46" s="152"/>
      <c r="I46" s="152"/>
      <c r="J46" s="153"/>
      <c r="K46" s="151"/>
      <c r="L46" s="152"/>
      <c r="M46" s="152"/>
      <c r="N46" s="153"/>
      <c r="O46" s="151"/>
      <c r="P46" s="152"/>
      <c r="Q46" s="152"/>
      <c r="R46" s="153"/>
      <c r="S46" s="151">
        <f>G46+K46-O46</f>
        <v>0</v>
      </c>
      <c r="T46" s="152"/>
      <c r="U46" s="152"/>
      <c r="V46" s="153"/>
      <c r="W46" s="15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2"/>
      <c r="Y46" s="152"/>
      <c r="Z46" s="154"/>
      <c r="AA46" s="38"/>
    </row>
    <row r="47" spans="1:35" ht="24.9"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5" t="s">
        <v>34</v>
      </c>
      <c r="D48" s="156"/>
      <c r="E48" s="156"/>
      <c r="F48" s="156"/>
      <c r="G48" s="156"/>
      <c r="H48" s="156"/>
      <c r="I48" s="158" t="s">
        <v>41</v>
      </c>
      <c r="J48" s="158"/>
      <c r="K48" s="158"/>
      <c r="L48" s="158"/>
      <c r="M48" s="158"/>
      <c r="N48" s="158"/>
      <c r="O48" s="158" t="s">
        <v>42</v>
      </c>
      <c r="P48" s="158"/>
      <c r="Q48" s="158"/>
      <c r="R48" s="158"/>
      <c r="S48" s="158"/>
      <c r="T48" s="158"/>
      <c r="U48" s="159" t="s">
        <v>39</v>
      </c>
      <c r="V48" s="159"/>
      <c r="W48" s="159"/>
      <c r="X48" s="159"/>
      <c r="Y48" s="159"/>
      <c r="Z48" s="160"/>
      <c r="AA48" s="40"/>
    </row>
    <row r="49" spans="1:28" ht="24.9" customHeight="1" thickBot="1">
      <c r="A49" s="25"/>
      <c r="B49" s="26"/>
      <c r="C49" s="164"/>
      <c r="D49" s="165"/>
      <c r="E49" s="165"/>
      <c r="F49" s="165"/>
      <c r="G49" s="165"/>
      <c r="H49" s="165"/>
      <c r="I49" s="165">
        <f>C49*1.1</f>
        <v>0</v>
      </c>
      <c r="J49" s="165"/>
      <c r="K49" s="165"/>
      <c r="L49" s="165"/>
      <c r="M49" s="165"/>
      <c r="N49" s="165"/>
      <c r="O49" s="165">
        <f>I49*0.7</f>
        <v>0</v>
      </c>
      <c r="P49" s="165"/>
      <c r="Q49" s="165"/>
      <c r="R49" s="165"/>
      <c r="S49" s="165"/>
      <c r="T49" s="165"/>
      <c r="U49" s="165">
        <f>IF(O49&lt;500000000,O49*G29,IF(AND(O49&gt;=500000000,O49&lt;5000000000),(O49*K29)+O29,IF(AND(O49&gt;=5000000000,I49&lt;80000000000),O49*S29,O49*W29)))</f>
        <v>0</v>
      </c>
      <c r="V49" s="165"/>
      <c r="W49" s="165"/>
      <c r="X49" s="165"/>
      <c r="Y49" s="165"/>
      <c r="Z49" s="166"/>
      <c r="AA49" s="40"/>
    </row>
    <row r="50" spans="1:28" ht="24.9" customHeight="1">
      <c r="A50" s="25"/>
      <c r="B50" s="162" t="s">
        <v>148</v>
      </c>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36"/>
    </row>
    <row r="51" spans="1:28" ht="24.9" customHeight="1">
      <c r="A51" s="25"/>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36"/>
    </row>
    <row r="52" spans="1:28" ht="24.9" customHeight="1">
      <c r="A52" s="2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36"/>
      <c r="AB52" s="19"/>
    </row>
    <row r="53" spans="1:28" ht="24.9" customHeight="1" thickBot="1">
      <c r="A53" s="4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80" zoomScaleNormal="100" zoomScaleSheetLayoutView="80" workbookViewId="0">
      <selection activeCell="M61" sqref="M61"/>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2" t="s">
        <v>0</v>
      </c>
      <c r="C1" s="122"/>
      <c r="D1" s="122"/>
      <c r="E1" s="122"/>
      <c r="F1" s="122"/>
      <c r="G1" s="122"/>
      <c r="H1" s="122"/>
      <c r="I1" s="122"/>
      <c r="J1" s="122"/>
      <c r="K1" s="122"/>
      <c r="L1" s="122"/>
      <c r="M1" s="122"/>
      <c r="N1" s="122"/>
      <c r="O1" s="122"/>
      <c r="P1" s="122"/>
      <c r="Q1" s="122"/>
      <c r="R1" s="122"/>
      <c r="S1" s="122"/>
      <c r="T1" s="122"/>
      <c r="U1" s="122"/>
      <c r="V1" s="122"/>
      <c r="W1" s="122"/>
      <c r="X1" s="122"/>
      <c r="Y1" s="122"/>
      <c r="Z1" s="122"/>
      <c r="AA1" s="21"/>
    </row>
    <row r="2" spans="1:34" s="1" customFormat="1" ht="24.9" customHeight="1">
      <c r="A2" s="22"/>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6" t="s">
        <v>1</v>
      </c>
      <c r="AD4" s="127"/>
      <c r="AE4" s="127"/>
      <c r="AF4" s="127"/>
      <c r="AG4" s="127"/>
      <c r="AH4" s="127"/>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6"/>
      <c r="AD5" s="127"/>
      <c r="AE5" s="127"/>
      <c r="AF5" s="127"/>
      <c r="AG5" s="127"/>
      <c r="AH5" s="127"/>
    </row>
    <row r="6" spans="1:34" ht="24.9" customHeight="1">
      <c r="A6" s="25"/>
      <c r="B6" s="28" t="s">
        <v>2</v>
      </c>
      <c r="C6" s="28"/>
      <c r="D6" s="28"/>
      <c r="E6" s="28"/>
      <c r="F6" s="28"/>
      <c r="G6" s="26"/>
      <c r="H6" s="26"/>
      <c r="I6" s="26"/>
      <c r="J6" s="26"/>
      <c r="K6" s="26"/>
      <c r="L6" s="26"/>
      <c r="M6" s="26"/>
      <c r="N6" s="26"/>
      <c r="O6" s="26"/>
      <c r="P6" s="26"/>
      <c r="Q6" s="26"/>
      <c r="R6" s="26"/>
      <c r="S6" s="26"/>
      <c r="T6" s="26"/>
      <c r="U6" s="26"/>
      <c r="V6" s="26"/>
      <c r="W6" s="26"/>
      <c r="X6" s="26"/>
      <c r="Y6" s="26"/>
      <c r="Z6" s="26"/>
      <c r="AA6" s="27"/>
      <c r="AC6" s="127"/>
      <c r="AD6" s="127"/>
      <c r="AE6" s="127"/>
      <c r="AF6" s="127"/>
      <c r="AG6" s="127"/>
      <c r="AH6" s="127"/>
    </row>
    <row r="7" spans="1:34" ht="24.9" customHeight="1">
      <c r="A7" s="25"/>
      <c r="B7" s="17" t="s">
        <v>149</v>
      </c>
      <c r="C7" s="17"/>
      <c r="D7" s="17"/>
      <c r="E7" s="17"/>
      <c r="F7" s="17"/>
      <c r="G7" s="5"/>
      <c r="H7" s="5"/>
      <c r="I7" s="5"/>
      <c r="J7" s="5"/>
      <c r="K7" s="5"/>
      <c r="L7" s="5"/>
      <c r="M7" s="5"/>
      <c r="N7" s="5"/>
      <c r="O7" s="5"/>
      <c r="P7" s="5"/>
      <c r="Q7" s="5"/>
      <c r="R7" s="5"/>
      <c r="S7" s="5"/>
      <c r="T7" s="5"/>
      <c r="U7" s="5"/>
      <c r="V7" s="5"/>
      <c r="W7" s="5"/>
      <c r="X7" s="5"/>
      <c r="Y7" s="5"/>
      <c r="Z7" s="5"/>
      <c r="AA7" s="29"/>
      <c r="AB7" s="3"/>
      <c r="AC7" s="127"/>
      <c r="AD7" s="127"/>
      <c r="AE7" s="127"/>
      <c r="AF7" s="127"/>
      <c r="AG7" s="127"/>
      <c r="AH7" s="127"/>
    </row>
    <row r="8" spans="1:34" ht="24.9" customHeight="1">
      <c r="A8" s="25"/>
      <c r="B8" s="7" t="s">
        <v>3</v>
      </c>
      <c r="C8" s="7"/>
      <c r="D8" s="7"/>
      <c r="E8" s="7"/>
      <c r="F8" s="7"/>
      <c r="G8" s="5"/>
      <c r="H8" s="5"/>
      <c r="I8" s="5"/>
      <c r="J8" s="5"/>
      <c r="K8" s="5"/>
      <c r="L8" s="5"/>
      <c r="M8" s="5"/>
      <c r="N8" s="5"/>
      <c r="O8" s="5"/>
      <c r="P8" s="5"/>
      <c r="Q8" s="5"/>
      <c r="R8" s="5"/>
      <c r="S8" s="5"/>
      <c r="T8" s="5"/>
      <c r="U8" s="5"/>
      <c r="V8" s="5"/>
      <c r="W8" s="5"/>
      <c r="X8" s="5"/>
      <c r="Y8" s="5"/>
      <c r="Z8" s="5"/>
      <c r="AA8" s="29"/>
      <c r="AB8" s="3"/>
      <c r="AC8" s="127"/>
      <c r="AD8" s="127"/>
      <c r="AE8" s="127"/>
      <c r="AF8" s="127"/>
      <c r="AG8" s="127"/>
      <c r="AH8" s="127"/>
    </row>
    <row r="9" spans="1:34" ht="24.9" customHeight="1">
      <c r="A9" s="25"/>
      <c r="B9" s="7" t="s">
        <v>4</v>
      </c>
      <c r="C9" s="7"/>
      <c r="D9" s="7"/>
      <c r="E9" s="7"/>
      <c r="F9" s="7"/>
      <c r="G9" s="5"/>
      <c r="H9" s="5"/>
      <c r="I9" s="5"/>
      <c r="J9" s="5"/>
      <c r="K9" s="5"/>
      <c r="L9" s="5"/>
      <c r="M9" s="5"/>
      <c r="N9" s="5"/>
      <c r="O9" s="5"/>
      <c r="P9" s="5"/>
      <c r="Q9" s="5"/>
      <c r="R9" s="5"/>
      <c r="S9" s="5"/>
      <c r="T9" s="5"/>
      <c r="U9" s="5"/>
      <c r="V9" s="5"/>
      <c r="W9" s="5"/>
      <c r="X9" s="5"/>
      <c r="Y9" s="5"/>
      <c r="Z9" s="5"/>
      <c r="AA9" s="29"/>
      <c r="AB9" s="3"/>
      <c r="AC9" s="127"/>
      <c r="AD9" s="127"/>
      <c r="AE9" s="127"/>
      <c r="AF9" s="127"/>
      <c r="AG9" s="127"/>
      <c r="AH9" s="127"/>
    </row>
    <row r="10" spans="1:34" ht="24.9" customHeight="1">
      <c r="A10" s="25"/>
      <c r="B10" s="7" t="s">
        <v>5</v>
      </c>
      <c r="C10" s="7"/>
      <c r="D10" s="7"/>
      <c r="E10" s="7"/>
      <c r="F10" s="7"/>
      <c r="G10" s="7"/>
      <c r="H10" s="7"/>
      <c r="I10" s="7"/>
      <c r="J10" s="7"/>
      <c r="K10" s="7"/>
      <c r="L10" s="7"/>
      <c r="M10" s="7"/>
      <c r="N10" s="7"/>
      <c r="O10" s="7"/>
      <c r="P10" s="7"/>
      <c r="Q10" s="7"/>
      <c r="R10" s="7"/>
      <c r="S10" s="7"/>
      <c r="T10" s="7"/>
      <c r="U10" s="7"/>
      <c r="V10" s="7"/>
      <c r="W10" s="7"/>
      <c r="X10" s="7"/>
      <c r="Y10" s="7"/>
      <c r="Z10" s="7"/>
      <c r="AA10" s="30"/>
      <c r="AB10" s="3"/>
      <c r="AC10" s="127"/>
      <c r="AD10" s="127"/>
      <c r="AE10" s="127"/>
      <c r="AF10" s="127"/>
      <c r="AG10" s="127"/>
      <c r="AH10" s="127"/>
    </row>
    <row r="11" spans="1:34" ht="24.9" customHeight="1">
      <c r="A11" s="25"/>
      <c r="B11" s="7" t="s">
        <v>6</v>
      </c>
      <c r="C11" s="7"/>
      <c r="D11" s="7"/>
      <c r="E11" s="7"/>
      <c r="F11" s="7"/>
      <c r="G11" s="7"/>
      <c r="H11" s="7"/>
      <c r="I11" s="7"/>
      <c r="J11" s="7"/>
      <c r="K11" s="7"/>
      <c r="L11" s="7"/>
      <c r="M11" s="7"/>
      <c r="N11" s="7"/>
      <c r="O11" s="7"/>
      <c r="P11" s="7"/>
      <c r="Q11" s="7"/>
      <c r="R11" s="7"/>
      <c r="S11" s="7"/>
      <c r="T11" s="7"/>
      <c r="U11" s="7"/>
      <c r="V11" s="7"/>
      <c r="W11" s="7"/>
      <c r="X11" s="7"/>
      <c r="Y11" s="7"/>
      <c r="Z11" s="7"/>
      <c r="AA11" s="30"/>
      <c r="AB11" s="3"/>
      <c r="AC11" s="127"/>
      <c r="AD11" s="127"/>
      <c r="AE11" s="127"/>
      <c r="AF11" s="127"/>
      <c r="AG11" s="127"/>
      <c r="AH11" s="127"/>
    </row>
    <row r="12" spans="1:34" ht="24.9" customHeight="1">
      <c r="A12" s="25"/>
      <c r="B12" s="7" t="s">
        <v>7</v>
      </c>
      <c r="C12" s="7"/>
      <c r="D12" s="7"/>
      <c r="E12" s="7"/>
      <c r="F12" s="7"/>
      <c r="G12" s="7"/>
      <c r="H12" s="7"/>
      <c r="I12" s="7"/>
      <c r="J12" s="7"/>
      <c r="K12" s="7"/>
      <c r="L12" s="7"/>
      <c r="M12" s="7"/>
      <c r="N12" s="7"/>
      <c r="O12" s="7"/>
      <c r="P12" s="7"/>
      <c r="Q12" s="7"/>
      <c r="R12" s="7"/>
      <c r="S12" s="7"/>
      <c r="T12" s="7"/>
      <c r="U12" s="7"/>
      <c r="V12" s="7"/>
      <c r="W12" s="7"/>
      <c r="X12" s="7"/>
      <c r="Y12" s="7"/>
      <c r="Z12" s="7"/>
      <c r="AA12" s="30"/>
      <c r="AB12" s="3"/>
      <c r="AC12" s="127"/>
      <c r="AD12" s="127"/>
      <c r="AE12" s="127"/>
      <c r="AF12" s="127"/>
      <c r="AG12" s="127"/>
      <c r="AH12" s="127"/>
    </row>
    <row r="13" spans="1:34" ht="24.9" customHeight="1">
      <c r="A13" s="25"/>
      <c r="B13" s="7" t="s">
        <v>8</v>
      </c>
      <c r="C13" s="7"/>
      <c r="D13" s="7"/>
      <c r="E13" s="7"/>
      <c r="F13" s="7"/>
      <c r="G13" s="7"/>
      <c r="H13" s="7"/>
      <c r="I13" s="7"/>
      <c r="J13" s="7"/>
      <c r="K13" s="7"/>
      <c r="L13" s="7"/>
      <c r="M13" s="7"/>
      <c r="N13" s="7"/>
      <c r="O13" s="7"/>
      <c r="P13" s="7"/>
      <c r="Q13" s="7"/>
      <c r="R13" s="7"/>
      <c r="S13" s="7"/>
      <c r="T13" s="7"/>
      <c r="U13" s="7"/>
      <c r="V13" s="7"/>
      <c r="W13" s="7"/>
      <c r="X13" s="7"/>
      <c r="Y13" s="7"/>
      <c r="Z13" s="7"/>
      <c r="AA13" s="30"/>
      <c r="AB13" s="3"/>
      <c r="AC13" s="127"/>
      <c r="AD13" s="127"/>
      <c r="AE13" s="127"/>
      <c r="AF13" s="127"/>
      <c r="AG13" s="127"/>
      <c r="AH13" s="127"/>
    </row>
    <row r="14" spans="1:34" ht="24.9" customHeight="1">
      <c r="A14" s="25"/>
      <c r="B14" s="7" t="s">
        <v>9</v>
      </c>
      <c r="C14" s="7"/>
      <c r="D14" s="7"/>
      <c r="E14" s="7"/>
      <c r="F14" s="7"/>
      <c r="G14" s="7"/>
      <c r="H14" s="7"/>
      <c r="I14" s="7"/>
      <c r="J14" s="7"/>
      <c r="K14" s="7"/>
      <c r="L14" s="7"/>
      <c r="M14" s="7"/>
      <c r="N14" s="7"/>
      <c r="O14" s="7"/>
      <c r="P14" s="7"/>
      <c r="Q14" s="7"/>
      <c r="R14" s="7"/>
      <c r="S14" s="7"/>
      <c r="T14" s="7"/>
      <c r="U14" s="7"/>
      <c r="V14" s="7"/>
      <c r="W14" s="7"/>
      <c r="X14" s="7"/>
      <c r="Y14" s="7"/>
      <c r="Z14" s="7"/>
      <c r="AA14" s="30"/>
      <c r="AB14" s="3"/>
      <c r="AC14" s="127"/>
      <c r="AD14" s="127"/>
      <c r="AE14" s="127"/>
      <c r="AF14" s="127"/>
      <c r="AG14" s="127"/>
      <c r="AH14" s="127"/>
    </row>
    <row r="15" spans="1:34" ht="24.9" customHeight="1">
      <c r="A15" s="25"/>
      <c r="B15" s="7" t="s">
        <v>10</v>
      </c>
      <c r="C15" s="7"/>
      <c r="D15" s="7"/>
      <c r="E15" s="7"/>
      <c r="F15" s="7"/>
      <c r="G15" s="7"/>
      <c r="H15" s="7"/>
      <c r="I15" s="7"/>
      <c r="J15" s="7"/>
      <c r="K15" s="7"/>
      <c r="L15" s="7"/>
      <c r="M15" s="7"/>
      <c r="N15" s="7"/>
      <c r="O15" s="7"/>
      <c r="P15" s="7"/>
      <c r="Q15" s="7"/>
      <c r="R15" s="7"/>
      <c r="S15" s="7"/>
      <c r="T15" s="7"/>
      <c r="U15" s="7"/>
      <c r="V15" s="7"/>
      <c r="W15" s="7"/>
      <c r="X15" s="7"/>
      <c r="Y15" s="7"/>
      <c r="Z15" s="7"/>
      <c r="AA15" s="30"/>
      <c r="AB15" s="3"/>
      <c r="AC15" s="127"/>
      <c r="AD15" s="127"/>
      <c r="AE15" s="127"/>
      <c r="AF15" s="127"/>
      <c r="AG15" s="127"/>
      <c r="AH15" s="127"/>
    </row>
    <row r="16" spans="1:34" ht="24.9" customHeight="1">
      <c r="A16" s="25"/>
      <c r="B16" s="7" t="s">
        <v>11</v>
      </c>
      <c r="C16" s="7"/>
      <c r="D16" s="7"/>
      <c r="E16" s="7"/>
      <c r="F16" s="7"/>
      <c r="G16" s="7"/>
      <c r="H16" s="7"/>
      <c r="I16" s="7"/>
      <c r="J16" s="7"/>
      <c r="K16" s="7"/>
      <c r="L16" s="7"/>
      <c r="M16" s="7"/>
      <c r="N16" s="7"/>
      <c r="O16" s="7"/>
      <c r="P16" s="7"/>
      <c r="Q16" s="7"/>
      <c r="R16" s="7"/>
      <c r="S16" s="7"/>
      <c r="T16" s="7"/>
      <c r="U16" s="7"/>
      <c r="V16" s="7"/>
      <c r="W16" s="7"/>
      <c r="X16" s="7"/>
      <c r="Y16" s="7"/>
      <c r="Z16" s="7"/>
      <c r="AA16" s="30"/>
      <c r="AB16" s="3"/>
      <c r="AC16" s="127"/>
      <c r="AD16" s="127"/>
      <c r="AE16" s="127"/>
      <c r="AF16" s="127"/>
      <c r="AG16" s="127"/>
      <c r="AH16" s="127"/>
    </row>
    <row r="17" spans="1:35" ht="24.9" customHeight="1">
      <c r="A17" s="25"/>
      <c r="B17" s="7" t="s">
        <v>12</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13</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14</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15</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16</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17</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18</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19</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20</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8" t="s">
        <v>21</v>
      </c>
      <c r="D27" s="129"/>
      <c r="E27" s="129"/>
      <c r="F27" s="129"/>
      <c r="G27" s="129" t="s">
        <v>146</v>
      </c>
      <c r="H27" s="129"/>
      <c r="I27" s="129"/>
      <c r="J27" s="129"/>
      <c r="K27" s="132" t="s">
        <v>144</v>
      </c>
      <c r="L27" s="133"/>
      <c r="M27" s="133"/>
      <c r="N27" s="133"/>
      <c r="O27" s="133"/>
      <c r="P27" s="133"/>
      <c r="Q27" s="133"/>
      <c r="R27" s="134"/>
      <c r="S27" s="135" t="s">
        <v>145</v>
      </c>
      <c r="T27" s="135"/>
      <c r="U27" s="135"/>
      <c r="V27" s="136"/>
      <c r="W27" s="139" t="s">
        <v>147</v>
      </c>
      <c r="X27" s="139"/>
      <c r="Y27" s="139"/>
      <c r="Z27" s="140"/>
      <c r="AA27" s="31"/>
    </row>
    <row r="28" spans="1:35" ht="24.9" customHeight="1">
      <c r="A28" s="25"/>
      <c r="B28" s="26"/>
      <c r="C28" s="130"/>
      <c r="D28" s="131"/>
      <c r="E28" s="131"/>
      <c r="F28" s="131"/>
      <c r="G28" s="131"/>
      <c r="H28" s="131"/>
      <c r="I28" s="131"/>
      <c r="J28" s="131"/>
      <c r="K28" s="143" t="s">
        <v>22</v>
      </c>
      <c r="L28" s="144"/>
      <c r="M28" s="144"/>
      <c r="N28" s="145"/>
      <c r="O28" s="143" t="s">
        <v>23</v>
      </c>
      <c r="P28" s="144"/>
      <c r="Q28" s="144"/>
      <c r="R28" s="145"/>
      <c r="S28" s="137"/>
      <c r="T28" s="137"/>
      <c r="U28" s="137"/>
      <c r="V28" s="138"/>
      <c r="W28" s="141"/>
      <c r="X28" s="141"/>
      <c r="Y28" s="141"/>
      <c r="Z28" s="142"/>
      <c r="AA28" s="31"/>
    </row>
    <row r="29" spans="1:35" ht="24.9" customHeight="1" thickBot="1">
      <c r="A29" s="25"/>
      <c r="B29" s="26"/>
      <c r="C29" s="146" t="s">
        <v>24</v>
      </c>
      <c r="D29" s="147"/>
      <c r="E29" s="147"/>
      <c r="F29" s="147"/>
      <c r="G29" s="124">
        <v>3.09E-2</v>
      </c>
      <c r="H29" s="124"/>
      <c r="I29" s="124"/>
      <c r="J29" s="124"/>
      <c r="K29" s="148">
        <v>1.9900000000000001E-2</v>
      </c>
      <c r="L29" s="149"/>
      <c r="M29" s="149"/>
      <c r="N29" s="150"/>
      <c r="O29" s="151">
        <v>5499000</v>
      </c>
      <c r="P29" s="152"/>
      <c r="Q29" s="152"/>
      <c r="R29" s="153"/>
      <c r="S29" s="148">
        <v>2.1000000000000001E-2</v>
      </c>
      <c r="T29" s="149"/>
      <c r="U29" s="149"/>
      <c r="V29" s="150"/>
      <c r="W29" s="124">
        <v>2.29E-2</v>
      </c>
      <c r="X29" s="124"/>
      <c r="Y29" s="124"/>
      <c r="Z29" s="125"/>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151</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141</v>
      </c>
    </row>
    <row r="44" spans="1:35" ht="24.9"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5" t="s">
        <v>34</v>
      </c>
      <c r="D45" s="156"/>
      <c r="E45" s="156"/>
      <c r="F45" s="156"/>
      <c r="G45" s="156" t="s">
        <v>35</v>
      </c>
      <c r="H45" s="156"/>
      <c r="I45" s="156"/>
      <c r="J45" s="156"/>
      <c r="K45" s="156" t="s">
        <v>36</v>
      </c>
      <c r="L45" s="156"/>
      <c r="M45" s="156"/>
      <c r="N45" s="156"/>
      <c r="O45" s="157" t="s">
        <v>37</v>
      </c>
      <c r="P45" s="157"/>
      <c r="Q45" s="157"/>
      <c r="R45" s="157"/>
      <c r="S45" s="158" t="s">
        <v>38</v>
      </c>
      <c r="T45" s="158"/>
      <c r="U45" s="158"/>
      <c r="V45" s="158"/>
      <c r="W45" s="159" t="s">
        <v>39</v>
      </c>
      <c r="X45" s="159"/>
      <c r="Y45" s="159"/>
      <c r="Z45" s="160"/>
      <c r="AA45" s="38"/>
    </row>
    <row r="46" spans="1:35" ht="24.9" customHeight="1" thickBot="1">
      <c r="A46" s="25"/>
      <c r="B46" s="26"/>
      <c r="C46" s="161"/>
      <c r="D46" s="152"/>
      <c r="E46" s="152"/>
      <c r="F46" s="153"/>
      <c r="G46" s="151"/>
      <c r="H46" s="152"/>
      <c r="I46" s="152"/>
      <c r="J46" s="153"/>
      <c r="K46" s="151"/>
      <c r="L46" s="152"/>
      <c r="M46" s="152"/>
      <c r="N46" s="153"/>
      <c r="O46" s="151"/>
      <c r="P46" s="152"/>
      <c r="Q46" s="152"/>
      <c r="R46" s="153"/>
      <c r="S46" s="151">
        <f>G46+K46-O46</f>
        <v>0</v>
      </c>
      <c r="T46" s="152"/>
      <c r="U46" s="152"/>
      <c r="V46" s="153"/>
      <c r="W46" s="151">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2"/>
      <c r="Y46" s="152"/>
      <c r="Z46" s="154"/>
      <c r="AA46" s="38"/>
    </row>
    <row r="47" spans="1:35" ht="24.9"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5" t="s">
        <v>34</v>
      </c>
      <c r="D48" s="156"/>
      <c r="E48" s="156"/>
      <c r="F48" s="156"/>
      <c r="G48" s="156"/>
      <c r="H48" s="156"/>
      <c r="I48" s="158" t="s">
        <v>41</v>
      </c>
      <c r="J48" s="158"/>
      <c r="K48" s="158"/>
      <c r="L48" s="158"/>
      <c r="M48" s="158"/>
      <c r="N48" s="158"/>
      <c r="O48" s="158" t="s">
        <v>42</v>
      </c>
      <c r="P48" s="158"/>
      <c r="Q48" s="158"/>
      <c r="R48" s="158"/>
      <c r="S48" s="158"/>
      <c r="T48" s="158"/>
      <c r="U48" s="159" t="s">
        <v>39</v>
      </c>
      <c r="V48" s="159"/>
      <c r="W48" s="159"/>
      <c r="X48" s="159"/>
      <c r="Y48" s="159"/>
      <c r="Z48" s="160"/>
      <c r="AA48" s="40"/>
    </row>
    <row r="49" spans="1:32" ht="24.9" customHeight="1" thickBot="1">
      <c r="A49" s="25"/>
      <c r="B49" s="26"/>
      <c r="C49" s="164"/>
      <c r="D49" s="165"/>
      <c r="E49" s="165"/>
      <c r="F49" s="165"/>
      <c r="G49" s="165"/>
      <c r="H49" s="165"/>
      <c r="I49" s="165">
        <f>C49*1.1</f>
        <v>0</v>
      </c>
      <c r="J49" s="165"/>
      <c r="K49" s="165"/>
      <c r="L49" s="165"/>
      <c r="M49" s="165"/>
      <c r="N49" s="165"/>
      <c r="O49" s="165">
        <f>I49*0.7</f>
        <v>0</v>
      </c>
      <c r="P49" s="165"/>
      <c r="Q49" s="165"/>
      <c r="R49" s="165"/>
      <c r="S49" s="165"/>
      <c r="T49" s="165"/>
      <c r="U49" s="165">
        <f>IF(O49&lt;500000000,O49*G29,IF(AND(O49&gt;=500000000,O49&lt;5000000000),(O49*K29)+O29,IF(AND(O49&gt;=5000000000,I49&lt;80000000000),O49*S29,O49*W29)))</f>
        <v>0</v>
      </c>
      <c r="V49" s="165"/>
      <c r="W49" s="165"/>
      <c r="X49" s="165"/>
      <c r="Y49" s="165"/>
      <c r="Z49" s="166"/>
      <c r="AA49" s="40"/>
    </row>
    <row r="50" spans="1:32" ht="24.9" customHeight="1">
      <c r="A50" s="25"/>
      <c r="B50" s="162" t="s">
        <v>148</v>
      </c>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36"/>
    </row>
    <row r="51" spans="1:32" ht="24.9" customHeight="1">
      <c r="A51" s="25"/>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36"/>
    </row>
    <row r="52" spans="1:32" ht="24.9" customHeight="1">
      <c r="A52" s="2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36"/>
      <c r="AB52" s="19"/>
    </row>
    <row r="53" spans="1:32" ht="24.9" customHeight="1" thickBot="1">
      <c r="A53" s="42"/>
      <c r="B53" s="163"/>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이연주(공정장비PM2팀/선임/-)</cp:lastModifiedBy>
  <cp:lastPrinted>2018-04-20T23:40:39Z</cp:lastPrinted>
  <dcterms:created xsi:type="dcterms:W3CDTF">2018-03-09T11:38:29Z</dcterms:created>
  <dcterms:modified xsi:type="dcterms:W3CDTF">2024-12-24T05:00:43Z</dcterms:modified>
</cp:coreProperties>
</file>