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현재_통합_문서" defaultThemeVersion="124226"/>
  <mc:AlternateContent xmlns:mc="http://schemas.openxmlformats.org/markup-compatibility/2006">
    <mc:Choice Requires="x15">
      <x15ac:absPath xmlns:x15ac="http://schemas.microsoft.com/office/spreadsheetml/2010/11/ac" url="\\krasn030n\pmB\남상수\SKBA1,2동\SKBA1,2동\현장 개설 통보서\"/>
    </mc:Choice>
  </mc:AlternateContent>
  <xr:revisionPtr revIDLastSave="0" documentId="13_ncr:1_{DC371D9D-E13B-4CE5-91D9-CD8588666930}" xr6:coauthVersionLast="36" xr6:coauthVersionMax="36" xr10:uidLastSave="{00000000-0000-0000-0000-000000000000}"/>
  <bookViews>
    <workbookView xWindow="720" yWindow="330" windowWidth="27660" windowHeight="12285" xr2:uid="{00000000-000D-0000-FFFF-FFFF00000000}"/>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4">'4.안전보건관리책임자 지정서'!$A$1:$I$41</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목차!$A$1:$Q$12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91029"/>
</workbook>
</file>

<file path=xl/calcChain.xml><?xml version="1.0" encoding="utf-8"?>
<calcChain xmlns="http://schemas.openxmlformats.org/spreadsheetml/2006/main">
  <c r="J3" i="4" l="1"/>
  <c r="H3" i="4" l="1"/>
  <c r="W46" i="3" l="1"/>
  <c r="S46" i="3"/>
  <c r="L25" i="6" l="1"/>
  <c r="K25" i="6"/>
  <c r="H25" i="6"/>
  <c r="G25" i="6"/>
  <c r="C25" i="6"/>
  <c r="H23" i="5"/>
  <c r="K23" i="5" s="1"/>
  <c r="H22" i="5"/>
  <c r="K22" i="5" s="1"/>
  <c r="K21" i="5"/>
  <c r="H21" i="5"/>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4" i="4" l="1"/>
  <c r="H5" i="4"/>
  <c r="H6" i="4"/>
  <c r="H7" i="4"/>
  <c r="H8" i="4"/>
  <c r="H9" i="4"/>
  <c r="H10" i="4"/>
  <c r="H11" i="4"/>
  <c r="H12" i="4"/>
  <c r="H13" i="4"/>
  <c r="H14" i="4"/>
  <c r="H15" i="4"/>
  <c r="H16" i="4"/>
  <c r="H17" i="4"/>
  <c r="H18" i="4"/>
  <c r="H19" i="4"/>
  <c r="H20" i="4"/>
  <c r="H21" i="4"/>
  <c r="H22" i="4"/>
  <c r="K22" i="4" l="1"/>
  <c r="K21" i="4"/>
  <c r="K20" i="4"/>
  <c r="K19" i="4"/>
  <c r="K18" i="4"/>
  <c r="K17" i="4"/>
  <c r="K16" i="4"/>
  <c r="K15" i="4"/>
  <c r="K14" i="4"/>
  <c r="K13" i="4"/>
  <c r="K12" i="4"/>
  <c r="K11" i="4"/>
  <c r="K10" i="4"/>
  <c r="K9" i="4"/>
  <c r="K8" i="4"/>
  <c r="K7" i="4"/>
  <c r="K6" i="4"/>
  <c r="K5" i="4"/>
  <c r="K4" i="4"/>
  <c r="A4" i="4"/>
  <c r="A5" i="4" s="1"/>
  <c r="A6" i="4" s="1"/>
  <c r="A7" i="4" s="1"/>
  <c r="A8" i="4" s="1"/>
  <c r="A9" i="4" s="1"/>
  <c r="A10" i="4" s="1"/>
  <c r="A11" i="4" s="1"/>
  <c r="A12" i="4" s="1"/>
  <c r="A13" i="4" s="1"/>
  <c r="A14" i="4" s="1"/>
  <c r="A15" i="4" s="1"/>
  <c r="A16" i="4" s="1"/>
  <c r="A17" i="4" s="1"/>
  <c r="A18" i="4" s="1"/>
  <c r="A19" i="4" s="1"/>
  <c r="A20" i="4" s="1"/>
  <c r="A21" i="4" s="1"/>
  <c r="A22" i="4" s="1"/>
  <c r="K3" i="4"/>
  <c r="I49" i="3"/>
  <c r="O49" i="3" s="1"/>
  <c r="U49" i="3" s="1"/>
  <c r="I49" i="1" l="1"/>
  <c r="O49" i="1" s="1"/>
  <c r="U49" i="1" s="1"/>
  <c r="W46" i="1"/>
  <c r="S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100908</author>
  </authors>
  <commentList>
    <comment ref="L5" authorId="0" shapeId="0" xr:uid="{00000000-0006-0000-0300-00000100000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<sst xmlns="http://schemas.openxmlformats.org/spreadsheetml/2006/main" count="228" uniqueCount="166">
  <si>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</si>
  <si>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</si>
  <si>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</si>
  <si>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</si>
  <si>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</si>
  <si>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</si>
  <si>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</si>
  <si>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</si>
  <si>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</si>
  <si>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</si>
  <si>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</si>
  <si>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</si>
  <si>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</si>
  <si>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</si>
  <si>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</si>
  <si>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</si>
  <si>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</si>
  <si>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</si>
  <si>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</si>
  <si>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</si>
  <si>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</si>
  <si>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</si>
  <si>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</si>
  <si>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</si>
  <si>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</si>
  <si>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</si>
  <si>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</si>
  <si>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</si>
  <si>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</si>
  <si>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</si>
  <si>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</si>
  <si>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</si>
  <si>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</si>
  <si>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</si>
  <si>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</si>
  <si>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</si>
  <si>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</si>
  <si>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</si>
  <si>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</si>
  <si>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</si>
  <si>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</si>
  <si>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</si>
  <si>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</si>
  <si>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</si>
  <si>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</si>
  <si>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</si>
  <si>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</si>
  <si>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</si>
  <si>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</si>
  <si>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</si>
  <si>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</si>
  <si>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</si>
  <si>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</si>
  <si>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</si>
  <si>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</si>
  <si>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</si>
  <si>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</si>
  <si>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</si>
  <si>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</si>
  <si>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</si>
  <si>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</si>
  <si>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</si>
  <si>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</si>
  <si>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</si>
  <si>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</si>
  <si>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</si>
  <si>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</si>
  <si>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</si>
  <si>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</si>
  <si>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</si>
  <si>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</si>
  <si>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</si>
  <si>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</si>
  <si>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</si>
  <si>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</si>
  <si>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</si>
  <si>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부서</t>
    <phoneticPr fontId="3" type="noConversion"/>
  </si>
  <si>
    <t>PJT CODE</t>
    <phoneticPr fontId="17" type="noConversion"/>
  </si>
  <si>
    <t>PJT 명</t>
    <phoneticPr fontId="17" type="noConversion"/>
  </si>
  <si>
    <t>7P123456ABCDE</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</si>
  <si>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</si>
  <si>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</si>
  <si>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</si>
  <si>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</si>
  <si>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</si>
  <si>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</si>
  <si>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</si>
  <si>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</si>
  <si>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</si>
  <si>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</si>
  <si>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</si>
  <si>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</si>
  <si>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</si>
  <si>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</si>
  <si>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</si>
  <si>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</si>
  <si>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</si>
  <si>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</si>
  <si>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</si>
  <si>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</si>
  <si>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</si>
  <si>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</si>
  <si>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</si>
  <si>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</si>
  <si>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</si>
  <si>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</si>
  <si>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</si>
  <si>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</si>
  <si>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</si>
  <si>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                   주식회사   에  스  에  프  에  이</t>
    <phoneticPr fontId="17" type="noConversion"/>
  </si>
  <si>
    <t xml:space="preserve">                   대표이사   김         영         민        (인)</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</si>
  <si>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</si>
  <si>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</si>
  <si>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</si>
  <si>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</si>
  <si>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</si>
  <si>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</si>
  <si>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</si>
  <si>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</si>
  <si>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</si>
  <si>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</si>
  <si>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</si>
  <si>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</si>
  <si>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</si>
  <si>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</si>
  <si>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</si>
  <si>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</si>
  <si>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</si>
  <si>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</si>
  <si>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</si>
  <si>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</si>
  <si>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</si>
  <si>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</si>
  <si>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</si>
  <si>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</si>
  <si>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</si>
  <si>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</si>
  <si>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</si>
  <si>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</si>
  <si>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</si>
  <si>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</si>
  <si>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</si>
  <si>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</si>
  <si>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</si>
  <si>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</si>
  <si>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</si>
  <si>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</si>
  <si>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</si>
  <si>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</si>
  <si>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</si>
  <si>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</si>
  <si>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SFA</t>
    <phoneticPr fontId="3" type="noConversion"/>
  </si>
  <si>
    <t>7P240054ARCPY</t>
    <phoneticPr fontId="3" type="noConversion"/>
  </si>
  <si>
    <t>SKBA1_CELL PACKER_#3~6_4N</t>
    <phoneticPr fontId="3" type="noConversion"/>
  </si>
  <si>
    <t>Control A팀</t>
    <phoneticPr fontId="3" type="noConversion"/>
  </si>
  <si>
    <t>김요한</t>
    <phoneticPr fontId="3" type="noConversion"/>
  </si>
  <si>
    <t>210908</t>
    <phoneticPr fontId="3" type="noConversion"/>
  </si>
  <si>
    <t>-</t>
    <phoneticPr fontId="3" type="noConversion"/>
  </si>
  <si>
    <t>해당 여부</t>
    <phoneticPr fontId="3" type="noConversion"/>
  </si>
  <si>
    <t>O</t>
    <phoneticPr fontId="3" type="noConversion"/>
  </si>
  <si>
    <t>X</t>
    <phoneticPr fontId="3" type="noConversion"/>
  </si>
  <si>
    <t xml:space="preserve">                                                 성  명 : </t>
    <phoneticPr fontId="17" type="noConversion"/>
  </si>
  <si>
    <t xml:space="preserve">                                                 직  급 :  </t>
    <phoneticPr fontId="17" type="noConversion"/>
  </si>
  <si>
    <t xml:space="preserve">                                                 공사명 :  </t>
    <phoneticPr fontId="17" type="noConversion"/>
  </si>
  <si>
    <t xml:space="preserve">                                                 소재지 : </t>
    <phoneticPr fontId="17" type="noConversion"/>
  </si>
  <si>
    <t xml:space="preserve">                                                 기  간 : </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</si>
</sst>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10">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
      <patternFill patternType="solid">
        <fgColor theme="4" tint="0.7999816888943144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49" fontId="34" fillId="0" borderId="32" xfId="47" applyNumberFormat="1" applyFont="1" applyBorder="1" applyAlignment="1">
      <alignment horizontal="center" vertical="center"/>
    </xf>
    <xf numFmtId="0" fontId="39" fillId="0" borderId="0" xfId="0" applyFont="1" applyAlignment="1">
      <alignment horizontal="left"/>
    </xf>
    <xf numFmtId="0" fontId="35" fillId="0" borderId="10" xfId="0" applyFont="1" applyBorder="1" applyAlignment="1">
      <alignment horizontal="center" vertical="center"/>
    </xf>
    <xf numFmtId="0" fontId="35" fillId="9" borderId="10" xfId="0" applyFont="1" applyFill="1" applyBorder="1" applyAlignment="1">
      <alignment horizontal="center" vertical="center"/>
    </xf>
    <xf numFmtId="0" fontId="47" fillId="0" borderId="0" xfId="0" applyFont="1" applyAlignment="1">
      <alignment horizontal="center" vertical="center"/>
    </xf>
    <xf numFmtId="0" fontId="35" fillId="0" borderId="10" xfId="0" applyFont="1" applyBorder="1" applyAlignment="1">
      <alignment horizontal="left"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43" fillId="0" borderId="0" xfId="0" applyFont="1" applyAlignment="1">
      <alignment horizontal="center" vertical="center"/>
    </xf>
    <xf numFmtId="0" fontId="39" fillId="0" borderId="0" xfId="0" applyFont="1" applyAlignment="1">
      <alignment vertical="center" wrapText="1"/>
    </xf>
    <xf numFmtId="31" fontId="39" fillId="0" borderId="0" xfId="0" applyNumberFormat="1" applyFont="1" applyAlignment="1">
      <alignment horizontal="center"/>
    </xf>
    <xf numFmtId="0" fontId="41" fillId="0" borderId="0" xfId="0" applyFont="1" applyAlignment="1">
      <alignment horizontal="left" vertical="center"/>
    </xf>
    <xf numFmtId="0" fontId="39" fillId="0" borderId="0" xfId="0" applyFont="1" applyAlignment="1">
      <alignment horizontal="left"/>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31" xfId="1" applyFont="1" applyBorder="1" applyAlignment="1">
      <alignment horizontal="center" vertical="center"/>
    </xf>
    <xf numFmtId="0" fontId="14" fillId="3" borderId="2" xfId="0" applyFont="1" applyFill="1" applyBorder="1" applyAlignment="1">
      <alignment horizontal="center" vertical="center"/>
    </xf>
    <xf numFmtId="41" fontId="5" fillId="0" borderId="30" xfId="1" applyFont="1" applyBorder="1" applyAlignment="1">
      <alignment horizontal="center" vertical="center"/>
    </xf>
    <xf numFmtId="41" fontId="5" fillId="0" borderId="21"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cellXfs>
  <cellStyles count="50">
    <cellStyle name="??&amp;O?&amp;H?_x0008__x000f__x0007_?_x0007__x0001__x0001_" xfId="4" xr:uid="{00000000-0005-0000-0000-000000000000}"/>
    <cellStyle name="??&amp;O?&amp;H?_x0008_??_x0007__x0001__x0001_" xfId="5" xr:uid="{00000000-0005-0000-0000-000001000000}"/>
    <cellStyle name="_G4BOFsQedyFBJfuy2tc5fzrLL" xfId="6" xr:uid="{00000000-0005-0000-0000-000002000000}"/>
    <cellStyle name="_glasscv" xfId="7" xr:uid="{00000000-0005-0000-0000-000003000000}"/>
    <cellStyle name="_PROJECT_추진계획(SEC_T7_P2_AB_FILMREMOVER_2차분)(1)" xfId="8" xr:uid="{00000000-0005-0000-0000-000004000000}"/>
    <cellStyle name="_추진품의LC050057_TFT3L초기투입기REV1(1)" xfId="9" xr:uid="{00000000-0005-0000-0000-000005000000}"/>
    <cellStyle name="_추진품의서0201(1)" xfId="10" xr:uid="{00000000-0005-0000-0000-000006000000}"/>
    <cellStyle name="_추진품의서T7_2_P2(1)" xfId="11" xr:uid="{00000000-0005-0000-0000-000007000000}"/>
    <cellStyle name="_추진품의서T7_2_노광물류_재품의(1)" xfId="12" xr:uid="{00000000-0005-0000-0000-000008000000}"/>
    <cellStyle name="1" xfId="13" xr:uid="{00000000-0005-0000-0000-000009000000}"/>
    <cellStyle name="¹eºÐA²_AIAIC°AuCoE² " xfId="14" xr:uid="{00000000-0005-0000-0000-00000A000000}"/>
    <cellStyle name="AeE­ [0]_  A¾  CO  " xfId="15" xr:uid="{00000000-0005-0000-0000-00000B000000}"/>
    <cellStyle name="AeE­_  A¾  CO  " xfId="16" xr:uid="{00000000-0005-0000-0000-00000C000000}"/>
    <cellStyle name="AÞ¸¶ [0]_  A¾  CO  " xfId="17" xr:uid="{00000000-0005-0000-0000-00000D000000}"/>
    <cellStyle name="AÞ¸¶_  A¾  CO  " xfId="18" xr:uid="{00000000-0005-0000-0000-00000E000000}"/>
    <cellStyle name="C￥AØ_  A¾  CO  " xfId="19" xr:uid="{00000000-0005-0000-0000-00000F000000}"/>
    <cellStyle name="category" xfId="20" xr:uid="{00000000-0005-0000-0000-000010000000}"/>
    <cellStyle name="Comma [0]_ SG&amp;A Bridge " xfId="21" xr:uid="{00000000-0005-0000-0000-000011000000}"/>
    <cellStyle name="Comma_ SG&amp;A Bridge " xfId="22" xr:uid="{00000000-0005-0000-0000-000012000000}"/>
    <cellStyle name="Currency [0]_ SG&amp;A Bridge " xfId="23" xr:uid="{00000000-0005-0000-0000-000013000000}"/>
    <cellStyle name="Currency_ SG&amp;A Bridge " xfId="24" xr:uid="{00000000-0005-0000-0000-000014000000}"/>
    <cellStyle name="Grey" xfId="25" xr:uid="{00000000-0005-0000-0000-000015000000}"/>
    <cellStyle name="HEADER" xfId="26" xr:uid="{00000000-0005-0000-0000-000016000000}"/>
    <cellStyle name="Header1" xfId="27" xr:uid="{00000000-0005-0000-0000-000017000000}"/>
    <cellStyle name="Header2" xfId="28" xr:uid="{00000000-0005-0000-0000-000018000000}"/>
    <cellStyle name="Input [yellow]" xfId="29" xr:uid="{00000000-0005-0000-0000-000019000000}"/>
    <cellStyle name="Millares [0]_PERSONAL" xfId="30" xr:uid="{00000000-0005-0000-0000-00001A000000}"/>
    <cellStyle name="Millares_PERSONAL" xfId="31" xr:uid="{00000000-0005-0000-0000-00001B000000}"/>
    <cellStyle name="Model" xfId="32" xr:uid="{00000000-0005-0000-0000-00001C000000}"/>
    <cellStyle name="Moneda [0]_CONTENCION CONDELL 25.051" xfId="33" xr:uid="{00000000-0005-0000-0000-00001D000000}"/>
    <cellStyle name="Moneda_CONTENCION CONDELL 25.051" xfId="34" xr:uid="{00000000-0005-0000-0000-00001E000000}"/>
    <cellStyle name="Normal - Style1" xfId="35" xr:uid="{00000000-0005-0000-0000-00001F000000}"/>
    <cellStyle name="Normal_ SG&amp;A Bridge " xfId="36" xr:uid="{00000000-0005-0000-0000-000020000000}"/>
    <cellStyle name="Percent [2]" xfId="37" xr:uid="{00000000-0005-0000-0000-000021000000}"/>
    <cellStyle name="subhead" xfId="38" xr:uid="{00000000-0005-0000-0000-000022000000}"/>
    <cellStyle name="" xfId="39" xr:uid="{00000000-0005-0000-0000-000023000000}"/>
    <cellStyle name="咬訌裝?report-2 " xfId="40" xr:uid="{00000000-0005-0000-0000-000024000000}"/>
    <cellStyle name="뒤에 오는 하이퍼링크" xfId="41" xr:uid="{00000000-0005-0000-0000-000025000000}"/>
    <cellStyle name="백분율 2" xfId="3" xr:uid="{00000000-0005-0000-0000-000026000000}"/>
    <cellStyle name="뷭?_BOOKSHIP" xfId="42" xr:uid="{00000000-0005-0000-0000-000027000000}"/>
    <cellStyle name="쉼표 [0]" xfId="1" builtinId="6"/>
    <cellStyle name="쉼표 [0] 2" xfId="2" xr:uid="{00000000-0005-0000-0000-000029000000}"/>
    <cellStyle name="스타일 1" xfId="43" xr:uid="{00000000-0005-0000-0000-00002A000000}"/>
    <cellStyle name="열어본 하이퍼링크" xfId="44" xr:uid="{00000000-0005-0000-0000-00002B000000}"/>
    <cellStyle name="콤마 [0]_  종  합  " xfId="45" xr:uid="{00000000-0005-0000-0000-00002C000000}"/>
    <cellStyle name="콤마_  종  합  " xfId="46" xr:uid="{00000000-0005-0000-0000-00002D000000}"/>
    <cellStyle name="표준" xfId="0" builtinId="0"/>
    <cellStyle name="표준 2" xfId="49" xr:uid="{00000000-0005-0000-0000-00002F000000}"/>
    <cellStyle name="표준_Sheet1" xfId="47" xr:uid="{00000000-0005-0000-0000-000030000000}"/>
    <cellStyle name="표준_운송보험패킹리스트" xfId="48"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8"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500-000002000000}"/>
            </a:ext>
          </a:extLst>
        </xdr:cNvPr>
        <xdr:cNvGrpSpPr/>
      </xdr:nvGrpSpPr>
      <xdr:grpSpPr>
        <a:xfrm>
          <a:off x="11725835" y="13568082"/>
          <a:ext cx="5793058" cy="2515518"/>
          <a:chOff x="1332080" y="1520888"/>
          <a:chExt cx="5811547" cy="2520000"/>
        </a:xfrm>
      </xdr:grpSpPr>
      <xdr:sp macro="" textlink="">
        <xdr:nvSpPr>
          <xdr:cNvPr id="3" name="순서도: 판단 2">
            <a:extLst>
              <a:ext uri="{FF2B5EF4-FFF2-40B4-BE49-F238E27FC236}">
                <a16:creationId xmlns:a16="http://schemas.microsoft.com/office/drawing/2014/main" id="{00000000-0008-0000-05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5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5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5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5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5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5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600-000002000000}"/>
            </a:ext>
          </a:extLst>
        </xdr:cNvPr>
        <xdr:cNvGrpSpPr/>
      </xdr:nvGrpSpPr>
      <xdr:grpSpPr>
        <a:xfrm>
          <a:off x="11801475" y="13387388"/>
          <a:ext cx="5844885" cy="2481900"/>
          <a:chOff x="1332080" y="1520888"/>
          <a:chExt cx="5811547" cy="2520000"/>
        </a:xfrm>
      </xdr:grpSpPr>
      <xdr:sp macro="" textlink="">
        <xdr:nvSpPr>
          <xdr:cNvPr id="3" name="순서도: 판단 2">
            <a:extLst>
              <a:ext uri="{FF2B5EF4-FFF2-40B4-BE49-F238E27FC236}">
                <a16:creationId xmlns:a16="http://schemas.microsoft.com/office/drawing/2014/main" id="{00000000-0008-0000-06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6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6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6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6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6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6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 val="124乙Ｓ１"/>
      <sheetName val="Stocker_Detail"/>
      <sheetName val="인사자료총집계"/>
      <sheetName val="在庫"/>
      <sheetName val="Cell AMHS Quotation"/>
      <sheetName val="R-BC자재"/>
      <sheetName val="Detail Price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 val="제조_경영1"/>
      <sheetName val="경율산정_XLS1"/>
      <sheetName val="BASE_MC1"/>
      <sheetName val="2_대외공문1"/>
      <sheetName val="Error_DB1"/>
      <sheetName val="_갑__지_1"/>
      <sheetName val="3__서버_및_네트워크1"/>
      <sheetName val="1_평가개요1"/>
      <sheetName val="SFA_M-P1"/>
      <sheetName val="3_상세_내역_NEGO1"/>
      <sheetName val="12월(천D_자료)→1"/>
      <sheetName val="진행_사항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type-F"/>
      <sheetName val="DATA 값"/>
      <sheetName val="97"/>
      <sheetName val="98연계표"/>
      <sheetName val="Sheet1"/>
      <sheetName val="DBASE"/>
      <sheetName val="TEL"/>
      <sheetName val="전사집계"/>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 val="별제권_정리담보권"/>
      <sheetName val="144"/>
      <sheetName val="0.raw"/>
      <sheetName val="집계(TOTAL)_(2)11"/>
      <sheetName val="BASE_MC11"/>
      <sheetName val="제조_경영11"/>
      <sheetName val="DATA_값11"/>
      <sheetName val="5_공수계획(SFA_수주미정)_PM1(일반)11"/>
      <sheetName val="진행_사항11"/>
      <sheetName val="color_SR11"/>
      <sheetName val="설비군_서식10"/>
      <sheetName val="설비별_에러명10"/>
      <sheetName val="고장_유형_(Loại_hình)9"/>
      <sheetName val="9_기준정보8"/>
      <sheetName val="30_200ER_map3"/>
      <sheetName val="2_대외공문1"/>
      <sheetName val="법인세등_(2)1"/>
      <sheetName val="집계(TOTAL)_(2)12"/>
      <sheetName val="BASE_MC12"/>
      <sheetName val="제조_경영12"/>
      <sheetName val="DATA_값12"/>
      <sheetName val="5_공수계획(SFA_수주미정)_PM1(일반)12"/>
      <sheetName val="진행_사항12"/>
      <sheetName val="color_SR12"/>
      <sheetName val="설비군_서식11"/>
      <sheetName val="설비별_에러명11"/>
      <sheetName val="고장_유형_(Loại_hình)10"/>
      <sheetName val="9_기준정보9"/>
      <sheetName val="30_200ER_map4"/>
      <sheetName val="2_대외공문2"/>
      <sheetName val="법인세등_(2)2"/>
      <sheetName val="0_raw"/>
      <sheetName val="LD_ULD Special Handshake"/>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 val="BASE_MC"/>
      <sheetName val="color_SR"/>
      <sheetName val="7-STOCKER_사급예산(1대분)"/>
      <sheetName val="SFA_M-P"/>
      <sheetName val="12월(천D_자료)→"/>
      <sheetName val="PROJECT_BRIEF"/>
      <sheetName val="진행_사항"/>
      <sheetName val="dV&amp;Cl"/>
      <sheetName val="R"/>
      <sheetName val="cgs계산값1"/>
      <sheetName val="실적Data"/>
      <sheetName val="B053 (990701)공정실적PP%계산"/>
      <sheetName val="저항"/>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항목별"/>
      <sheetName val="11"/>
      <sheetName val="PT_ED"/>
      <sheetName val="60KCF_01"/>
      <sheetName val="1417-W1"/>
      <sheetName val="TEL"/>
      <sheetName val="DBASE"/>
      <sheetName val="이강규"/>
      <sheetName val="BC자재"/>
      <sheetName val="Index"/>
      <sheetName val="교대일보"/>
      <sheetName val="3 상세 내역 NEGO"/>
      <sheetName val="97"/>
      <sheetName val="별제권_정리담보권1"/>
      <sheetName val="자동창고항목별집계표"/>
      <sheetName val="1단1열(S)"/>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03.06.05"/>
      <sheetName val="A01"/>
      <sheetName val="A11"/>
      <sheetName val="A16"/>
      <sheetName val="A02"/>
      <sheetName val="A03"/>
      <sheetName val="A04"/>
      <sheetName val="A05"/>
      <sheetName val="A06"/>
      <sheetName val="A07"/>
      <sheetName val="A08a"/>
      <sheetName val="A08b"/>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변수"/>
      <sheetName val="Definition"/>
      <sheetName val="Sheet2"/>
      <sheetName val="TFT (T4)"/>
      <sheetName val="TFT (T2)"/>
      <sheetName val="TFT (T3)"/>
      <sheetName val="WVTFT (T4)"/>
      <sheetName val="WVTFT (T3)"/>
      <sheetName val="갑지"/>
      <sheetName val="고정자산원본"/>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 val="BASE_MC1"/>
      <sheetName val="SFA_M-P1"/>
      <sheetName val="3_상세_내역_NEGO1"/>
      <sheetName val="제조_경영1"/>
      <sheetName val="2_대외공문1"/>
      <sheetName val="12월(천D_자료)→1"/>
      <sheetName val="진행_사항1"/>
      <sheetName val="03_06_051"/>
      <sheetName val="Error_DB1"/>
      <sheetName val="_갑__지_1"/>
      <sheetName val="3__서버_및_네트워크1"/>
      <sheetName val="Detail_Price_List"/>
      <sheetName val="TFT_(T4)"/>
      <sheetName val="TFT_(T2)"/>
      <sheetName val="TFT_(T3)"/>
      <sheetName val="WVTFT_(T4)"/>
      <sheetName val="WVTFT_(T3)"/>
      <sheetName val="在庫"/>
      <sheetName val="FSG Demand"/>
      <sheetName val="実績見込"/>
      <sheetName val="124乙Ｓ１"/>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 val="2_대외공문"/>
      <sheetName val="제조_경영"/>
      <sheetName val="법인세등_(2)"/>
      <sheetName val="BASE_MC"/>
      <sheetName val="리니어모터_LIST"/>
      <sheetName val="AIR_SHOWER(3인용)"/>
      <sheetName val="불합리관리_SHEET"/>
      <sheetName val="현황(2006_4Q)"/>
      <sheetName val="취합04-01_B_L_&amp;_T_C"/>
      <sheetName val="2012년_전용_수주계획"/>
      <sheetName val="차체부품_INS_REPORT(갑)"/>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AIR SHOWER(3인용)"/>
      <sheetName val="공수TABLE"/>
      <sheetName val="반입실적"/>
      <sheetName val="총괄표"/>
      <sheetName val="#REF"/>
      <sheetName val="공정코드"/>
      <sheetName val="설계내역서"/>
      <sheetName val="목록"/>
      <sheetName val="9509"/>
      <sheetName val="결과"/>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 val="제조_경영1"/>
      <sheetName val="2_대외공문1"/>
      <sheetName val="Check_List1"/>
      <sheetName val="AIR_SHOWER(3인용)1"/>
      <sheetName val="99생산계획_(1,300)1"/>
      <sheetName val="법인세등_(2)1"/>
      <sheetName val="일일안전_점검활동1"/>
      <sheetName val="리니어모터_LIST1"/>
      <sheetName val="SCS_STOCKER_견적조견표_제출_130515_xl1"/>
      <sheetName val="(실사조정)총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전주자재"/>
      <sheetName val="리니어모터 LIST"/>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 val="+ Weekly Progress(KO)"/>
      <sheetName val="MX628EX"/>
      <sheetName val="0-ハード（その他)"/>
      <sheetName val="X13"/>
      <sheetName val="Sapphire"/>
      <sheetName val="기준"/>
      <sheetName val="MNT 개발계획_최종"/>
      <sheetName val="CAUDIT"/>
      <sheetName val="14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LSTK#1"/>
      <sheetName val="1단1열(S)"/>
      <sheetName val="2012년 전용 수주계획"/>
      <sheetName val="98연계표"/>
      <sheetName val="별제권_정리담보권1"/>
      <sheetName val="법인세등 (2)"/>
      <sheetName val="비용"/>
      <sheetName val="97PLAN"/>
      <sheetName val="01월"/>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 val="제조_경영1"/>
      <sheetName val="2012년_전용_수주계획1"/>
      <sheetName val="법인세등_(2)1"/>
      <sheetName val="2_대외공문"/>
      <sheetName val="외주현황.wq1"/>
      <sheetName val="대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ΔVp &amp; Ω"/>
      <sheetName val="품목코드"/>
      <sheetName val="프로젝트 기본정보 조회"/>
      <sheetName val="공정능력분석"/>
      <sheetName val="공정자주검사실시율"/>
      <sheetName val="교육현황"/>
      <sheetName val="안전"/>
      <sheetName val="인증"/>
      <sheetName val="제안현황"/>
      <sheetName val="출하검사현황"/>
      <sheetName val="증감내역서"/>
      <sheetName val="금액내역서"/>
      <sheetName val="부하_물류(팀별)"/>
      <sheetName val="제조_경영1"/>
      <sheetName val="리니어모터_LIST1"/>
      <sheetName val="AIR_SHOWER(3인용)1"/>
      <sheetName val="2_대외공문1"/>
      <sheetName val="불합리관리_SHEET1"/>
      <sheetName val="현황(2006_4Q)1"/>
      <sheetName val="법인세등_(2)1"/>
      <sheetName val="취합04-01_B_L_&amp;_T_C1"/>
      <sheetName val="2012년_전용_수주계획1"/>
      <sheetName val="차체부품_INS_REPORT(갑)1"/>
      <sheetName val="BASE_MC1"/>
      <sheetName val="(3)Product_mix"/>
      <sheetName val="Para_"/>
      <sheetName val="ΔVp_&amp;_Ω"/>
      <sheetName val="R-BC자재"/>
      <sheetName val="124乙Ｓ１"/>
      <sheetName val="수량산출(CABLE외)"/>
      <sheetName val="Stocker_Detail"/>
      <sheetName val="Cell AMHS Quotation"/>
      <sheetName val="Sheet1 (2)"/>
      <sheetName val="Detail Price List"/>
      <sheetName val="1-0. DM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변수"/>
      <sheetName val="기본값"/>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BASE MC"/>
      <sheetName val="AQL(0.65)"/>
      <sheetName val="R&amp;D"/>
      <sheetName val="협조전"/>
      <sheetName val="주차 전체"/>
      <sheetName val="CF연락처"/>
      <sheetName val="항목등록"/>
      <sheetName val="QandAJunior"/>
      <sheetName val="XREF"/>
      <sheetName val="현금&amp;현금등가(K)"/>
      <sheetName val="퇴충(K)"/>
      <sheetName val="SFA M-P"/>
      <sheetName val="채권(하반기)"/>
      <sheetName val="정율표"/>
      <sheetName val="제조_경영1"/>
      <sheetName val="2_대외공문1"/>
      <sheetName val="불합리관리_SHEET1"/>
      <sheetName val="현황(2006_4Q)1"/>
      <sheetName val="법인세등_(2)1"/>
      <sheetName val="취합04-01_B_L_&amp;_T_C1"/>
      <sheetName val="2012년_전용_수주계획1"/>
      <sheetName val="리니어모터_LIST1"/>
      <sheetName val="AIR_SHOWER(3인용)1"/>
      <sheetName val="액정2_전체_Raw1"/>
      <sheetName val="AQL(0_65)"/>
      <sheetName val="주차_전체"/>
      <sheetName val="BASE_MC"/>
      <sheetName val="SFA_M-P"/>
      <sheetName val="변수1"/>
      <sheetName val="CAP"/>
      <sheetName val="144"/>
      <sheetName val="60KCF_01"/>
      <sheetName val="통계자료"/>
      <sheetName val="발신정보"/>
      <sheetName val="Map"/>
      <sheetName val="DBASE"/>
      <sheetName val="N賃率-職"/>
      <sheetName val="5지역자재"/>
      <sheetName val="DB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종합"/>
      <sheetName val="보고"/>
      <sheetName val="소계정"/>
      <sheetName val="96수출"/>
      <sheetName val="11"/>
      <sheetName val="브라운관"/>
      <sheetName val="법인세등 (2)"/>
      <sheetName val="일위대가(1)"/>
      <sheetName val="9GNG운반"/>
      <sheetName val="법인구분"/>
      <sheetName val="기초코드"/>
      <sheetName val="데모라인"/>
      <sheetName val="전주자재"/>
      <sheetName val="1650P데이타"/>
      <sheetName val="별제권_정리담보권1"/>
      <sheetName val="성신"/>
      <sheetName val="PAN"/>
      <sheetName val="Y3-LIST"/>
      <sheetName val="2007_수주출하"/>
      <sheetName val="PI"/>
      <sheetName val="3000P데이타"/>
      <sheetName val="일정요약"/>
      <sheetName val="성명데이터"/>
      <sheetName val="WORK"/>
      <sheetName val="Guide"/>
      <sheetName val="제조 경영"/>
      <sheetName val="반송"/>
      <sheetName val="BASE MC"/>
      <sheetName val="STK (2)"/>
      <sheetName val="값목록(Do not touch)"/>
      <sheetName val="CAP"/>
      <sheetName val="변수"/>
      <sheetName val="소방사항"/>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12"/>
  <sheetViews>
    <sheetView tabSelected="1" view="pageBreakPreview" zoomScaleNormal="100" zoomScaleSheetLayoutView="100" workbookViewId="0">
      <selection activeCell="B2" sqref="B2:P3"/>
    </sheetView>
  </sheetViews>
  <sheetFormatPr defaultRowHeight="16.5"/>
  <sheetData>
    <row r="2" spans="1:16" ht="16.5" customHeight="1">
      <c r="B2" s="107" t="s">
        <v>111</v>
      </c>
      <c r="C2" s="107"/>
      <c r="D2" s="107"/>
      <c r="E2" s="107"/>
      <c r="F2" s="107"/>
      <c r="G2" s="107"/>
      <c r="H2" s="107"/>
      <c r="I2" s="107"/>
      <c r="J2" s="107"/>
      <c r="K2" s="107"/>
      <c r="L2" s="107"/>
      <c r="M2" s="107"/>
      <c r="N2" s="107"/>
      <c r="O2" s="107"/>
      <c r="P2" s="107"/>
    </row>
    <row r="3" spans="1:16" ht="16.5" customHeight="1">
      <c r="A3" s="78"/>
      <c r="B3" s="107"/>
      <c r="C3" s="107"/>
      <c r="D3" s="107"/>
      <c r="E3" s="107"/>
      <c r="F3" s="107"/>
      <c r="G3" s="107"/>
      <c r="H3" s="107"/>
      <c r="I3" s="107"/>
      <c r="J3" s="107"/>
      <c r="K3" s="107"/>
      <c r="L3" s="107"/>
      <c r="M3" s="107"/>
      <c r="N3" s="107"/>
      <c r="O3" s="107"/>
      <c r="P3" s="107"/>
    </row>
    <row r="5" spans="1:16">
      <c r="B5" s="77" t="s">
        <v>113</v>
      </c>
      <c r="C5" s="105" t="s">
        <v>112</v>
      </c>
      <c r="D5" s="105"/>
      <c r="E5" s="105"/>
      <c r="F5" s="105"/>
      <c r="G5" s="105"/>
      <c r="H5" s="105" t="s">
        <v>115</v>
      </c>
      <c r="I5" s="105"/>
      <c r="J5" s="105"/>
      <c r="K5" s="105" t="s">
        <v>116</v>
      </c>
      <c r="L5" s="105"/>
      <c r="M5" s="105"/>
      <c r="N5" s="105"/>
      <c r="O5" s="105" t="s">
        <v>158</v>
      </c>
      <c r="P5" s="105"/>
    </row>
    <row r="6" spans="1:16">
      <c r="B6" s="77">
        <v>1</v>
      </c>
      <c r="C6" s="108" t="s">
        <v>114</v>
      </c>
      <c r="D6" s="108"/>
      <c r="E6" s="108"/>
      <c r="F6" s="108"/>
      <c r="G6" s="108"/>
      <c r="H6" s="105" t="s">
        <v>126</v>
      </c>
      <c r="I6" s="105"/>
      <c r="J6" s="105"/>
      <c r="K6" s="105" t="s">
        <v>129</v>
      </c>
      <c r="L6" s="105"/>
      <c r="M6" s="105"/>
      <c r="N6" s="105"/>
      <c r="O6" s="106" t="s">
        <v>159</v>
      </c>
      <c r="P6" s="106"/>
    </row>
    <row r="7" spans="1:16">
      <c r="B7" s="77">
        <v>2</v>
      </c>
      <c r="C7" s="108" t="s">
        <v>117</v>
      </c>
      <c r="D7" s="108"/>
      <c r="E7" s="108"/>
      <c r="F7" s="108"/>
      <c r="G7" s="108"/>
      <c r="H7" s="105" t="s">
        <v>126</v>
      </c>
      <c r="I7" s="105"/>
      <c r="J7" s="105"/>
      <c r="K7" s="105" t="s">
        <v>129</v>
      </c>
      <c r="L7" s="105"/>
      <c r="M7" s="105"/>
      <c r="N7" s="105"/>
      <c r="O7" s="106" t="s">
        <v>159</v>
      </c>
      <c r="P7" s="106"/>
    </row>
    <row r="8" spans="1:16">
      <c r="B8" s="77">
        <v>3</v>
      </c>
      <c r="C8" s="108" t="s">
        <v>119</v>
      </c>
      <c r="D8" s="108"/>
      <c r="E8" s="108"/>
      <c r="F8" s="108"/>
      <c r="G8" s="108"/>
      <c r="H8" s="105" t="s">
        <v>127</v>
      </c>
      <c r="I8" s="105"/>
      <c r="J8" s="105"/>
      <c r="K8" s="105" t="s">
        <v>124</v>
      </c>
      <c r="L8" s="105"/>
      <c r="M8" s="105"/>
      <c r="N8" s="105"/>
      <c r="O8" s="105" t="s">
        <v>160</v>
      </c>
      <c r="P8" s="105"/>
    </row>
    <row r="9" spans="1:16">
      <c r="B9" s="77">
        <v>4</v>
      </c>
      <c r="C9" s="108" t="s">
        <v>121</v>
      </c>
      <c r="D9" s="108"/>
      <c r="E9" s="108"/>
      <c r="F9" s="108"/>
      <c r="G9" s="108"/>
      <c r="H9" s="105" t="s">
        <v>128</v>
      </c>
      <c r="I9" s="105"/>
      <c r="J9" s="105"/>
      <c r="K9" s="105" t="s">
        <v>130</v>
      </c>
      <c r="L9" s="105"/>
      <c r="M9" s="105"/>
      <c r="N9" s="105"/>
      <c r="O9" s="105" t="s">
        <v>160</v>
      </c>
      <c r="P9" s="105"/>
    </row>
    <row r="10" spans="1:16">
      <c r="B10" s="77">
        <v>5</v>
      </c>
      <c r="C10" s="108" t="s">
        <v>122</v>
      </c>
      <c r="D10" s="108"/>
      <c r="E10" s="108"/>
      <c r="F10" s="108"/>
      <c r="G10" s="108"/>
      <c r="H10" s="105" t="s">
        <v>131</v>
      </c>
      <c r="I10" s="105"/>
      <c r="J10" s="105"/>
      <c r="K10" s="105" t="s">
        <v>130</v>
      </c>
      <c r="L10" s="105"/>
      <c r="M10" s="105"/>
      <c r="N10" s="105"/>
      <c r="O10" s="105" t="s">
        <v>160</v>
      </c>
      <c r="P10" s="105"/>
    </row>
    <row r="11" spans="1:16">
      <c r="B11" s="77">
        <v>6</v>
      </c>
      <c r="C11" s="108" t="s">
        <v>123</v>
      </c>
      <c r="D11" s="108"/>
      <c r="E11" s="108"/>
      <c r="F11" s="108"/>
      <c r="G11" s="108"/>
      <c r="H11" s="105" t="s">
        <v>131</v>
      </c>
      <c r="I11" s="105"/>
      <c r="J11" s="105"/>
      <c r="K11" s="105" t="s">
        <v>130</v>
      </c>
      <c r="L11" s="105"/>
      <c r="M11" s="105"/>
      <c r="N11" s="105"/>
      <c r="O11" s="105" t="s">
        <v>160</v>
      </c>
      <c r="P11" s="105"/>
    </row>
    <row r="12" spans="1:16">
      <c r="B12" s="71"/>
    </row>
  </sheetData>
  <mergeCells count="29">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 ref="K7:N7"/>
    <mergeCell ref="K8:N8"/>
    <mergeCell ref="K9:N9"/>
    <mergeCell ref="K10:N10"/>
    <mergeCell ref="K5:N5"/>
    <mergeCell ref="B2:P3"/>
    <mergeCell ref="O10:P10"/>
    <mergeCell ref="O11:P11"/>
    <mergeCell ref="O5:P5"/>
    <mergeCell ref="O6:P6"/>
    <mergeCell ref="O7:P7"/>
    <mergeCell ref="O8:P8"/>
    <mergeCell ref="O9:P9"/>
  </mergeCells>
  <phoneticPr fontId="3" type="noConversion"/>
  <pageMargins left="0.7" right="0.7"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2"/>
  <sheetViews>
    <sheetView view="pageBreakPreview" zoomScaleNormal="100" zoomScaleSheetLayoutView="100" workbookViewId="0">
      <selection sqref="A1:M1"/>
    </sheetView>
  </sheetViews>
  <sheetFormatPr defaultRowHeight="16.5"/>
  <cols>
    <col min="1" max="1" width="5" style="44" customWidth="1"/>
    <col min="2" max="5" width="13.625" style="45" customWidth="1"/>
    <col min="6" max="6" width="18.25" style="45" bestFit="1" customWidth="1"/>
    <col min="7" max="7" width="13.5" style="45" hidden="1" customWidth="1"/>
    <col min="8" max="8" width="9" style="45"/>
    <col min="9" max="10" width="13.25" style="45" bestFit="1" customWidth="1"/>
    <col min="11" max="11" width="15.25" style="45" hidden="1" customWidth="1"/>
    <col min="12" max="13" width="20.625" style="45" customWidth="1"/>
  </cols>
  <sheetData>
    <row r="1" spans="1:13" ht="30" customHeight="1">
      <c r="A1" s="109" t="s">
        <v>83</v>
      </c>
      <c r="B1" s="109"/>
      <c r="C1" s="109"/>
      <c r="D1" s="109"/>
      <c r="E1" s="109"/>
      <c r="F1" s="109"/>
      <c r="G1" s="109"/>
      <c r="H1" s="109"/>
      <c r="I1" s="109"/>
      <c r="J1" s="109"/>
      <c r="K1" s="109"/>
      <c r="L1" s="109"/>
      <c r="M1" s="109"/>
    </row>
    <row r="2" spans="1:13" ht="24.95" customHeight="1" thickBot="1">
      <c r="A2" s="72" t="s">
        <v>66</v>
      </c>
      <c r="B2" s="61" t="s">
        <v>67</v>
      </c>
      <c r="C2" s="61" t="s">
        <v>76</v>
      </c>
      <c r="D2" s="61" t="s">
        <v>68</v>
      </c>
      <c r="E2" s="61" t="s">
        <v>69</v>
      </c>
      <c r="F2" s="61" t="s">
        <v>70</v>
      </c>
      <c r="G2" s="61" t="s">
        <v>71</v>
      </c>
      <c r="H2" s="62" t="s">
        <v>72</v>
      </c>
      <c r="I2" s="63" t="s">
        <v>73</v>
      </c>
      <c r="J2" s="63" t="s">
        <v>74</v>
      </c>
      <c r="K2" s="61" t="s">
        <v>75</v>
      </c>
      <c r="L2" s="61" t="s">
        <v>77</v>
      </c>
      <c r="M2" s="61" t="s">
        <v>78</v>
      </c>
    </row>
    <row r="3" spans="1:13" ht="24.95" customHeight="1" thickTop="1">
      <c r="A3" s="74">
        <v>1</v>
      </c>
      <c r="B3" s="46" t="s">
        <v>151</v>
      </c>
      <c r="C3" s="46" t="s">
        <v>154</v>
      </c>
      <c r="D3" s="46" t="s">
        <v>155</v>
      </c>
      <c r="E3" s="103" t="s">
        <v>156</v>
      </c>
      <c r="F3" s="46" t="s">
        <v>157</v>
      </c>
      <c r="G3" s="49"/>
      <c r="H3" s="47">
        <f>J3-I3</f>
        <v>74</v>
      </c>
      <c r="I3" s="50">
        <v>45663</v>
      </c>
      <c r="J3" s="50">
        <f>I3+74</f>
        <v>45737</v>
      </c>
      <c r="K3" s="51">
        <f>G3*0.01259*H3/365</f>
        <v>0</v>
      </c>
      <c r="L3" s="52" t="s">
        <v>152</v>
      </c>
      <c r="M3" s="52" t="s">
        <v>153</v>
      </c>
    </row>
    <row r="4" spans="1:13" ht="24.95" customHeight="1">
      <c r="A4" s="74">
        <f>A3+1</f>
        <v>2</v>
      </c>
      <c r="B4" s="46"/>
      <c r="C4" s="46"/>
      <c r="D4" s="46"/>
      <c r="E4" s="46"/>
      <c r="F4" s="46"/>
      <c r="G4" s="53"/>
      <c r="H4" s="47">
        <f t="shared" ref="H4:H22" si="0">IF(OR(J4="", I4=""),0,J4-I4+1)</f>
        <v>0</v>
      </c>
      <c r="I4" s="50"/>
      <c r="J4" s="50"/>
      <c r="K4" s="51">
        <f t="shared" ref="K4:K22" si="1">G4*0.01259*H4/365</f>
        <v>0</v>
      </c>
      <c r="L4" s="52"/>
      <c r="M4" s="52"/>
    </row>
    <row r="5" spans="1:13" ht="24.95" customHeight="1">
      <c r="A5" s="74">
        <f t="shared" ref="A5:A22" si="2">A4+1</f>
        <v>3</v>
      </c>
      <c r="B5" s="46"/>
      <c r="C5" s="46"/>
      <c r="D5" s="46"/>
      <c r="E5" s="46"/>
      <c r="F5" s="46"/>
      <c r="G5" s="53"/>
      <c r="H5" s="47">
        <f t="shared" si="0"/>
        <v>0</v>
      </c>
      <c r="I5" s="50"/>
      <c r="J5" s="50"/>
      <c r="K5" s="51">
        <f t="shared" si="1"/>
        <v>0</v>
      </c>
      <c r="L5" s="52"/>
      <c r="M5" s="52"/>
    </row>
    <row r="6" spans="1:13" ht="24.95" customHeight="1">
      <c r="A6" s="74">
        <f t="shared" si="2"/>
        <v>4</v>
      </c>
      <c r="B6" s="46"/>
      <c r="C6" s="46"/>
      <c r="D6" s="46"/>
      <c r="E6" s="46"/>
      <c r="F6" s="46"/>
      <c r="G6" s="53"/>
      <c r="H6" s="47">
        <f t="shared" si="0"/>
        <v>0</v>
      </c>
      <c r="I6" s="50"/>
      <c r="J6" s="50"/>
      <c r="K6" s="51">
        <f t="shared" si="1"/>
        <v>0</v>
      </c>
      <c r="L6" s="52"/>
      <c r="M6" s="52"/>
    </row>
    <row r="7" spans="1:13" ht="24.95" customHeight="1">
      <c r="A7" s="74">
        <f t="shared" si="2"/>
        <v>5</v>
      </c>
      <c r="B7" s="46"/>
      <c r="C7" s="46"/>
      <c r="D7" s="46"/>
      <c r="E7" s="46"/>
      <c r="F7" s="46"/>
      <c r="G7" s="53"/>
      <c r="H7" s="47">
        <f t="shared" si="0"/>
        <v>0</v>
      </c>
      <c r="I7" s="50"/>
      <c r="J7" s="50"/>
      <c r="K7" s="51">
        <f t="shared" si="1"/>
        <v>0</v>
      </c>
      <c r="L7" s="52"/>
      <c r="M7" s="52"/>
    </row>
    <row r="8" spans="1:13" ht="24.95" customHeight="1">
      <c r="A8" s="74">
        <f t="shared" si="2"/>
        <v>6</v>
      </c>
      <c r="B8" s="46"/>
      <c r="C8" s="46"/>
      <c r="D8" s="46"/>
      <c r="E8" s="46"/>
      <c r="F8" s="46"/>
      <c r="G8" s="53"/>
      <c r="H8" s="47">
        <f t="shared" si="0"/>
        <v>0</v>
      </c>
      <c r="I8" s="50"/>
      <c r="J8" s="50"/>
      <c r="K8" s="51">
        <f t="shared" si="1"/>
        <v>0</v>
      </c>
      <c r="L8" s="52"/>
      <c r="M8" s="52"/>
    </row>
    <row r="9" spans="1:13" ht="24.95" customHeight="1">
      <c r="A9" s="74">
        <f t="shared" si="2"/>
        <v>7</v>
      </c>
      <c r="B9" s="46"/>
      <c r="C9" s="46"/>
      <c r="D9" s="46"/>
      <c r="E9" s="46"/>
      <c r="F9" s="46"/>
      <c r="G9" s="53"/>
      <c r="H9" s="47">
        <f t="shared" si="0"/>
        <v>0</v>
      </c>
      <c r="I9" s="50"/>
      <c r="J9" s="50"/>
      <c r="K9" s="51">
        <f t="shared" si="1"/>
        <v>0</v>
      </c>
      <c r="L9" s="52"/>
      <c r="M9" s="52"/>
    </row>
    <row r="10" spans="1:13" ht="24.95" customHeight="1">
      <c r="A10" s="74">
        <f t="shared" si="2"/>
        <v>8</v>
      </c>
      <c r="B10" s="46"/>
      <c r="C10" s="46"/>
      <c r="D10" s="46"/>
      <c r="E10" s="46"/>
      <c r="F10" s="46"/>
      <c r="G10" s="53"/>
      <c r="H10" s="47">
        <f t="shared" si="0"/>
        <v>0</v>
      </c>
      <c r="I10" s="50"/>
      <c r="J10" s="50"/>
      <c r="K10" s="51">
        <f t="shared" si="1"/>
        <v>0</v>
      </c>
      <c r="L10" s="52"/>
      <c r="M10" s="52"/>
    </row>
    <row r="11" spans="1:13" ht="24.95" customHeight="1">
      <c r="A11" s="74">
        <f t="shared" si="2"/>
        <v>9</v>
      </c>
      <c r="B11" s="46"/>
      <c r="C11" s="46"/>
      <c r="D11" s="46"/>
      <c r="E11" s="46"/>
      <c r="F11" s="46"/>
      <c r="G11" s="53"/>
      <c r="H11" s="47">
        <f t="shared" si="0"/>
        <v>0</v>
      </c>
      <c r="I11" s="50"/>
      <c r="J11" s="50"/>
      <c r="K11" s="51">
        <f t="shared" si="1"/>
        <v>0</v>
      </c>
      <c r="L11" s="52"/>
      <c r="M11" s="52"/>
    </row>
    <row r="12" spans="1:13" ht="24.95" customHeight="1">
      <c r="A12" s="74">
        <f t="shared" si="2"/>
        <v>10</v>
      </c>
      <c r="B12" s="46"/>
      <c r="C12" s="46"/>
      <c r="D12" s="46"/>
      <c r="E12" s="46"/>
      <c r="F12" s="46"/>
      <c r="G12" s="53"/>
      <c r="H12" s="47">
        <f t="shared" si="0"/>
        <v>0</v>
      </c>
      <c r="I12" s="50"/>
      <c r="J12" s="50"/>
      <c r="K12" s="51">
        <f t="shared" si="1"/>
        <v>0</v>
      </c>
      <c r="L12" s="52"/>
      <c r="M12" s="52"/>
    </row>
    <row r="13" spans="1:13" ht="24.95" customHeight="1">
      <c r="A13" s="74">
        <f t="shared" si="2"/>
        <v>11</v>
      </c>
      <c r="B13" s="46"/>
      <c r="C13" s="46"/>
      <c r="D13" s="46"/>
      <c r="E13" s="46"/>
      <c r="F13" s="46"/>
      <c r="G13" s="53"/>
      <c r="H13" s="47">
        <f t="shared" si="0"/>
        <v>0</v>
      </c>
      <c r="I13" s="50"/>
      <c r="J13" s="50"/>
      <c r="K13" s="51">
        <f t="shared" si="1"/>
        <v>0</v>
      </c>
      <c r="L13" s="52"/>
      <c r="M13" s="52"/>
    </row>
    <row r="14" spans="1:13" ht="24.95" customHeight="1">
      <c r="A14" s="74">
        <f t="shared" si="2"/>
        <v>12</v>
      </c>
      <c r="B14" s="46"/>
      <c r="C14" s="46"/>
      <c r="D14" s="46"/>
      <c r="E14" s="46"/>
      <c r="F14" s="46"/>
      <c r="G14" s="53"/>
      <c r="H14" s="47">
        <f t="shared" si="0"/>
        <v>0</v>
      </c>
      <c r="I14" s="50"/>
      <c r="J14" s="50"/>
      <c r="K14" s="51">
        <f t="shared" si="1"/>
        <v>0</v>
      </c>
      <c r="L14" s="52"/>
      <c r="M14" s="52"/>
    </row>
    <row r="15" spans="1:13" ht="24.95" customHeight="1">
      <c r="A15" s="74">
        <f t="shared" si="2"/>
        <v>13</v>
      </c>
      <c r="B15" s="46"/>
      <c r="C15" s="46"/>
      <c r="D15" s="46"/>
      <c r="E15" s="46"/>
      <c r="F15" s="46"/>
      <c r="G15" s="53"/>
      <c r="H15" s="47">
        <f t="shared" si="0"/>
        <v>0</v>
      </c>
      <c r="I15" s="50"/>
      <c r="J15" s="50"/>
      <c r="K15" s="51">
        <f t="shared" si="1"/>
        <v>0</v>
      </c>
      <c r="L15" s="52"/>
      <c r="M15" s="52"/>
    </row>
    <row r="16" spans="1:13" ht="24.95" customHeight="1">
      <c r="A16" s="74">
        <f t="shared" si="2"/>
        <v>14</v>
      </c>
      <c r="B16" s="46"/>
      <c r="C16" s="46"/>
      <c r="D16" s="46"/>
      <c r="E16" s="46"/>
      <c r="F16" s="46"/>
      <c r="G16" s="53"/>
      <c r="H16" s="47">
        <f t="shared" si="0"/>
        <v>0</v>
      </c>
      <c r="I16" s="50"/>
      <c r="J16" s="50"/>
      <c r="K16" s="51">
        <f t="shared" si="1"/>
        <v>0</v>
      </c>
      <c r="L16" s="52"/>
      <c r="M16" s="52"/>
    </row>
    <row r="17" spans="1:13" ht="24.95" customHeight="1">
      <c r="A17" s="74">
        <f t="shared" si="2"/>
        <v>15</v>
      </c>
      <c r="B17" s="46"/>
      <c r="C17" s="46"/>
      <c r="D17" s="46"/>
      <c r="E17" s="46"/>
      <c r="F17" s="46"/>
      <c r="G17" s="53"/>
      <c r="H17" s="47">
        <f t="shared" si="0"/>
        <v>0</v>
      </c>
      <c r="I17" s="50"/>
      <c r="J17" s="50"/>
      <c r="K17" s="51">
        <f t="shared" si="1"/>
        <v>0</v>
      </c>
      <c r="L17" s="52"/>
      <c r="M17" s="52"/>
    </row>
    <row r="18" spans="1:13" ht="24.95" customHeight="1">
      <c r="A18" s="74">
        <f t="shared" si="2"/>
        <v>16</v>
      </c>
      <c r="B18" s="46"/>
      <c r="C18" s="46"/>
      <c r="D18" s="46"/>
      <c r="E18" s="46"/>
      <c r="F18" s="46"/>
      <c r="G18" s="53"/>
      <c r="H18" s="47">
        <f t="shared" si="0"/>
        <v>0</v>
      </c>
      <c r="I18" s="50"/>
      <c r="J18" s="50"/>
      <c r="K18" s="51">
        <f t="shared" si="1"/>
        <v>0</v>
      </c>
      <c r="L18" s="52"/>
      <c r="M18" s="52"/>
    </row>
    <row r="19" spans="1:13" ht="24.95" customHeight="1">
      <c r="A19" s="74">
        <f t="shared" si="2"/>
        <v>17</v>
      </c>
      <c r="B19" s="46"/>
      <c r="C19" s="46"/>
      <c r="D19" s="46"/>
      <c r="E19" s="46"/>
      <c r="F19" s="46"/>
      <c r="G19" s="53"/>
      <c r="H19" s="47">
        <f t="shared" si="0"/>
        <v>0</v>
      </c>
      <c r="I19" s="50"/>
      <c r="J19" s="50"/>
      <c r="K19" s="51">
        <f t="shared" si="1"/>
        <v>0</v>
      </c>
      <c r="L19" s="52"/>
      <c r="M19" s="52"/>
    </row>
    <row r="20" spans="1:13" ht="24.95" customHeight="1">
      <c r="A20" s="74">
        <f t="shared" si="2"/>
        <v>18</v>
      </c>
      <c r="B20" s="46"/>
      <c r="C20" s="46"/>
      <c r="D20" s="46"/>
      <c r="E20" s="46"/>
      <c r="F20" s="46"/>
      <c r="G20" s="53"/>
      <c r="H20" s="47">
        <f t="shared" si="0"/>
        <v>0</v>
      </c>
      <c r="I20" s="50"/>
      <c r="J20" s="50"/>
      <c r="K20" s="51">
        <f t="shared" si="1"/>
        <v>0</v>
      </c>
      <c r="L20" s="52"/>
      <c r="M20" s="52"/>
    </row>
    <row r="21" spans="1:13" ht="24.95" customHeight="1">
      <c r="A21" s="74">
        <f t="shared" si="2"/>
        <v>19</v>
      </c>
      <c r="B21" s="46"/>
      <c r="C21" s="46"/>
      <c r="D21" s="46"/>
      <c r="E21" s="46"/>
      <c r="F21" s="46"/>
      <c r="G21" s="54"/>
      <c r="H21" s="47">
        <f t="shared" si="0"/>
        <v>0</v>
      </c>
      <c r="I21" s="55"/>
      <c r="J21" s="55"/>
      <c r="K21" s="51">
        <f t="shared" si="1"/>
        <v>0</v>
      </c>
      <c r="L21" s="56"/>
      <c r="M21" s="56"/>
    </row>
    <row r="22" spans="1:13" ht="24.95" customHeight="1" thickBot="1">
      <c r="A22" s="75">
        <f t="shared" si="2"/>
        <v>20</v>
      </c>
      <c r="B22" s="46"/>
      <c r="C22" s="46"/>
      <c r="D22" s="46"/>
      <c r="E22" s="46"/>
      <c r="F22" s="46"/>
      <c r="G22" s="57"/>
      <c r="H22" s="47">
        <f t="shared" si="0"/>
        <v>0</v>
      </c>
      <c r="I22" s="58"/>
      <c r="J22" s="58"/>
      <c r="K22" s="59">
        <f t="shared" si="1"/>
        <v>0</v>
      </c>
      <c r="L22" s="60"/>
      <c r="M22" s="60"/>
    </row>
  </sheetData>
  <mergeCells count="1">
    <mergeCell ref="A1:M1"/>
  </mergeCells>
  <phoneticPr fontId="3"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
  <sheetViews>
    <sheetView view="pageBreakPreview" zoomScaleNormal="100" zoomScaleSheetLayoutView="100" workbookViewId="0">
      <selection sqref="A1:M1"/>
    </sheetView>
  </sheetViews>
  <sheetFormatPr defaultRowHeight="16.5"/>
  <cols>
    <col min="1" max="1" width="5" style="44" customWidth="1"/>
    <col min="2" max="5" width="13.625" style="45" customWidth="1"/>
    <col min="6" max="6" width="18.25" style="45" bestFit="1" customWidth="1"/>
    <col min="7" max="7" width="13.5" style="45" hidden="1" customWidth="1"/>
    <col min="8" max="8" width="9" style="45"/>
    <col min="9" max="10" width="13.25" style="45" bestFit="1" customWidth="1"/>
    <col min="11" max="11" width="15.25" style="45" hidden="1" customWidth="1"/>
    <col min="12" max="13" width="20.625" style="45" customWidth="1"/>
  </cols>
  <sheetData>
    <row r="1" spans="1:13" ht="30" customHeight="1">
      <c r="A1" s="109" t="s">
        <v>125</v>
      </c>
      <c r="B1" s="109"/>
      <c r="C1" s="109"/>
      <c r="D1" s="109"/>
      <c r="E1" s="109"/>
      <c r="F1" s="109"/>
      <c r="G1" s="109"/>
      <c r="H1" s="109"/>
      <c r="I1" s="109"/>
      <c r="J1" s="109"/>
      <c r="K1" s="109"/>
      <c r="L1" s="109"/>
      <c r="M1" s="109"/>
    </row>
    <row r="2" spans="1:13" ht="24.95" customHeight="1" thickBot="1">
      <c r="A2" s="72" t="s">
        <v>66</v>
      </c>
      <c r="B2" s="61" t="s">
        <v>67</v>
      </c>
      <c r="C2" s="61" t="s">
        <v>76</v>
      </c>
      <c r="D2" s="61" t="s">
        <v>68</v>
      </c>
      <c r="E2" s="61" t="s">
        <v>86</v>
      </c>
      <c r="F2" s="61" t="s">
        <v>70</v>
      </c>
      <c r="G2" s="61" t="s">
        <v>71</v>
      </c>
      <c r="H2" s="62" t="s">
        <v>72</v>
      </c>
      <c r="I2" s="63" t="s">
        <v>73</v>
      </c>
      <c r="J2" s="63" t="s">
        <v>74</v>
      </c>
      <c r="K2" s="61" t="s">
        <v>75</v>
      </c>
      <c r="L2" s="61" t="s">
        <v>77</v>
      </c>
      <c r="M2" s="61" t="s">
        <v>78</v>
      </c>
    </row>
    <row r="3" spans="1:13" ht="24.95" customHeight="1" thickTop="1">
      <c r="A3" s="73" t="s">
        <v>82</v>
      </c>
      <c r="B3" s="46" t="s">
        <v>85</v>
      </c>
      <c r="C3" s="46" t="s">
        <v>87</v>
      </c>
      <c r="D3" s="46" t="s">
        <v>80</v>
      </c>
      <c r="E3" s="64">
        <v>50000000</v>
      </c>
      <c r="F3" s="46" t="s">
        <v>81</v>
      </c>
      <c r="G3" s="46"/>
      <c r="H3" s="47">
        <f>J3-I3+1</f>
        <v>31</v>
      </c>
      <c r="I3" s="48">
        <v>43101</v>
      </c>
      <c r="J3" s="48">
        <v>43131</v>
      </c>
      <c r="K3" s="46"/>
      <c r="L3" s="46" t="s">
        <v>79</v>
      </c>
      <c r="M3" s="76" t="s">
        <v>84</v>
      </c>
    </row>
    <row r="4" spans="1:13" ht="24.95" customHeight="1">
      <c r="A4" s="74">
        <v>1</v>
      </c>
      <c r="B4" s="46"/>
      <c r="C4" s="46"/>
      <c r="D4" s="46"/>
      <c r="E4" s="46"/>
      <c r="F4" s="46"/>
      <c r="G4" s="49"/>
      <c r="H4" s="47">
        <f>IF(OR(J4="", I4=""),0,J4-I4+1)</f>
        <v>0</v>
      </c>
      <c r="I4" s="50"/>
      <c r="J4" s="50"/>
      <c r="K4" s="51">
        <f>G4*0.01259*H4/365</f>
        <v>0</v>
      </c>
      <c r="L4" s="52"/>
      <c r="M4" s="52"/>
    </row>
    <row r="5" spans="1:13" ht="24.95" customHeight="1">
      <c r="A5" s="74">
        <f>A4+1</f>
        <v>2</v>
      </c>
      <c r="B5" s="46"/>
      <c r="C5" s="46"/>
      <c r="D5" s="46"/>
      <c r="E5" s="46"/>
      <c r="F5" s="46"/>
      <c r="G5" s="53"/>
      <c r="H5" s="47">
        <f t="shared" ref="H5:H23" si="0">IF(OR(J5="", I5=""),0,J5-I5+1)</f>
        <v>0</v>
      </c>
      <c r="I5" s="50"/>
      <c r="J5" s="50"/>
      <c r="K5" s="51">
        <f t="shared" ref="K5:K23" si="1">G5*0.01259*H5/365</f>
        <v>0</v>
      </c>
      <c r="L5" s="52"/>
      <c r="M5" s="52"/>
    </row>
    <row r="6" spans="1:13" ht="24.95" customHeight="1">
      <c r="A6" s="74">
        <f t="shared" ref="A6:A23" si="2">A5+1</f>
        <v>3</v>
      </c>
      <c r="B6" s="46"/>
      <c r="C6" s="46"/>
      <c r="D6" s="46"/>
      <c r="E6" s="46"/>
      <c r="F6" s="46"/>
      <c r="G6" s="53"/>
      <c r="H6" s="47">
        <f t="shared" si="0"/>
        <v>0</v>
      </c>
      <c r="I6" s="50"/>
      <c r="J6" s="50"/>
      <c r="K6" s="51">
        <f t="shared" si="1"/>
        <v>0</v>
      </c>
      <c r="L6" s="52"/>
      <c r="M6" s="52"/>
    </row>
    <row r="7" spans="1:13" ht="24.95" customHeight="1">
      <c r="A7" s="74">
        <f t="shared" si="2"/>
        <v>4</v>
      </c>
      <c r="B7" s="46"/>
      <c r="C7" s="46"/>
      <c r="D7" s="46"/>
      <c r="E7" s="46"/>
      <c r="F7" s="46"/>
      <c r="G7" s="53"/>
      <c r="H7" s="47">
        <f t="shared" si="0"/>
        <v>0</v>
      </c>
      <c r="I7" s="50"/>
      <c r="J7" s="50"/>
      <c r="K7" s="51">
        <f t="shared" si="1"/>
        <v>0</v>
      </c>
      <c r="L7" s="52"/>
      <c r="M7" s="52"/>
    </row>
    <row r="8" spans="1:13" ht="24.95" customHeight="1">
      <c r="A8" s="74">
        <f t="shared" si="2"/>
        <v>5</v>
      </c>
      <c r="B8" s="46"/>
      <c r="C8" s="46"/>
      <c r="D8" s="46"/>
      <c r="E8" s="46"/>
      <c r="F8" s="46"/>
      <c r="G8" s="53"/>
      <c r="H8" s="47">
        <f t="shared" si="0"/>
        <v>0</v>
      </c>
      <c r="I8" s="50"/>
      <c r="J8" s="50"/>
      <c r="K8" s="51">
        <f t="shared" si="1"/>
        <v>0</v>
      </c>
      <c r="L8" s="52"/>
      <c r="M8" s="52"/>
    </row>
    <row r="9" spans="1:13" ht="24.95" customHeight="1">
      <c r="A9" s="74">
        <f t="shared" si="2"/>
        <v>6</v>
      </c>
      <c r="B9" s="46"/>
      <c r="C9" s="46"/>
      <c r="D9" s="46"/>
      <c r="E9" s="46"/>
      <c r="F9" s="46"/>
      <c r="G9" s="53"/>
      <c r="H9" s="47">
        <f t="shared" si="0"/>
        <v>0</v>
      </c>
      <c r="I9" s="50"/>
      <c r="J9" s="50"/>
      <c r="K9" s="51">
        <f t="shared" si="1"/>
        <v>0</v>
      </c>
      <c r="L9" s="52"/>
      <c r="M9" s="52"/>
    </row>
    <row r="10" spans="1:13" ht="24.95" customHeight="1">
      <c r="A10" s="74">
        <f t="shared" si="2"/>
        <v>7</v>
      </c>
      <c r="B10" s="46"/>
      <c r="C10" s="46"/>
      <c r="D10" s="46"/>
      <c r="E10" s="46"/>
      <c r="F10" s="46"/>
      <c r="G10" s="53"/>
      <c r="H10" s="47">
        <f t="shared" si="0"/>
        <v>0</v>
      </c>
      <c r="I10" s="50"/>
      <c r="J10" s="50"/>
      <c r="K10" s="51">
        <f t="shared" si="1"/>
        <v>0</v>
      </c>
      <c r="L10" s="52"/>
      <c r="M10" s="52"/>
    </row>
    <row r="11" spans="1:13" ht="24.95" customHeight="1">
      <c r="A11" s="74">
        <f t="shared" si="2"/>
        <v>8</v>
      </c>
      <c r="B11" s="46"/>
      <c r="C11" s="46"/>
      <c r="D11" s="46"/>
      <c r="E11" s="46"/>
      <c r="F11" s="46"/>
      <c r="G11" s="53"/>
      <c r="H11" s="47">
        <f t="shared" si="0"/>
        <v>0</v>
      </c>
      <c r="I11" s="50"/>
      <c r="J11" s="50"/>
      <c r="K11" s="51">
        <f t="shared" si="1"/>
        <v>0</v>
      </c>
      <c r="L11" s="52"/>
      <c r="M11" s="52"/>
    </row>
    <row r="12" spans="1:13" ht="24.95" customHeight="1">
      <c r="A12" s="74">
        <f t="shared" si="2"/>
        <v>9</v>
      </c>
      <c r="B12" s="46"/>
      <c r="C12" s="46"/>
      <c r="D12" s="46"/>
      <c r="E12" s="46"/>
      <c r="F12" s="46"/>
      <c r="G12" s="53"/>
      <c r="H12" s="47">
        <f t="shared" si="0"/>
        <v>0</v>
      </c>
      <c r="I12" s="50"/>
      <c r="J12" s="50"/>
      <c r="K12" s="51">
        <f t="shared" si="1"/>
        <v>0</v>
      </c>
      <c r="L12" s="52"/>
      <c r="M12" s="52"/>
    </row>
    <row r="13" spans="1:13" ht="24.95" customHeight="1">
      <c r="A13" s="74">
        <f t="shared" si="2"/>
        <v>10</v>
      </c>
      <c r="B13" s="46"/>
      <c r="C13" s="46"/>
      <c r="D13" s="46"/>
      <c r="E13" s="46"/>
      <c r="F13" s="46"/>
      <c r="G13" s="53"/>
      <c r="H13" s="47">
        <f t="shared" si="0"/>
        <v>0</v>
      </c>
      <c r="I13" s="50"/>
      <c r="J13" s="50"/>
      <c r="K13" s="51">
        <f t="shared" si="1"/>
        <v>0</v>
      </c>
      <c r="L13" s="52"/>
      <c r="M13" s="52"/>
    </row>
    <row r="14" spans="1:13" ht="24.95" customHeight="1">
      <c r="A14" s="74">
        <f t="shared" si="2"/>
        <v>11</v>
      </c>
      <c r="B14" s="46"/>
      <c r="C14" s="46"/>
      <c r="D14" s="46"/>
      <c r="E14" s="46"/>
      <c r="F14" s="46"/>
      <c r="G14" s="53"/>
      <c r="H14" s="47">
        <f t="shared" si="0"/>
        <v>0</v>
      </c>
      <c r="I14" s="50"/>
      <c r="J14" s="50"/>
      <c r="K14" s="51">
        <f t="shared" si="1"/>
        <v>0</v>
      </c>
      <c r="L14" s="52"/>
      <c r="M14" s="52"/>
    </row>
    <row r="15" spans="1:13" ht="24.95" customHeight="1">
      <c r="A15" s="74">
        <f t="shared" si="2"/>
        <v>12</v>
      </c>
      <c r="B15" s="46"/>
      <c r="C15" s="46"/>
      <c r="D15" s="46"/>
      <c r="E15" s="46"/>
      <c r="F15" s="46"/>
      <c r="G15" s="53"/>
      <c r="H15" s="47">
        <f t="shared" si="0"/>
        <v>0</v>
      </c>
      <c r="I15" s="50"/>
      <c r="J15" s="50"/>
      <c r="K15" s="51">
        <f t="shared" si="1"/>
        <v>0</v>
      </c>
      <c r="L15" s="52"/>
      <c r="M15" s="52"/>
    </row>
    <row r="16" spans="1:13" ht="24.95" customHeight="1">
      <c r="A16" s="74">
        <f t="shared" si="2"/>
        <v>13</v>
      </c>
      <c r="B16" s="46"/>
      <c r="C16" s="46"/>
      <c r="D16" s="46"/>
      <c r="E16" s="46"/>
      <c r="F16" s="46"/>
      <c r="G16" s="53"/>
      <c r="H16" s="47">
        <f t="shared" si="0"/>
        <v>0</v>
      </c>
      <c r="I16" s="50"/>
      <c r="J16" s="50"/>
      <c r="K16" s="51">
        <f t="shared" si="1"/>
        <v>0</v>
      </c>
      <c r="L16" s="52"/>
      <c r="M16" s="52"/>
    </row>
    <row r="17" spans="1:13" ht="24.95" customHeight="1">
      <c r="A17" s="74">
        <f t="shared" si="2"/>
        <v>14</v>
      </c>
      <c r="B17" s="46"/>
      <c r="C17" s="46"/>
      <c r="D17" s="46"/>
      <c r="E17" s="46"/>
      <c r="F17" s="46"/>
      <c r="G17" s="53"/>
      <c r="H17" s="47">
        <f t="shared" si="0"/>
        <v>0</v>
      </c>
      <c r="I17" s="50"/>
      <c r="J17" s="50"/>
      <c r="K17" s="51">
        <f t="shared" si="1"/>
        <v>0</v>
      </c>
      <c r="L17" s="52"/>
      <c r="M17" s="52"/>
    </row>
    <row r="18" spans="1:13" ht="24.95" customHeight="1">
      <c r="A18" s="74">
        <f t="shared" si="2"/>
        <v>15</v>
      </c>
      <c r="B18" s="46"/>
      <c r="C18" s="46"/>
      <c r="D18" s="46"/>
      <c r="E18" s="46"/>
      <c r="F18" s="46"/>
      <c r="G18" s="53"/>
      <c r="H18" s="47">
        <f t="shared" si="0"/>
        <v>0</v>
      </c>
      <c r="I18" s="50"/>
      <c r="J18" s="50"/>
      <c r="K18" s="51">
        <f t="shared" si="1"/>
        <v>0</v>
      </c>
      <c r="L18" s="52"/>
      <c r="M18" s="52"/>
    </row>
    <row r="19" spans="1:13" ht="24.95" customHeight="1">
      <c r="A19" s="74">
        <f t="shared" si="2"/>
        <v>16</v>
      </c>
      <c r="B19" s="46"/>
      <c r="C19" s="46"/>
      <c r="D19" s="46"/>
      <c r="E19" s="46"/>
      <c r="F19" s="46"/>
      <c r="G19" s="53"/>
      <c r="H19" s="47">
        <f t="shared" si="0"/>
        <v>0</v>
      </c>
      <c r="I19" s="50"/>
      <c r="J19" s="50"/>
      <c r="K19" s="51">
        <f t="shared" si="1"/>
        <v>0</v>
      </c>
      <c r="L19" s="52"/>
      <c r="M19" s="52"/>
    </row>
    <row r="20" spans="1:13" ht="24.95" customHeight="1">
      <c r="A20" s="74">
        <f t="shared" si="2"/>
        <v>17</v>
      </c>
      <c r="B20" s="46"/>
      <c r="C20" s="46"/>
      <c r="D20" s="46"/>
      <c r="E20" s="46"/>
      <c r="F20" s="46"/>
      <c r="G20" s="53"/>
      <c r="H20" s="47">
        <f t="shared" si="0"/>
        <v>0</v>
      </c>
      <c r="I20" s="50"/>
      <c r="J20" s="50"/>
      <c r="K20" s="51">
        <f t="shared" si="1"/>
        <v>0</v>
      </c>
      <c r="L20" s="52"/>
      <c r="M20" s="52"/>
    </row>
    <row r="21" spans="1:13" ht="24.95" customHeight="1">
      <c r="A21" s="74">
        <f t="shared" si="2"/>
        <v>18</v>
      </c>
      <c r="B21" s="46"/>
      <c r="C21" s="46"/>
      <c r="D21" s="46"/>
      <c r="E21" s="46"/>
      <c r="F21" s="46"/>
      <c r="G21" s="53"/>
      <c r="H21" s="47">
        <f t="shared" si="0"/>
        <v>0</v>
      </c>
      <c r="I21" s="50"/>
      <c r="J21" s="50"/>
      <c r="K21" s="51">
        <f t="shared" si="1"/>
        <v>0</v>
      </c>
      <c r="L21" s="52"/>
      <c r="M21" s="52"/>
    </row>
    <row r="22" spans="1:13" ht="24.95" customHeight="1">
      <c r="A22" s="74">
        <f t="shared" si="2"/>
        <v>19</v>
      </c>
      <c r="B22" s="46"/>
      <c r="C22" s="46"/>
      <c r="D22" s="46"/>
      <c r="E22" s="46"/>
      <c r="F22" s="46"/>
      <c r="G22" s="54"/>
      <c r="H22" s="47">
        <f t="shared" si="0"/>
        <v>0</v>
      </c>
      <c r="I22" s="55"/>
      <c r="J22" s="55"/>
      <c r="K22" s="51">
        <f t="shared" si="1"/>
        <v>0</v>
      </c>
      <c r="L22" s="56"/>
      <c r="M22" s="56"/>
    </row>
    <row r="23" spans="1:13" ht="24.95"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view="pageBreakPreview" zoomScaleNormal="100" zoomScaleSheetLayoutView="100" workbookViewId="0">
      <selection sqref="A1:L1"/>
    </sheetView>
  </sheetViews>
  <sheetFormatPr defaultColWidth="9" defaultRowHeight="13.5"/>
  <cols>
    <col min="1" max="1" width="4.75" style="100" bestFit="1" customWidth="1"/>
    <col min="2" max="2" width="13.875" style="101" bestFit="1" customWidth="1"/>
    <col min="3" max="3" width="5.625" style="101" bestFit="1" customWidth="1"/>
    <col min="4" max="8" width="10.625" style="101" customWidth="1"/>
    <col min="9" max="11" width="20.625" style="101" customWidth="1"/>
    <col min="12" max="12" width="9" style="101"/>
    <col min="13" max="16384" width="9" style="82"/>
  </cols>
  <sheetData>
    <row r="1" spans="1:12" s="79" customFormat="1" ht="30" customHeight="1">
      <c r="A1" s="111" t="s">
        <v>118</v>
      </c>
      <c r="B1" s="111"/>
      <c r="C1" s="111"/>
      <c r="D1" s="111"/>
      <c r="E1" s="111"/>
      <c r="F1" s="111"/>
      <c r="G1" s="111"/>
      <c r="H1" s="111"/>
      <c r="I1" s="111"/>
      <c r="J1" s="111"/>
      <c r="K1" s="111"/>
      <c r="L1" s="111"/>
    </row>
    <row r="2" spans="1:12" ht="24.95" customHeight="1">
      <c r="A2" s="80"/>
      <c r="B2" s="81" t="s">
        <v>88</v>
      </c>
      <c r="C2" s="81"/>
      <c r="D2" s="81"/>
      <c r="E2" s="81"/>
      <c r="F2" s="81"/>
      <c r="G2" s="81"/>
      <c r="H2" s="81"/>
      <c r="I2" s="81"/>
      <c r="J2" s="81"/>
      <c r="K2" s="81"/>
      <c r="L2" s="81"/>
    </row>
    <row r="3" spans="1:12" ht="24.95" customHeight="1">
      <c r="A3" s="112" t="s">
        <v>89</v>
      </c>
      <c r="B3" s="112" t="s">
        <v>90</v>
      </c>
      <c r="C3" s="112" t="s">
        <v>91</v>
      </c>
      <c r="D3" s="112" t="s">
        <v>92</v>
      </c>
      <c r="E3" s="112"/>
      <c r="F3" s="112"/>
      <c r="G3" s="112"/>
      <c r="H3" s="112"/>
      <c r="I3" s="114" t="s">
        <v>93</v>
      </c>
      <c r="J3" s="115" t="s">
        <v>94</v>
      </c>
      <c r="K3" s="115" t="s">
        <v>95</v>
      </c>
      <c r="L3" s="115" t="s">
        <v>96</v>
      </c>
    </row>
    <row r="4" spans="1:12" ht="24.95" customHeight="1" thickBot="1">
      <c r="A4" s="113"/>
      <c r="B4" s="113"/>
      <c r="C4" s="113"/>
      <c r="D4" s="83" t="s">
        <v>97</v>
      </c>
      <c r="E4" s="83" t="s">
        <v>98</v>
      </c>
      <c r="F4" s="83" t="s">
        <v>99</v>
      </c>
      <c r="G4" s="83" t="s">
        <v>100</v>
      </c>
      <c r="H4" s="83" t="s">
        <v>101</v>
      </c>
      <c r="I4" s="113"/>
      <c r="J4" s="116"/>
      <c r="K4" s="116"/>
      <c r="L4" s="116"/>
    </row>
    <row r="5" spans="1:12" ht="24.95" customHeight="1" thickTop="1">
      <c r="A5" s="84">
        <v>1</v>
      </c>
      <c r="B5" s="85"/>
      <c r="C5" s="86"/>
      <c r="D5" s="87"/>
      <c r="E5" s="87"/>
      <c r="F5" s="87"/>
      <c r="G5" s="87"/>
      <c r="H5" s="87"/>
      <c r="I5" s="88" t="s">
        <v>102</v>
      </c>
      <c r="J5" s="89"/>
      <c r="K5" s="89"/>
      <c r="L5" s="88" t="s">
        <v>103</v>
      </c>
    </row>
    <row r="6" spans="1:12" ht="24.95" customHeight="1">
      <c r="A6" s="90">
        <v>2</v>
      </c>
      <c r="B6" s="91"/>
      <c r="C6" s="92"/>
      <c r="D6" s="93"/>
      <c r="E6" s="93"/>
      <c r="F6" s="93"/>
      <c r="G6" s="93"/>
      <c r="H6" s="93"/>
      <c r="I6" s="94" t="s">
        <v>104</v>
      </c>
      <c r="J6" s="95"/>
      <c r="K6" s="95"/>
      <c r="L6" s="94" t="s">
        <v>103</v>
      </c>
    </row>
    <row r="7" spans="1:12" ht="24.95" customHeight="1">
      <c r="A7" s="90">
        <v>3</v>
      </c>
      <c r="B7" s="91"/>
      <c r="C7" s="92"/>
      <c r="D7" s="93"/>
      <c r="E7" s="93"/>
      <c r="F7" s="93"/>
      <c r="G7" s="93"/>
      <c r="H7" s="93"/>
      <c r="I7" s="94" t="s">
        <v>105</v>
      </c>
      <c r="J7" s="95"/>
      <c r="K7" s="95"/>
      <c r="L7" s="94" t="s">
        <v>106</v>
      </c>
    </row>
    <row r="8" spans="1:12" ht="24.95" customHeight="1">
      <c r="A8" s="90">
        <v>4</v>
      </c>
      <c r="B8" s="91"/>
      <c r="C8" s="92"/>
      <c r="D8" s="93"/>
      <c r="E8" s="93"/>
      <c r="F8" s="93"/>
      <c r="G8" s="93"/>
      <c r="H8" s="93"/>
      <c r="I8" s="96"/>
      <c r="J8" s="97"/>
      <c r="K8" s="97"/>
      <c r="L8" s="96"/>
    </row>
    <row r="9" spans="1:12" ht="24.95" customHeight="1">
      <c r="A9" s="90">
        <v>5</v>
      </c>
      <c r="B9" s="91"/>
      <c r="C9" s="92"/>
      <c r="D9" s="93"/>
      <c r="E9" s="93"/>
      <c r="F9" s="93"/>
      <c r="G9" s="93"/>
      <c r="H9" s="93"/>
      <c r="I9" s="96"/>
      <c r="J9" s="97"/>
      <c r="K9" s="97"/>
      <c r="L9" s="96"/>
    </row>
    <row r="10" spans="1:12" ht="24.95" customHeight="1">
      <c r="A10" s="90">
        <v>6</v>
      </c>
      <c r="B10" s="91"/>
      <c r="C10" s="92"/>
      <c r="D10" s="93"/>
      <c r="E10" s="93"/>
      <c r="F10" s="93"/>
      <c r="G10" s="93"/>
      <c r="H10" s="93"/>
      <c r="I10" s="96"/>
      <c r="J10" s="97"/>
      <c r="K10" s="97"/>
      <c r="L10" s="96"/>
    </row>
    <row r="11" spans="1:12" ht="24.95" customHeight="1">
      <c r="A11" s="90">
        <v>7</v>
      </c>
      <c r="B11" s="91"/>
      <c r="C11" s="92"/>
      <c r="D11" s="93"/>
      <c r="E11" s="93"/>
      <c r="F11" s="93"/>
      <c r="G11" s="93"/>
      <c r="H11" s="93"/>
      <c r="I11" s="96"/>
      <c r="J11" s="97"/>
      <c r="K11" s="97"/>
      <c r="L11" s="96"/>
    </row>
    <row r="12" spans="1:12" ht="24.95" customHeight="1">
      <c r="A12" s="90">
        <v>8</v>
      </c>
      <c r="B12" s="91"/>
      <c r="C12" s="91"/>
      <c r="D12" s="91"/>
      <c r="E12" s="91"/>
      <c r="F12" s="91"/>
      <c r="G12" s="91"/>
      <c r="H12" s="91"/>
      <c r="I12" s="91"/>
      <c r="J12" s="91"/>
      <c r="K12" s="91"/>
      <c r="L12" s="91"/>
    </row>
    <row r="13" spans="1:12" ht="24.95" customHeight="1">
      <c r="A13" s="90">
        <v>9</v>
      </c>
      <c r="B13" s="91"/>
      <c r="C13" s="91"/>
      <c r="D13" s="91"/>
      <c r="E13" s="91"/>
      <c r="F13" s="91"/>
      <c r="G13" s="91"/>
      <c r="H13" s="91"/>
      <c r="I13" s="91"/>
      <c r="J13" s="91"/>
      <c r="K13" s="91"/>
      <c r="L13" s="91"/>
    </row>
    <row r="14" spans="1:12" ht="24.95" customHeight="1">
      <c r="A14" s="90">
        <v>10</v>
      </c>
      <c r="B14" s="91"/>
      <c r="C14" s="91"/>
      <c r="D14" s="91"/>
      <c r="E14" s="91"/>
      <c r="F14" s="91"/>
      <c r="G14" s="91"/>
      <c r="H14" s="91"/>
      <c r="I14" s="91"/>
      <c r="J14" s="91"/>
      <c r="K14" s="91"/>
      <c r="L14" s="91"/>
    </row>
    <row r="15" spans="1:12" ht="24.95" customHeight="1">
      <c r="A15" s="90">
        <v>11</v>
      </c>
      <c r="B15" s="91"/>
      <c r="C15" s="91"/>
      <c r="D15" s="91"/>
      <c r="E15" s="91"/>
      <c r="F15" s="91"/>
      <c r="G15" s="91"/>
      <c r="H15" s="91"/>
      <c r="I15" s="91"/>
      <c r="J15" s="91"/>
      <c r="K15" s="91"/>
      <c r="L15" s="91"/>
    </row>
    <row r="16" spans="1:12" ht="24.95" customHeight="1">
      <c r="A16" s="90">
        <v>12</v>
      </c>
      <c r="B16" s="91"/>
      <c r="C16" s="91"/>
      <c r="D16" s="91"/>
      <c r="E16" s="91"/>
      <c r="F16" s="91"/>
      <c r="G16" s="91"/>
      <c r="H16" s="91"/>
      <c r="I16" s="91"/>
      <c r="J16" s="91"/>
      <c r="K16" s="91"/>
      <c r="L16" s="91"/>
    </row>
    <row r="17" spans="1:12" ht="24.95" customHeight="1">
      <c r="A17" s="90">
        <v>13</v>
      </c>
      <c r="B17" s="91"/>
      <c r="C17" s="91"/>
      <c r="D17" s="91"/>
      <c r="E17" s="91"/>
      <c r="F17" s="91"/>
      <c r="G17" s="91"/>
      <c r="H17" s="91"/>
      <c r="I17" s="91"/>
      <c r="J17" s="91"/>
      <c r="K17" s="91"/>
      <c r="L17" s="91"/>
    </row>
    <row r="18" spans="1:12" ht="24.95" customHeight="1">
      <c r="A18" s="90">
        <v>14</v>
      </c>
      <c r="B18" s="91"/>
      <c r="C18" s="91"/>
      <c r="D18" s="91"/>
      <c r="E18" s="91"/>
      <c r="F18" s="91"/>
      <c r="G18" s="91"/>
      <c r="H18" s="91"/>
      <c r="I18" s="91"/>
      <c r="J18" s="91"/>
      <c r="K18" s="91"/>
      <c r="L18" s="91"/>
    </row>
    <row r="19" spans="1:12" ht="24.95" customHeight="1">
      <c r="A19" s="90">
        <v>15</v>
      </c>
      <c r="B19" s="91"/>
      <c r="C19" s="91"/>
      <c r="D19" s="91"/>
      <c r="E19" s="91"/>
      <c r="F19" s="91"/>
      <c r="G19" s="91"/>
      <c r="H19" s="91"/>
      <c r="I19" s="91"/>
      <c r="J19" s="91"/>
      <c r="K19" s="91"/>
      <c r="L19" s="91"/>
    </row>
    <row r="20" spans="1:12" ht="24.95" customHeight="1">
      <c r="A20" s="90">
        <v>16</v>
      </c>
      <c r="B20" s="91"/>
      <c r="C20" s="91"/>
      <c r="D20" s="91"/>
      <c r="E20" s="91"/>
      <c r="F20" s="91"/>
      <c r="G20" s="91"/>
      <c r="H20" s="91"/>
      <c r="I20" s="91"/>
      <c r="J20" s="91"/>
      <c r="K20" s="91"/>
      <c r="L20" s="91"/>
    </row>
    <row r="21" spans="1:12" ht="24.95" customHeight="1">
      <c r="A21" s="90">
        <v>17</v>
      </c>
      <c r="B21" s="91"/>
      <c r="C21" s="91"/>
      <c r="D21" s="91"/>
      <c r="E21" s="91"/>
      <c r="F21" s="91"/>
      <c r="G21" s="91"/>
      <c r="H21" s="91"/>
      <c r="I21" s="91"/>
      <c r="J21" s="91"/>
      <c r="K21" s="91"/>
      <c r="L21" s="91"/>
    </row>
    <row r="22" spans="1:12" ht="24.95" customHeight="1">
      <c r="A22" s="90">
        <v>18</v>
      </c>
      <c r="B22" s="91"/>
      <c r="C22" s="91"/>
      <c r="D22" s="91"/>
      <c r="E22" s="91"/>
      <c r="F22" s="91"/>
      <c r="G22" s="91"/>
      <c r="H22" s="91"/>
      <c r="I22" s="91"/>
      <c r="J22" s="91"/>
      <c r="K22" s="91"/>
      <c r="L22" s="91"/>
    </row>
    <row r="23" spans="1:12" ht="24.95" customHeight="1">
      <c r="A23" s="90">
        <v>19</v>
      </c>
      <c r="B23" s="91"/>
      <c r="C23" s="91"/>
      <c r="D23" s="91"/>
      <c r="E23" s="91"/>
      <c r="F23" s="91"/>
      <c r="G23" s="91"/>
      <c r="H23" s="91"/>
      <c r="I23" s="91"/>
      <c r="J23" s="91"/>
      <c r="K23" s="91"/>
      <c r="L23" s="91"/>
    </row>
    <row r="24" spans="1:12" ht="24.95" customHeight="1">
      <c r="A24" s="90">
        <v>20</v>
      </c>
      <c r="B24" s="91"/>
      <c r="C24" s="91"/>
      <c r="D24" s="91"/>
      <c r="E24" s="91"/>
      <c r="F24" s="91"/>
      <c r="G24" s="91"/>
      <c r="H24" s="91"/>
      <c r="I24" s="91"/>
      <c r="J24" s="91"/>
      <c r="K24" s="91"/>
      <c r="L24" s="91"/>
    </row>
    <row r="25" spans="1:12" ht="24.95" customHeight="1">
      <c r="A25" s="110" t="s">
        <v>107</v>
      </c>
      <c r="B25" s="110"/>
      <c r="C25" s="98">
        <f>SUM(C5:C24)</f>
        <v>0</v>
      </c>
      <c r="D25" s="98"/>
      <c r="E25" s="98"/>
      <c r="F25" s="98"/>
      <c r="G25" s="98">
        <f>SUM(G5:G24)</f>
        <v>0</v>
      </c>
      <c r="H25" s="98">
        <f>SUM(H5:H24)</f>
        <v>0</v>
      </c>
      <c r="I25" s="98"/>
      <c r="J25" s="90" t="s">
        <v>107</v>
      </c>
      <c r="K25" s="99">
        <f>SUM(K5:K24)</f>
        <v>0</v>
      </c>
      <c r="L25" s="98">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view="pageBreakPreview" zoomScaleNormal="100" zoomScaleSheetLayoutView="100" workbookViewId="0">
      <selection activeCell="A3" sqref="A3:I5"/>
    </sheetView>
  </sheetViews>
  <sheetFormatPr defaultRowHeight="16.5"/>
  <cols>
    <col min="1" max="8" width="9.625" style="45" customWidth="1"/>
  </cols>
  <sheetData>
    <row r="1" spans="1:9" ht="15" customHeight="1"/>
    <row r="2" spans="1:9" ht="15" customHeight="1"/>
    <row r="3" spans="1:9" ht="15" customHeight="1">
      <c r="A3" s="117" t="s">
        <v>120</v>
      </c>
      <c r="B3" s="117"/>
      <c r="C3" s="117"/>
      <c r="D3" s="117"/>
      <c r="E3" s="117"/>
      <c r="F3" s="117"/>
      <c r="G3" s="117"/>
      <c r="H3" s="117"/>
      <c r="I3" s="117"/>
    </row>
    <row r="4" spans="1:9" ht="15" customHeight="1">
      <c r="A4" s="117"/>
      <c r="B4" s="117"/>
      <c r="C4" s="117"/>
      <c r="D4" s="117"/>
      <c r="E4" s="117"/>
      <c r="F4" s="117"/>
      <c r="G4" s="117"/>
      <c r="H4" s="117"/>
      <c r="I4" s="117"/>
    </row>
    <row r="5" spans="1:9" ht="15" customHeight="1">
      <c r="A5" s="117"/>
      <c r="B5" s="117"/>
      <c r="C5" s="117"/>
      <c r="D5" s="117"/>
      <c r="E5" s="117"/>
      <c r="F5" s="117"/>
      <c r="G5" s="117"/>
      <c r="H5" s="117"/>
      <c r="I5" s="117"/>
    </row>
    <row r="6" spans="1:9" ht="15" customHeight="1">
      <c r="A6" s="65"/>
    </row>
    <row r="7" spans="1:9" ht="15" customHeight="1">
      <c r="A7" s="65"/>
    </row>
    <row r="8" spans="1:9" ht="15" customHeight="1">
      <c r="A8" s="65"/>
    </row>
    <row r="9" spans="1:9" ht="15" customHeight="1">
      <c r="A9" s="65"/>
    </row>
    <row r="10" spans="1:9" ht="15" customHeight="1">
      <c r="A10" s="121" t="s">
        <v>161</v>
      </c>
      <c r="B10" s="121"/>
      <c r="C10" s="121"/>
      <c r="D10" s="121"/>
      <c r="E10" s="121"/>
      <c r="F10" s="121"/>
      <c r="G10" s="121"/>
      <c r="H10" s="121"/>
    </row>
    <row r="11" spans="1:9" ht="15" customHeight="1">
      <c r="A11" s="121" t="s">
        <v>162</v>
      </c>
      <c r="B11" s="121"/>
      <c r="C11" s="121"/>
      <c r="D11" s="121"/>
      <c r="E11" s="121"/>
      <c r="F11" s="121"/>
      <c r="G11" s="121"/>
      <c r="H11" s="121"/>
    </row>
    <row r="12" spans="1:9" ht="15" customHeight="1">
      <c r="A12" s="104" t="s">
        <v>163</v>
      </c>
      <c r="B12" s="104"/>
      <c r="C12" s="104"/>
      <c r="D12" s="104"/>
      <c r="E12" s="104"/>
      <c r="F12" s="104"/>
      <c r="G12" s="104"/>
      <c r="H12" s="104"/>
    </row>
    <row r="13" spans="1:9" ht="15" customHeight="1">
      <c r="A13" s="121" t="s">
        <v>164</v>
      </c>
      <c r="B13" s="121"/>
      <c r="C13" s="121"/>
      <c r="D13" s="121"/>
      <c r="E13" s="121"/>
      <c r="F13" s="121"/>
      <c r="G13" s="121"/>
      <c r="H13" s="121"/>
    </row>
    <row r="14" spans="1:9" ht="15" customHeight="1">
      <c r="A14" s="121" t="s">
        <v>165</v>
      </c>
      <c r="B14" s="121"/>
      <c r="C14" s="121"/>
      <c r="D14" s="121"/>
      <c r="E14" s="121"/>
      <c r="F14" s="121"/>
      <c r="G14" s="121"/>
      <c r="H14" s="121"/>
    </row>
    <row r="15" spans="1:9" ht="15" customHeight="1">
      <c r="A15" s="66"/>
      <c r="B15" s="66"/>
      <c r="C15" s="66"/>
      <c r="D15" s="66"/>
      <c r="E15" s="66"/>
      <c r="F15" s="66"/>
      <c r="G15" s="66"/>
      <c r="H15" s="66"/>
    </row>
    <row r="16" spans="1:9" ht="15" customHeight="1">
      <c r="A16" s="118" t="s">
        <v>108</v>
      </c>
      <c r="B16" s="118"/>
      <c r="C16" s="118"/>
      <c r="D16" s="118"/>
      <c r="E16" s="118"/>
      <c r="F16" s="118"/>
      <c r="G16" s="118"/>
      <c r="H16" s="118"/>
      <c r="I16" s="118"/>
    </row>
    <row r="17" spans="1:9" ht="15" customHeight="1">
      <c r="A17" s="118"/>
      <c r="B17" s="118"/>
      <c r="C17" s="118"/>
      <c r="D17" s="118"/>
      <c r="E17" s="118"/>
      <c r="F17" s="118"/>
      <c r="G17" s="118"/>
      <c r="H17" s="118"/>
      <c r="I17" s="118"/>
    </row>
    <row r="18" spans="1:9" ht="15" customHeight="1">
      <c r="A18" s="118"/>
      <c r="B18" s="118"/>
      <c r="C18" s="118"/>
      <c r="D18" s="118"/>
      <c r="E18" s="118"/>
      <c r="F18" s="118"/>
      <c r="G18" s="118"/>
      <c r="H18" s="118"/>
      <c r="I18" s="118"/>
    </row>
    <row r="19" spans="1:9" ht="15" customHeight="1">
      <c r="A19" s="118"/>
      <c r="B19" s="118"/>
      <c r="C19" s="118"/>
      <c r="D19" s="118"/>
      <c r="E19" s="118"/>
      <c r="F19" s="118"/>
      <c r="G19" s="118"/>
      <c r="H19" s="118"/>
      <c r="I19" s="118"/>
    </row>
    <row r="20" spans="1:9" ht="15" customHeight="1">
      <c r="A20" s="118"/>
      <c r="B20" s="118"/>
      <c r="C20" s="118"/>
      <c r="D20" s="118"/>
      <c r="E20" s="118"/>
      <c r="F20" s="118"/>
      <c r="G20" s="118"/>
      <c r="H20" s="118"/>
      <c r="I20" s="118"/>
    </row>
    <row r="21" spans="1:9" ht="15" customHeight="1">
      <c r="A21" s="118"/>
      <c r="B21" s="118"/>
      <c r="C21" s="118"/>
      <c r="D21" s="118"/>
      <c r="E21" s="118"/>
      <c r="F21" s="118"/>
      <c r="G21" s="118"/>
      <c r="H21" s="118"/>
      <c r="I21" s="118"/>
    </row>
    <row r="22" spans="1:9" ht="15" customHeight="1">
      <c r="A22" s="118"/>
      <c r="B22" s="118"/>
      <c r="C22" s="118"/>
      <c r="D22" s="118"/>
      <c r="E22" s="118"/>
      <c r="F22" s="118"/>
      <c r="G22" s="118"/>
      <c r="H22" s="118"/>
      <c r="I22" s="118"/>
    </row>
    <row r="23" spans="1:9" ht="15" customHeight="1">
      <c r="A23" s="118"/>
      <c r="B23" s="118"/>
      <c r="C23" s="118"/>
      <c r="D23" s="118"/>
      <c r="E23" s="118"/>
      <c r="F23" s="118"/>
      <c r="G23" s="118"/>
      <c r="H23" s="118"/>
      <c r="I23" s="118"/>
    </row>
    <row r="24" spans="1:9" ht="15" customHeight="1">
      <c r="A24" s="118"/>
      <c r="B24" s="118"/>
      <c r="C24" s="118"/>
      <c r="D24" s="118"/>
      <c r="E24" s="118"/>
      <c r="F24" s="118"/>
      <c r="G24" s="118"/>
      <c r="H24" s="118"/>
      <c r="I24" s="118"/>
    </row>
    <row r="25" spans="1:9" ht="15" customHeight="1">
      <c r="A25" s="118"/>
      <c r="B25" s="118"/>
      <c r="C25" s="118"/>
      <c r="D25" s="118"/>
      <c r="E25" s="118"/>
      <c r="F25" s="118"/>
      <c r="G25" s="118"/>
      <c r="H25" s="118"/>
      <c r="I25" s="118"/>
    </row>
    <row r="26" spans="1:9" ht="15" customHeight="1">
      <c r="A26" s="118"/>
      <c r="B26" s="118"/>
      <c r="C26" s="118"/>
      <c r="D26" s="118"/>
      <c r="E26" s="118"/>
      <c r="F26" s="118"/>
      <c r="G26" s="118"/>
      <c r="H26" s="118"/>
      <c r="I26" s="118"/>
    </row>
    <row r="27" spans="1:9" ht="15" customHeight="1">
      <c r="A27" s="67"/>
      <c r="B27" s="67"/>
      <c r="C27" s="67"/>
      <c r="D27" s="67"/>
      <c r="E27" s="67"/>
      <c r="F27" s="67"/>
      <c r="G27" s="67"/>
      <c r="H27" s="67"/>
    </row>
    <row r="28" spans="1:9" ht="15" customHeight="1">
      <c r="A28" s="67"/>
      <c r="B28" s="67"/>
      <c r="C28" s="67"/>
      <c r="D28" s="67"/>
      <c r="E28" s="67"/>
      <c r="F28" s="67"/>
      <c r="G28" s="67"/>
      <c r="H28" s="67"/>
    </row>
    <row r="29" spans="1:9" ht="15" customHeight="1">
      <c r="A29" s="119">
        <v>0</v>
      </c>
      <c r="B29" s="119"/>
      <c r="C29" s="119"/>
      <c r="D29" s="119"/>
      <c r="E29" s="119"/>
      <c r="F29" s="119"/>
      <c r="G29" s="119"/>
      <c r="H29" s="119"/>
      <c r="I29" s="119"/>
    </row>
    <row r="30" spans="1:9" ht="15" customHeight="1">
      <c r="A30" s="67"/>
    </row>
    <row r="31" spans="1:9" ht="15" customHeight="1">
      <c r="A31" s="67"/>
    </row>
    <row r="32" spans="1:9"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20" t="s">
        <v>109</v>
      </c>
      <c r="B38" s="120"/>
      <c r="C38" s="120"/>
      <c r="D38" s="120"/>
      <c r="E38" s="120"/>
      <c r="F38" s="120"/>
      <c r="G38" s="120"/>
      <c r="H38" s="120"/>
    </row>
    <row r="39" spans="1:8" ht="15" customHeight="1">
      <c r="A39" s="120"/>
      <c r="B39" s="120"/>
      <c r="C39" s="120"/>
      <c r="D39" s="120"/>
      <c r="E39" s="120"/>
      <c r="F39" s="120"/>
      <c r="G39" s="120"/>
      <c r="H39" s="120"/>
    </row>
    <row r="40" spans="1:8" ht="15" customHeight="1">
      <c r="A40" s="120" t="s">
        <v>110</v>
      </c>
      <c r="B40" s="120"/>
      <c r="C40" s="120"/>
      <c r="D40" s="120"/>
      <c r="E40" s="120"/>
      <c r="F40" s="120"/>
      <c r="G40" s="120"/>
      <c r="H40" s="120"/>
    </row>
    <row r="41" spans="1:8" ht="15" customHeight="1">
      <c r="A41" s="120"/>
      <c r="B41" s="120"/>
      <c r="C41" s="120"/>
      <c r="D41" s="120"/>
      <c r="E41" s="120"/>
      <c r="F41" s="120"/>
      <c r="G41" s="120"/>
      <c r="H41" s="120"/>
    </row>
    <row r="42" spans="1:8" ht="21">
      <c r="A42" s="69"/>
    </row>
    <row r="43" spans="1:8" ht="21">
      <c r="A43" s="69"/>
    </row>
    <row r="44" spans="1:8" ht="21">
      <c r="A44" s="70"/>
    </row>
    <row r="45" spans="1:8" ht="21">
      <c r="A45" s="70"/>
    </row>
  </sheetData>
  <mergeCells count="9">
    <mergeCell ref="A3:I5"/>
    <mergeCell ref="A16:I26"/>
    <mergeCell ref="A29:I29"/>
    <mergeCell ref="A38:H39"/>
    <mergeCell ref="A40:H41"/>
    <mergeCell ref="A10:H10"/>
    <mergeCell ref="A11:H11"/>
    <mergeCell ref="A13:H13"/>
    <mergeCell ref="A14:H14"/>
  </mergeCells>
  <phoneticPr fontId="3" type="noConversion"/>
  <pageMargins left="0.94488188976377963" right="0.74803149606299213" top="0.98425196850393704" bottom="0.98425196850393704" header="0.51181102362204722" footer="0.51181102362204722"/>
  <pageSetup paperSize="9" scale="8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I53"/>
  <sheetViews>
    <sheetView showGridLines="0" view="pageBreakPreview" zoomScale="85" zoomScaleNormal="100" zoomScaleSheetLayoutView="85" workbookViewId="0">
      <selection activeCell="B1" sqref="B1:Z2"/>
    </sheetView>
  </sheetViews>
  <sheetFormatPr defaultColWidth="9" defaultRowHeight="13.5"/>
  <cols>
    <col min="1" max="27" width="5.625" style="2" customWidth="1"/>
    <col min="28" max="28" width="10.625" style="2" customWidth="1"/>
    <col min="29" max="16384" width="9" style="2"/>
  </cols>
  <sheetData>
    <row r="1" spans="1:34" s="1" customFormat="1" ht="24.95" customHeight="1">
      <c r="A1" s="20"/>
      <c r="B1" s="138" t="s">
        <v>44</v>
      </c>
      <c r="C1" s="138"/>
      <c r="D1" s="138"/>
      <c r="E1" s="138"/>
      <c r="F1" s="138"/>
      <c r="G1" s="138"/>
      <c r="H1" s="138"/>
      <c r="I1" s="138"/>
      <c r="J1" s="138"/>
      <c r="K1" s="138"/>
      <c r="L1" s="138"/>
      <c r="M1" s="138"/>
      <c r="N1" s="138"/>
      <c r="O1" s="138"/>
      <c r="P1" s="138"/>
      <c r="Q1" s="138"/>
      <c r="R1" s="138"/>
      <c r="S1" s="138"/>
      <c r="T1" s="138"/>
      <c r="U1" s="138"/>
      <c r="V1" s="138"/>
      <c r="W1" s="138"/>
      <c r="X1" s="138"/>
      <c r="Y1" s="138"/>
      <c r="Z1" s="138"/>
      <c r="AA1" s="21"/>
    </row>
    <row r="2" spans="1:34" s="1" customFormat="1" ht="24.95" customHeight="1">
      <c r="A2" s="22"/>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24"/>
    </row>
    <row r="3" spans="1:34" s="1" customFormat="1" ht="24.95"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5" customHeight="1">
      <c r="A4" s="25"/>
      <c r="B4" s="28" t="s">
        <v>150</v>
      </c>
      <c r="C4" s="26"/>
      <c r="D4" s="26"/>
      <c r="E4" s="26"/>
      <c r="F4" s="26"/>
      <c r="G4" s="26"/>
      <c r="H4" s="26"/>
      <c r="I4" s="26"/>
      <c r="J4" s="26"/>
      <c r="K4" s="26"/>
      <c r="L4" s="26"/>
      <c r="M4" s="26"/>
      <c r="N4" s="26"/>
      <c r="O4" s="26"/>
      <c r="P4" s="26"/>
      <c r="Q4" s="26"/>
      <c r="R4" s="26"/>
      <c r="S4" s="26"/>
      <c r="T4" s="26"/>
      <c r="U4" s="26"/>
      <c r="V4" s="26"/>
      <c r="W4" s="26"/>
      <c r="X4" s="26"/>
      <c r="Y4" s="26"/>
      <c r="Z4" s="26"/>
      <c r="AA4" s="27"/>
      <c r="AC4" s="142" t="s">
        <v>1</v>
      </c>
      <c r="AD4" s="143"/>
      <c r="AE4" s="143"/>
      <c r="AF4" s="143"/>
      <c r="AG4" s="143"/>
      <c r="AH4" s="143"/>
    </row>
    <row r="5" spans="1:34" ht="24.9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2"/>
      <c r="AD5" s="143"/>
      <c r="AE5" s="143"/>
      <c r="AF5" s="143"/>
      <c r="AG5" s="143"/>
      <c r="AH5" s="143"/>
    </row>
    <row r="6" spans="1:34" ht="24.95" customHeight="1">
      <c r="A6" s="25"/>
      <c r="B6" s="28" t="s">
        <v>45</v>
      </c>
      <c r="C6" s="28"/>
      <c r="D6" s="28"/>
      <c r="E6" s="28"/>
      <c r="F6" s="28"/>
      <c r="G6" s="26"/>
      <c r="H6" s="26"/>
      <c r="I6" s="26"/>
      <c r="J6" s="26"/>
      <c r="K6" s="26"/>
      <c r="L6" s="26"/>
      <c r="M6" s="26"/>
      <c r="N6" s="26"/>
      <c r="O6" s="26"/>
      <c r="P6" s="26"/>
      <c r="Q6" s="26"/>
      <c r="R6" s="26"/>
      <c r="S6" s="26"/>
      <c r="T6" s="26"/>
      <c r="U6" s="26"/>
      <c r="V6" s="26"/>
      <c r="W6" s="26"/>
      <c r="X6" s="26"/>
      <c r="Y6" s="26"/>
      <c r="Z6" s="26"/>
      <c r="AA6" s="27"/>
      <c r="AC6" s="143"/>
      <c r="AD6" s="143"/>
      <c r="AE6" s="143"/>
      <c r="AF6" s="143"/>
      <c r="AG6" s="143"/>
      <c r="AH6" s="143"/>
    </row>
    <row r="7" spans="1:34" ht="24.95" customHeight="1">
      <c r="A7" s="25"/>
      <c r="B7" s="17" t="s">
        <v>46</v>
      </c>
      <c r="C7" s="17"/>
      <c r="D7" s="17"/>
      <c r="E7" s="17"/>
      <c r="F7" s="17"/>
      <c r="G7" s="5"/>
      <c r="H7" s="5"/>
      <c r="I7" s="5"/>
      <c r="J7" s="5"/>
      <c r="K7" s="5"/>
      <c r="L7" s="5"/>
      <c r="M7" s="5"/>
      <c r="N7" s="5"/>
      <c r="O7" s="5"/>
      <c r="P7" s="5"/>
      <c r="Q7" s="5"/>
      <c r="R7" s="5"/>
      <c r="S7" s="5"/>
      <c r="T7" s="5"/>
      <c r="U7" s="5"/>
      <c r="V7" s="5"/>
      <c r="W7" s="5"/>
      <c r="X7" s="5"/>
      <c r="Y7" s="5"/>
      <c r="Z7" s="5"/>
      <c r="AA7" s="29"/>
      <c r="AB7" s="3"/>
      <c r="AC7" s="143"/>
      <c r="AD7" s="143"/>
      <c r="AE7" s="143"/>
      <c r="AF7" s="143"/>
      <c r="AG7" s="143"/>
      <c r="AH7" s="143"/>
    </row>
    <row r="8" spans="1:34" ht="24.95" customHeight="1">
      <c r="A8" s="25"/>
      <c r="B8" s="7" t="s">
        <v>47</v>
      </c>
      <c r="C8" s="7"/>
      <c r="D8" s="7"/>
      <c r="E8" s="7"/>
      <c r="F8" s="7"/>
      <c r="G8" s="5"/>
      <c r="H8" s="5"/>
      <c r="I8" s="5"/>
      <c r="J8" s="5"/>
      <c r="K8" s="5"/>
      <c r="L8" s="5"/>
      <c r="M8" s="5"/>
      <c r="N8" s="5"/>
      <c r="O8" s="5"/>
      <c r="P8" s="5"/>
      <c r="Q8" s="5"/>
      <c r="R8" s="5"/>
      <c r="S8" s="5"/>
      <c r="T8" s="5"/>
      <c r="U8" s="5"/>
      <c r="V8" s="5"/>
      <c r="W8" s="5"/>
      <c r="X8" s="5"/>
      <c r="Y8" s="5"/>
      <c r="Z8" s="5"/>
      <c r="AA8" s="29"/>
      <c r="AB8" s="3"/>
      <c r="AC8" s="143"/>
      <c r="AD8" s="143"/>
      <c r="AE8" s="143"/>
      <c r="AF8" s="143"/>
      <c r="AG8" s="143"/>
      <c r="AH8" s="143"/>
    </row>
    <row r="9" spans="1:34" ht="24.95" customHeight="1">
      <c r="A9" s="25"/>
      <c r="B9" s="7" t="s">
        <v>48</v>
      </c>
      <c r="C9" s="7"/>
      <c r="D9" s="7"/>
      <c r="E9" s="7"/>
      <c r="F9" s="7"/>
      <c r="G9" s="5"/>
      <c r="H9" s="5"/>
      <c r="I9" s="5"/>
      <c r="J9" s="5"/>
      <c r="K9" s="5"/>
      <c r="L9" s="5"/>
      <c r="M9" s="5"/>
      <c r="N9" s="5"/>
      <c r="O9" s="5"/>
      <c r="P9" s="5"/>
      <c r="Q9" s="5"/>
      <c r="R9" s="5"/>
      <c r="S9" s="5"/>
      <c r="T9" s="5"/>
      <c r="U9" s="5"/>
      <c r="V9" s="5"/>
      <c r="W9" s="5"/>
      <c r="X9" s="5"/>
      <c r="Y9" s="5"/>
      <c r="Z9" s="5"/>
      <c r="AA9" s="29"/>
      <c r="AB9" s="3"/>
      <c r="AC9" s="143"/>
      <c r="AD9" s="143"/>
      <c r="AE9" s="143"/>
      <c r="AF9" s="143"/>
      <c r="AG9" s="143"/>
      <c r="AH9" s="143"/>
    </row>
    <row r="10" spans="1:34" ht="24.95" customHeight="1">
      <c r="A10" s="25"/>
      <c r="B10" s="7" t="s">
        <v>49</v>
      </c>
      <c r="C10" s="7"/>
      <c r="D10" s="7"/>
      <c r="E10" s="7"/>
      <c r="F10" s="7"/>
      <c r="G10" s="7"/>
      <c r="H10" s="7"/>
      <c r="I10" s="7"/>
      <c r="J10" s="7"/>
      <c r="K10" s="7"/>
      <c r="L10" s="7"/>
      <c r="M10" s="7"/>
      <c r="N10" s="7"/>
      <c r="O10" s="7"/>
      <c r="P10" s="7"/>
      <c r="Q10" s="7"/>
      <c r="R10" s="7"/>
      <c r="S10" s="7"/>
      <c r="T10" s="7"/>
      <c r="U10" s="7"/>
      <c r="V10" s="7"/>
      <c r="W10" s="7"/>
      <c r="X10" s="7"/>
      <c r="Y10" s="7"/>
      <c r="Z10" s="7"/>
      <c r="AA10" s="30"/>
      <c r="AB10" s="3"/>
      <c r="AC10" s="143"/>
      <c r="AD10" s="143"/>
      <c r="AE10" s="143"/>
      <c r="AF10" s="143"/>
      <c r="AG10" s="143"/>
      <c r="AH10" s="143"/>
    </row>
    <row r="11" spans="1:34" ht="24.95" customHeight="1">
      <c r="A11" s="25"/>
      <c r="B11" s="7" t="s">
        <v>55</v>
      </c>
      <c r="C11" s="7"/>
      <c r="D11" s="7"/>
      <c r="E11" s="7"/>
      <c r="F11" s="7"/>
      <c r="G11" s="7"/>
      <c r="H11" s="7"/>
      <c r="I11" s="7"/>
      <c r="J11" s="7"/>
      <c r="K11" s="7"/>
      <c r="L11" s="7"/>
      <c r="M11" s="7"/>
      <c r="N11" s="7"/>
      <c r="O11" s="7"/>
      <c r="P11" s="7"/>
      <c r="Q11" s="7"/>
      <c r="R11" s="7"/>
      <c r="S11" s="7"/>
      <c r="T11" s="7"/>
      <c r="U11" s="7"/>
      <c r="V11" s="7"/>
      <c r="W11" s="7"/>
      <c r="X11" s="7"/>
      <c r="Y11" s="7"/>
      <c r="Z11" s="7"/>
      <c r="AA11" s="30"/>
      <c r="AB11" s="3"/>
      <c r="AC11" s="143"/>
      <c r="AD11" s="143"/>
      <c r="AE11" s="143"/>
      <c r="AF11" s="143"/>
      <c r="AG11" s="143"/>
      <c r="AH11" s="143"/>
    </row>
    <row r="12" spans="1:34" ht="24.95" customHeight="1">
      <c r="A12" s="25"/>
      <c r="B12" s="7" t="s">
        <v>50</v>
      </c>
      <c r="C12" s="7"/>
      <c r="D12" s="7"/>
      <c r="E12" s="7"/>
      <c r="F12" s="7"/>
      <c r="G12" s="7"/>
      <c r="H12" s="7"/>
      <c r="I12" s="7"/>
      <c r="J12" s="7"/>
      <c r="K12" s="7"/>
      <c r="L12" s="7"/>
      <c r="M12" s="7"/>
      <c r="N12" s="7"/>
      <c r="O12" s="7"/>
      <c r="P12" s="7"/>
      <c r="Q12" s="7"/>
      <c r="R12" s="7"/>
      <c r="S12" s="7"/>
      <c r="T12" s="7"/>
      <c r="U12" s="7"/>
      <c r="V12" s="7"/>
      <c r="W12" s="7"/>
      <c r="X12" s="7"/>
      <c r="Y12" s="7"/>
      <c r="Z12" s="7"/>
      <c r="AA12" s="30"/>
      <c r="AB12" s="3"/>
      <c r="AC12" s="143"/>
      <c r="AD12" s="143"/>
      <c r="AE12" s="143"/>
      <c r="AF12" s="143"/>
      <c r="AG12" s="143"/>
      <c r="AH12" s="143"/>
    </row>
    <row r="13" spans="1:34" ht="24.95" customHeight="1">
      <c r="A13" s="25"/>
      <c r="B13" s="7" t="s">
        <v>51</v>
      </c>
      <c r="C13" s="7"/>
      <c r="D13" s="7"/>
      <c r="E13" s="7"/>
      <c r="F13" s="7"/>
      <c r="G13" s="7"/>
      <c r="H13" s="7"/>
      <c r="I13" s="7"/>
      <c r="J13" s="7"/>
      <c r="K13" s="7"/>
      <c r="L13" s="7"/>
      <c r="M13" s="7"/>
      <c r="N13" s="7"/>
      <c r="O13" s="7"/>
      <c r="P13" s="7"/>
      <c r="Q13" s="7"/>
      <c r="R13" s="7"/>
      <c r="S13" s="7"/>
      <c r="T13" s="7"/>
      <c r="U13" s="7"/>
      <c r="V13" s="7"/>
      <c r="W13" s="7"/>
      <c r="X13" s="7"/>
      <c r="Y13" s="7"/>
      <c r="Z13" s="7"/>
      <c r="AA13" s="30"/>
      <c r="AB13" s="3"/>
      <c r="AC13" s="143"/>
      <c r="AD13" s="143"/>
      <c r="AE13" s="143"/>
      <c r="AF13" s="143"/>
      <c r="AG13" s="143"/>
      <c r="AH13" s="143"/>
    </row>
    <row r="14" spans="1:34" ht="24.95" customHeight="1">
      <c r="A14" s="25"/>
      <c r="B14" s="7" t="s">
        <v>52</v>
      </c>
      <c r="C14" s="7"/>
      <c r="D14" s="7"/>
      <c r="E14" s="7"/>
      <c r="F14" s="7"/>
      <c r="G14" s="7"/>
      <c r="H14" s="7"/>
      <c r="I14" s="7"/>
      <c r="J14" s="7"/>
      <c r="K14" s="7"/>
      <c r="L14" s="7"/>
      <c r="M14" s="7"/>
      <c r="N14" s="7"/>
      <c r="O14" s="7"/>
      <c r="P14" s="7"/>
      <c r="Q14" s="7"/>
      <c r="R14" s="7"/>
      <c r="S14" s="7"/>
      <c r="T14" s="7"/>
      <c r="U14" s="7"/>
      <c r="V14" s="7"/>
      <c r="W14" s="7"/>
      <c r="X14" s="7"/>
      <c r="Y14" s="7"/>
      <c r="Z14" s="7"/>
      <c r="AA14" s="30"/>
      <c r="AB14" s="3"/>
      <c r="AC14" s="143"/>
      <c r="AD14" s="143"/>
      <c r="AE14" s="143"/>
      <c r="AF14" s="143"/>
      <c r="AG14" s="143"/>
      <c r="AH14" s="143"/>
    </row>
    <row r="15" spans="1:34" ht="24.95" customHeight="1">
      <c r="A15" s="25"/>
      <c r="B15" s="7" t="s">
        <v>53</v>
      </c>
      <c r="C15" s="7"/>
      <c r="D15" s="7"/>
      <c r="E15" s="7"/>
      <c r="F15" s="7"/>
      <c r="G15" s="7"/>
      <c r="H15" s="7"/>
      <c r="I15" s="7"/>
      <c r="J15" s="7"/>
      <c r="K15" s="7"/>
      <c r="L15" s="7"/>
      <c r="M15" s="7"/>
      <c r="N15" s="7"/>
      <c r="O15" s="7"/>
      <c r="P15" s="7"/>
      <c r="Q15" s="7"/>
      <c r="R15" s="7"/>
      <c r="S15" s="7"/>
      <c r="T15" s="7"/>
      <c r="U15" s="7"/>
      <c r="V15" s="7"/>
      <c r="W15" s="7"/>
      <c r="X15" s="7"/>
      <c r="Y15" s="7"/>
      <c r="Z15" s="7"/>
      <c r="AA15" s="30"/>
      <c r="AB15" s="3"/>
      <c r="AC15" s="143"/>
      <c r="AD15" s="143"/>
      <c r="AE15" s="143"/>
      <c r="AF15" s="143"/>
      <c r="AG15" s="143"/>
      <c r="AH15" s="143"/>
    </row>
    <row r="16" spans="1:34" ht="24.95" customHeight="1">
      <c r="A16" s="25"/>
      <c r="B16" s="7" t="s">
        <v>54</v>
      </c>
      <c r="C16" s="7"/>
      <c r="D16" s="7"/>
      <c r="E16" s="7"/>
      <c r="F16" s="7"/>
      <c r="G16" s="7"/>
      <c r="H16" s="7"/>
      <c r="I16" s="7"/>
      <c r="J16" s="7"/>
      <c r="K16" s="7"/>
      <c r="L16" s="7"/>
      <c r="M16" s="7"/>
      <c r="N16" s="7"/>
      <c r="O16" s="7"/>
      <c r="P16" s="7"/>
      <c r="Q16" s="7"/>
      <c r="R16" s="7"/>
      <c r="S16" s="7"/>
      <c r="T16" s="7"/>
      <c r="U16" s="7"/>
      <c r="V16" s="7"/>
      <c r="W16" s="7"/>
      <c r="X16" s="7"/>
      <c r="Y16" s="7"/>
      <c r="Z16" s="7"/>
      <c r="AA16" s="30"/>
      <c r="AB16" s="3"/>
      <c r="AC16" s="143"/>
      <c r="AD16" s="143"/>
      <c r="AE16" s="143"/>
      <c r="AF16" s="143"/>
      <c r="AG16" s="143"/>
      <c r="AH16" s="143"/>
    </row>
    <row r="17" spans="1:35" ht="24.95" customHeight="1">
      <c r="A17" s="25"/>
      <c r="B17" s="7" t="s">
        <v>56</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5" customHeight="1">
      <c r="A18" s="25"/>
      <c r="B18" s="7" t="s">
        <v>58</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5" customHeight="1">
      <c r="A19" s="25"/>
      <c r="B19" s="7" t="s">
        <v>57</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5" customHeight="1">
      <c r="A20" s="25"/>
      <c r="B20" s="7" t="s">
        <v>59</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5" customHeight="1">
      <c r="A21" s="25"/>
      <c r="B21" s="7" t="s">
        <v>60</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5" customHeight="1">
      <c r="A22" s="25"/>
      <c r="B22" s="7" t="s">
        <v>61</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5" customHeight="1">
      <c r="A23" s="25"/>
      <c r="B23" s="7" t="s">
        <v>62</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5" customHeight="1">
      <c r="A24" s="25"/>
      <c r="B24" s="12" t="s">
        <v>63</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5"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5" customHeight="1" thickBot="1">
      <c r="A26" s="25"/>
      <c r="B26" s="28" t="s">
        <v>64</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5" customHeight="1">
      <c r="A27" s="25"/>
      <c r="B27" s="26"/>
      <c r="C27" s="144" t="s">
        <v>21</v>
      </c>
      <c r="D27" s="145"/>
      <c r="E27" s="145"/>
      <c r="F27" s="145"/>
      <c r="G27" s="145" t="s">
        <v>144</v>
      </c>
      <c r="H27" s="145"/>
      <c r="I27" s="145"/>
      <c r="J27" s="145"/>
      <c r="K27" s="148" t="s">
        <v>142</v>
      </c>
      <c r="L27" s="149"/>
      <c r="M27" s="149"/>
      <c r="N27" s="149"/>
      <c r="O27" s="149"/>
      <c r="P27" s="149"/>
      <c r="Q27" s="149"/>
      <c r="R27" s="150"/>
      <c r="S27" s="151" t="s">
        <v>143</v>
      </c>
      <c r="T27" s="151"/>
      <c r="U27" s="151"/>
      <c r="V27" s="152"/>
      <c r="W27" s="155" t="s">
        <v>145</v>
      </c>
      <c r="X27" s="155"/>
      <c r="Y27" s="155"/>
      <c r="Z27" s="156"/>
      <c r="AA27" s="31"/>
    </row>
    <row r="28" spans="1:35" ht="24.95" customHeight="1">
      <c r="A28" s="25"/>
      <c r="B28" s="26"/>
      <c r="C28" s="146"/>
      <c r="D28" s="147"/>
      <c r="E28" s="147"/>
      <c r="F28" s="147"/>
      <c r="G28" s="147"/>
      <c r="H28" s="147"/>
      <c r="I28" s="147"/>
      <c r="J28" s="147"/>
      <c r="K28" s="159" t="s">
        <v>22</v>
      </c>
      <c r="L28" s="160"/>
      <c r="M28" s="160"/>
      <c r="N28" s="161"/>
      <c r="O28" s="159" t="s">
        <v>23</v>
      </c>
      <c r="P28" s="160"/>
      <c r="Q28" s="160"/>
      <c r="R28" s="161"/>
      <c r="S28" s="153"/>
      <c r="T28" s="153"/>
      <c r="U28" s="153"/>
      <c r="V28" s="154"/>
      <c r="W28" s="157"/>
      <c r="X28" s="157"/>
      <c r="Y28" s="157"/>
      <c r="Z28" s="158"/>
      <c r="AA28" s="31"/>
    </row>
    <row r="29" spans="1:35" ht="24.95" customHeight="1" thickBot="1">
      <c r="A29" s="25"/>
      <c r="B29" s="26"/>
      <c r="C29" s="162" t="s">
        <v>65</v>
      </c>
      <c r="D29" s="163"/>
      <c r="E29" s="163"/>
      <c r="F29" s="163"/>
      <c r="G29" s="140">
        <v>2.93E-2</v>
      </c>
      <c r="H29" s="140"/>
      <c r="I29" s="140"/>
      <c r="J29" s="140"/>
      <c r="K29" s="164">
        <v>1.8599999999999998E-2</v>
      </c>
      <c r="L29" s="165"/>
      <c r="M29" s="165"/>
      <c r="N29" s="166"/>
      <c r="O29" s="132">
        <v>5349000</v>
      </c>
      <c r="P29" s="133"/>
      <c r="Q29" s="133"/>
      <c r="R29" s="137"/>
      <c r="S29" s="164">
        <v>1.9699999999999999E-2</v>
      </c>
      <c r="T29" s="165"/>
      <c r="U29" s="165"/>
      <c r="V29" s="166"/>
      <c r="W29" s="140">
        <v>2.1499999999999998E-2</v>
      </c>
      <c r="X29" s="140"/>
      <c r="Y29" s="140"/>
      <c r="Z29" s="141"/>
      <c r="AA29" s="32"/>
    </row>
    <row r="30" spans="1:35" ht="24.95"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5"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5" customHeight="1">
      <c r="A32" s="25"/>
      <c r="B32" s="17" t="s">
        <v>132</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140</v>
      </c>
      <c r="AD32" s="5"/>
      <c r="AE32" s="5"/>
      <c r="AF32" s="5"/>
      <c r="AG32" s="5"/>
      <c r="AH32" s="5"/>
      <c r="AI32" s="5"/>
    </row>
    <row r="33" spans="1:35" ht="24.95"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141</v>
      </c>
      <c r="AD33" s="5"/>
      <c r="AE33" s="5"/>
      <c r="AF33" s="5"/>
      <c r="AG33" s="5"/>
      <c r="AH33" s="5"/>
      <c r="AI33" s="5"/>
    </row>
    <row r="34" spans="1:35" ht="24.95" customHeight="1" thickBot="1">
      <c r="A34" s="25"/>
      <c r="B34" s="34" t="s">
        <v>134</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5" customHeight="1">
      <c r="A35" s="25"/>
      <c r="B35" s="34" t="s">
        <v>135</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5" customHeight="1">
      <c r="A36" s="25"/>
      <c r="B36" s="33" t="s">
        <v>29</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5" customHeight="1">
      <c r="A37" s="25"/>
      <c r="B37" s="34" t="s">
        <v>136</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5" customHeight="1">
      <c r="A38" s="25"/>
      <c r="B38" s="7" t="s">
        <v>137</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5"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5" customHeight="1">
      <c r="A40" s="25"/>
      <c r="B40" s="7" t="s">
        <v>148</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5" customHeight="1">
      <c r="A41" s="25"/>
      <c r="B41" s="7" t="s">
        <v>133</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5"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5"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32</v>
      </c>
    </row>
    <row r="44" spans="1:35" ht="24.95"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5" customHeight="1">
      <c r="A45" s="25"/>
      <c r="B45" s="26"/>
      <c r="C45" s="124" t="s">
        <v>34</v>
      </c>
      <c r="D45" s="125"/>
      <c r="E45" s="125"/>
      <c r="F45" s="125"/>
      <c r="G45" s="125" t="s">
        <v>35</v>
      </c>
      <c r="H45" s="125"/>
      <c r="I45" s="125"/>
      <c r="J45" s="125"/>
      <c r="K45" s="125" t="s">
        <v>36</v>
      </c>
      <c r="L45" s="125"/>
      <c r="M45" s="125"/>
      <c r="N45" s="125"/>
      <c r="O45" s="135" t="s">
        <v>37</v>
      </c>
      <c r="P45" s="135"/>
      <c r="Q45" s="135"/>
      <c r="R45" s="135"/>
      <c r="S45" s="126" t="s">
        <v>38</v>
      </c>
      <c r="T45" s="126"/>
      <c r="U45" s="126"/>
      <c r="V45" s="126"/>
      <c r="W45" s="127" t="s">
        <v>39</v>
      </c>
      <c r="X45" s="127"/>
      <c r="Y45" s="127"/>
      <c r="Z45" s="128"/>
      <c r="AA45" s="38"/>
    </row>
    <row r="46" spans="1:35" ht="24.95" customHeight="1" thickBot="1">
      <c r="A46" s="25"/>
      <c r="B46" s="26"/>
      <c r="C46" s="136"/>
      <c r="D46" s="133"/>
      <c r="E46" s="133"/>
      <c r="F46" s="137"/>
      <c r="G46" s="132"/>
      <c r="H46" s="133"/>
      <c r="I46" s="133"/>
      <c r="J46" s="137"/>
      <c r="K46" s="132"/>
      <c r="L46" s="133"/>
      <c r="M46" s="133"/>
      <c r="N46" s="137"/>
      <c r="O46" s="132"/>
      <c r="P46" s="133"/>
      <c r="Q46" s="133"/>
      <c r="R46" s="137"/>
      <c r="S46" s="132">
        <f>G46+K46-O46</f>
        <v>0</v>
      </c>
      <c r="T46" s="133"/>
      <c r="U46" s="133"/>
      <c r="V46" s="137"/>
      <c r="W46" s="13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3"/>
      <c r="Y46" s="133"/>
      <c r="Z46" s="134"/>
      <c r="AA46" s="38"/>
    </row>
    <row r="47" spans="1:35" ht="24.95"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5" customHeight="1">
      <c r="A48" s="25"/>
      <c r="B48" s="39"/>
      <c r="C48" s="124" t="s">
        <v>34</v>
      </c>
      <c r="D48" s="125"/>
      <c r="E48" s="125"/>
      <c r="F48" s="125"/>
      <c r="G48" s="125"/>
      <c r="H48" s="125"/>
      <c r="I48" s="126" t="s">
        <v>41</v>
      </c>
      <c r="J48" s="126"/>
      <c r="K48" s="126"/>
      <c r="L48" s="126"/>
      <c r="M48" s="126"/>
      <c r="N48" s="126"/>
      <c r="O48" s="126" t="s">
        <v>42</v>
      </c>
      <c r="P48" s="126"/>
      <c r="Q48" s="126"/>
      <c r="R48" s="126"/>
      <c r="S48" s="126"/>
      <c r="T48" s="126"/>
      <c r="U48" s="127" t="s">
        <v>39</v>
      </c>
      <c r="V48" s="127"/>
      <c r="W48" s="127"/>
      <c r="X48" s="127"/>
      <c r="Y48" s="127"/>
      <c r="Z48" s="128"/>
      <c r="AA48" s="40"/>
    </row>
    <row r="49" spans="1:28" ht="24.95" customHeight="1" thickBot="1">
      <c r="A49" s="25"/>
      <c r="B49" s="26"/>
      <c r="C49" s="129"/>
      <c r="D49" s="130"/>
      <c r="E49" s="130"/>
      <c r="F49" s="130"/>
      <c r="G49" s="130"/>
      <c r="H49" s="130"/>
      <c r="I49" s="130">
        <f>C49*1.1</f>
        <v>0</v>
      </c>
      <c r="J49" s="130"/>
      <c r="K49" s="130"/>
      <c r="L49" s="130"/>
      <c r="M49" s="130"/>
      <c r="N49" s="130"/>
      <c r="O49" s="130">
        <f>I49*0.7</f>
        <v>0</v>
      </c>
      <c r="P49" s="130"/>
      <c r="Q49" s="130"/>
      <c r="R49" s="130"/>
      <c r="S49" s="130"/>
      <c r="T49" s="130"/>
      <c r="U49" s="130">
        <f>IF(O49&lt;500000000,O49*G29,IF(AND(O49&gt;=500000000,O49&lt;5000000000),(O49*K29)+O29,IF(AND(O49&gt;=5000000000,I49&lt;80000000000),O49*S29,O49*W29)))</f>
        <v>0</v>
      </c>
      <c r="V49" s="130"/>
      <c r="W49" s="130"/>
      <c r="X49" s="130"/>
      <c r="Y49" s="130"/>
      <c r="Z49" s="131"/>
      <c r="AA49" s="40"/>
    </row>
    <row r="50" spans="1:28" ht="24.95" customHeight="1">
      <c r="A50" s="25"/>
      <c r="B50" s="122" t="s">
        <v>146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36"/>
    </row>
    <row r="51" spans="1:28" ht="24.95" customHeight="1">
      <c r="A51" s="25"/>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36"/>
    </row>
    <row r="52" spans="1:28" ht="24.95" customHeight="1">
      <c r="A52" s="25"/>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36"/>
      <c r="AB52" s="19"/>
    </row>
    <row r="53" spans="1:28" ht="24.95" customHeight="1" thickBot="1">
      <c r="A53" s="42"/>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43"/>
      <c r="AB53" s="19"/>
    </row>
  </sheetData>
  <mergeCells count="3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 ref="W46:Z46"/>
    <mergeCell ref="C45:F45"/>
    <mergeCell ref="G45:J45"/>
    <mergeCell ref="K45:N45"/>
    <mergeCell ref="O45:R45"/>
    <mergeCell ref="S45:V45"/>
    <mergeCell ref="W45:Z45"/>
    <mergeCell ref="C46:F46"/>
    <mergeCell ref="G46:J46"/>
    <mergeCell ref="K46:N46"/>
    <mergeCell ref="O46:R46"/>
    <mergeCell ref="S46:V46"/>
    <mergeCell ref="B50:Z53"/>
    <mergeCell ref="C48:H48"/>
    <mergeCell ref="I48:N48"/>
    <mergeCell ref="O48:T48"/>
    <mergeCell ref="U48:Z48"/>
    <mergeCell ref="C49:H49"/>
    <mergeCell ref="I49:N49"/>
    <mergeCell ref="O49:T49"/>
    <mergeCell ref="U49:Z4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65"/>
  <sheetViews>
    <sheetView showGridLines="0" view="pageBreakPreview" zoomScale="80" zoomScaleNormal="100" zoomScaleSheetLayoutView="80" workbookViewId="0">
      <selection activeCell="B1" sqref="B1:Z2"/>
    </sheetView>
  </sheetViews>
  <sheetFormatPr defaultColWidth="9" defaultRowHeight="13.5"/>
  <cols>
    <col min="1" max="27" width="5.625" style="2" customWidth="1"/>
    <col min="28" max="28" width="10.625" style="2" customWidth="1"/>
    <col min="29" max="16384" width="9" style="2"/>
  </cols>
  <sheetData>
    <row r="1" spans="1:34" s="1" customFormat="1" ht="24.95" customHeight="1">
      <c r="A1" s="20"/>
      <c r="B1" s="138"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21"/>
    </row>
    <row r="2" spans="1:34" s="1" customFormat="1" ht="24.95" customHeight="1">
      <c r="A2" s="22"/>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24"/>
    </row>
    <row r="3" spans="1:34" s="1" customFormat="1" ht="24.95"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5" customHeight="1">
      <c r="A4" s="25"/>
      <c r="B4" s="28" t="s">
        <v>150</v>
      </c>
      <c r="C4" s="26"/>
      <c r="D4" s="26"/>
      <c r="E4" s="26"/>
      <c r="F4" s="26"/>
      <c r="G4" s="26"/>
      <c r="H4" s="26"/>
      <c r="I4" s="26"/>
      <c r="J4" s="26"/>
      <c r="K4" s="26"/>
      <c r="L4" s="26"/>
      <c r="M4" s="26"/>
      <c r="N4" s="26"/>
      <c r="O4" s="26"/>
      <c r="P4" s="26"/>
      <c r="Q4" s="26"/>
      <c r="R4" s="26"/>
      <c r="S4" s="26"/>
      <c r="T4" s="26"/>
      <c r="U4" s="26"/>
      <c r="V4" s="26"/>
      <c r="W4" s="26"/>
      <c r="X4" s="26"/>
      <c r="Y4" s="26"/>
      <c r="Z4" s="26"/>
      <c r="AA4" s="27"/>
      <c r="AC4" s="142" t="s">
        <v>1</v>
      </c>
      <c r="AD4" s="143"/>
      <c r="AE4" s="143"/>
      <c r="AF4" s="143"/>
      <c r="AG4" s="143"/>
      <c r="AH4" s="143"/>
    </row>
    <row r="5" spans="1:34" ht="24.9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2"/>
      <c r="AD5" s="143"/>
      <c r="AE5" s="143"/>
      <c r="AF5" s="143"/>
      <c r="AG5" s="143"/>
      <c r="AH5" s="143"/>
    </row>
    <row r="6" spans="1:34" ht="24.95" customHeight="1">
      <c r="A6" s="25"/>
      <c r="B6" s="28" t="s">
        <v>2</v>
      </c>
      <c r="C6" s="28"/>
      <c r="D6" s="28"/>
      <c r="E6" s="28"/>
      <c r="F6" s="28"/>
      <c r="G6" s="26"/>
      <c r="H6" s="26"/>
      <c r="I6" s="26"/>
      <c r="J6" s="26"/>
      <c r="K6" s="26"/>
      <c r="L6" s="26"/>
      <c r="M6" s="26"/>
      <c r="N6" s="26"/>
      <c r="O6" s="26"/>
      <c r="P6" s="26"/>
      <c r="Q6" s="26"/>
      <c r="R6" s="26"/>
      <c r="S6" s="26"/>
      <c r="T6" s="26"/>
      <c r="U6" s="26"/>
      <c r="V6" s="26"/>
      <c r="W6" s="26"/>
      <c r="X6" s="26"/>
      <c r="Y6" s="26"/>
      <c r="Z6" s="26"/>
      <c r="AA6" s="27"/>
      <c r="AC6" s="143"/>
      <c r="AD6" s="143"/>
      <c r="AE6" s="143"/>
      <c r="AF6" s="143"/>
      <c r="AG6" s="143"/>
      <c r="AH6" s="143"/>
    </row>
    <row r="7" spans="1:34" ht="24.95" customHeight="1">
      <c r="A7" s="25"/>
      <c r="B7" s="17" t="s">
        <v>147</v>
      </c>
      <c r="C7" s="17"/>
      <c r="D7" s="17"/>
      <c r="E7" s="17"/>
      <c r="F7" s="17"/>
      <c r="G7" s="5"/>
      <c r="H7" s="5"/>
      <c r="I7" s="5"/>
      <c r="J7" s="5"/>
      <c r="K7" s="5"/>
      <c r="L7" s="5"/>
      <c r="M7" s="5"/>
      <c r="N7" s="5"/>
      <c r="O7" s="5"/>
      <c r="P7" s="5"/>
      <c r="Q7" s="5"/>
      <c r="R7" s="5"/>
      <c r="S7" s="5"/>
      <c r="T7" s="5"/>
      <c r="U7" s="5"/>
      <c r="V7" s="5"/>
      <c r="W7" s="5"/>
      <c r="X7" s="5"/>
      <c r="Y7" s="5"/>
      <c r="Z7" s="5"/>
      <c r="AA7" s="29"/>
      <c r="AB7" s="3"/>
      <c r="AC7" s="143"/>
      <c r="AD7" s="143"/>
      <c r="AE7" s="143"/>
      <c r="AF7" s="143"/>
      <c r="AG7" s="143"/>
      <c r="AH7" s="143"/>
    </row>
    <row r="8" spans="1:34" ht="24.95" customHeight="1">
      <c r="A8" s="25"/>
      <c r="B8" s="7" t="s">
        <v>3</v>
      </c>
      <c r="C8" s="7"/>
      <c r="D8" s="7"/>
      <c r="E8" s="7"/>
      <c r="F8" s="7"/>
      <c r="G8" s="5"/>
      <c r="H8" s="5"/>
      <c r="I8" s="5"/>
      <c r="J8" s="5"/>
      <c r="K8" s="5"/>
      <c r="L8" s="5"/>
      <c r="M8" s="5"/>
      <c r="N8" s="5"/>
      <c r="O8" s="5"/>
      <c r="P8" s="5"/>
      <c r="Q8" s="5"/>
      <c r="R8" s="5"/>
      <c r="S8" s="5"/>
      <c r="T8" s="5"/>
      <c r="U8" s="5"/>
      <c r="V8" s="5"/>
      <c r="W8" s="5"/>
      <c r="X8" s="5"/>
      <c r="Y8" s="5"/>
      <c r="Z8" s="5"/>
      <c r="AA8" s="29"/>
      <c r="AB8" s="3"/>
      <c r="AC8" s="143"/>
      <c r="AD8" s="143"/>
      <c r="AE8" s="143"/>
      <c r="AF8" s="143"/>
      <c r="AG8" s="143"/>
      <c r="AH8" s="143"/>
    </row>
    <row r="9" spans="1:34" ht="24.95" customHeight="1">
      <c r="A9" s="25"/>
      <c r="B9" s="7" t="s">
        <v>4</v>
      </c>
      <c r="C9" s="7"/>
      <c r="D9" s="7"/>
      <c r="E9" s="7"/>
      <c r="F9" s="7"/>
      <c r="G9" s="5"/>
      <c r="H9" s="5"/>
      <c r="I9" s="5"/>
      <c r="J9" s="5"/>
      <c r="K9" s="5"/>
      <c r="L9" s="5"/>
      <c r="M9" s="5"/>
      <c r="N9" s="5"/>
      <c r="O9" s="5"/>
      <c r="P9" s="5"/>
      <c r="Q9" s="5"/>
      <c r="R9" s="5"/>
      <c r="S9" s="5"/>
      <c r="T9" s="5"/>
      <c r="U9" s="5"/>
      <c r="V9" s="5"/>
      <c r="W9" s="5"/>
      <c r="X9" s="5"/>
      <c r="Y9" s="5"/>
      <c r="Z9" s="5"/>
      <c r="AA9" s="29"/>
      <c r="AB9" s="3"/>
      <c r="AC9" s="143"/>
      <c r="AD9" s="143"/>
      <c r="AE9" s="143"/>
      <c r="AF9" s="143"/>
      <c r="AG9" s="143"/>
      <c r="AH9" s="143"/>
    </row>
    <row r="10" spans="1:34" ht="24.95" customHeight="1">
      <c r="A10" s="25"/>
      <c r="B10" s="7" t="s">
        <v>5</v>
      </c>
      <c r="C10" s="7"/>
      <c r="D10" s="7"/>
      <c r="E10" s="7"/>
      <c r="F10" s="7"/>
      <c r="G10" s="7"/>
      <c r="H10" s="7"/>
      <c r="I10" s="7"/>
      <c r="J10" s="7"/>
      <c r="K10" s="7"/>
      <c r="L10" s="7"/>
      <c r="M10" s="7"/>
      <c r="N10" s="7"/>
      <c r="O10" s="7"/>
      <c r="P10" s="7"/>
      <c r="Q10" s="7"/>
      <c r="R10" s="7"/>
      <c r="S10" s="7"/>
      <c r="T10" s="7"/>
      <c r="U10" s="7"/>
      <c r="V10" s="7"/>
      <c r="W10" s="7"/>
      <c r="X10" s="7"/>
      <c r="Y10" s="7"/>
      <c r="Z10" s="7"/>
      <c r="AA10" s="30"/>
      <c r="AB10" s="3"/>
      <c r="AC10" s="143"/>
      <c r="AD10" s="143"/>
      <c r="AE10" s="143"/>
      <c r="AF10" s="143"/>
      <c r="AG10" s="143"/>
      <c r="AH10" s="143"/>
    </row>
    <row r="11" spans="1:34" ht="24.95" customHeight="1">
      <c r="A11" s="25"/>
      <c r="B11" s="7" t="s">
        <v>6</v>
      </c>
      <c r="C11" s="7"/>
      <c r="D11" s="7"/>
      <c r="E11" s="7"/>
      <c r="F11" s="7"/>
      <c r="G11" s="7"/>
      <c r="H11" s="7"/>
      <c r="I11" s="7"/>
      <c r="J11" s="7"/>
      <c r="K11" s="7"/>
      <c r="L11" s="7"/>
      <c r="M11" s="7"/>
      <c r="N11" s="7"/>
      <c r="O11" s="7"/>
      <c r="P11" s="7"/>
      <c r="Q11" s="7"/>
      <c r="R11" s="7"/>
      <c r="S11" s="7"/>
      <c r="T11" s="7"/>
      <c r="U11" s="7"/>
      <c r="V11" s="7"/>
      <c r="W11" s="7"/>
      <c r="X11" s="7"/>
      <c r="Y11" s="7"/>
      <c r="Z11" s="7"/>
      <c r="AA11" s="30"/>
      <c r="AB11" s="3"/>
      <c r="AC11" s="143"/>
      <c r="AD11" s="143"/>
      <c r="AE11" s="143"/>
      <c r="AF11" s="143"/>
      <c r="AG11" s="143"/>
      <c r="AH11" s="143"/>
    </row>
    <row r="12" spans="1:34" ht="24.95" customHeight="1">
      <c r="A12" s="25"/>
      <c r="B12" s="7" t="s">
        <v>7</v>
      </c>
      <c r="C12" s="7"/>
      <c r="D12" s="7"/>
      <c r="E12" s="7"/>
      <c r="F12" s="7"/>
      <c r="G12" s="7"/>
      <c r="H12" s="7"/>
      <c r="I12" s="7"/>
      <c r="J12" s="7"/>
      <c r="K12" s="7"/>
      <c r="L12" s="7"/>
      <c r="M12" s="7"/>
      <c r="N12" s="7"/>
      <c r="O12" s="7"/>
      <c r="P12" s="7"/>
      <c r="Q12" s="7"/>
      <c r="R12" s="7"/>
      <c r="S12" s="7"/>
      <c r="T12" s="7"/>
      <c r="U12" s="7"/>
      <c r="V12" s="7"/>
      <c r="W12" s="7"/>
      <c r="X12" s="7"/>
      <c r="Y12" s="7"/>
      <c r="Z12" s="7"/>
      <c r="AA12" s="30"/>
      <c r="AB12" s="3"/>
      <c r="AC12" s="143"/>
      <c r="AD12" s="143"/>
      <c r="AE12" s="143"/>
      <c r="AF12" s="143"/>
      <c r="AG12" s="143"/>
      <c r="AH12" s="143"/>
    </row>
    <row r="13" spans="1:34" ht="24.95" customHeight="1">
      <c r="A13" s="25"/>
      <c r="B13" s="7" t="s">
        <v>8</v>
      </c>
      <c r="C13" s="7"/>
      <c r="D13" s="7"/>
      <c r="E13" s="7"/>
      <c r="F13" s="7"/>
      <c r="G13" s="7"/>
      <c r="H13" s="7"/>
      <c r="I13" s="7"/>
      <c r="J13" s="7"/>
      <c r="K13" s="7"/>
      <c r="L13" s="7"/>
      <c r="M13" s="7"/>
      <c r="N13" s="7"/>
      <c r="O13" s="7"/>
      <c r="P13" s="7"/>
      <c r="Q13" s="7"/>
      <c r="R13" s="7"/>
      <c r="S13" s="7"/>
      <c r="T13" s="7"/>
      <c r="U13" s="7"/>
      <c r="V13" s="7"/>
      <c r="W13" s="7"/>
      <c r="X13" s="7"/>
      <c r="Y13" s="7"/>
      <c r="Z13" s="7"/>
      <c r="AA13" s="30"/>
      <c r="AB13" s="3"/>
      <c r="AC13" s="143"/>
      <c r="AD13" s="143"/>
      <c r="AE13" s="143"/>
      <c r="AF13" s="143"/>
      <c r="AG13" s="143"/>
      <c r="AH13" s="143"/>
    </row>
    <row r="14" spans="1:34" ht="24.95" customHeight="1">
      <c r="A14" s="25"/>
      <c r="B14" s="7" t="s">
        <v>9</v>
      </c>
      <c r="C14" s="7"/>
      <c r="D14" s="7"/>
      <c r="E14" s="7"/>
      <c r="F14" s="7"/>
      <c r="G14" s="7"/>
      <c r="H14" s="7"/>
      <c r="I14" s="7"/>
      <c r="J14" s="7"/>
      <c r="K14" s="7"/>
      <c r="L14" s="7"/>
      <c r="M14" s="7"/>
      <c r="N14" s="7"/>
      <c r="O14" s="7"/>
      <c r="P14" s="7"/>
      <c r="Q14" s="7"/>
      <c r="R14" s="7"/>
      <c r="S14" s="7"/>
      <c r="T14" s="7"/>
      <c r="U14" s="7"/>
      <c r="V14" s="7"/>
      <c r="W14" s="7"/>
      <c r="X14" s="7"/>
      <c r="Y14" s="7"/>
      <c r="Z14" s="7"/>
      <c r="AA14" s="30"/>
      <c r="AB14" s="3"/>
      <c r="AC14" s="143"/>
      <c r="AD14" s="143"/>
      <c r="AE14" s="143"/>
      <c r="AF14" s="143"/>
      <c r="AG14" s="143"/>
      <c r="AH14" s="143"/>
    </row>
    <row r="15" spans="1:34" ht="24.95" customHeight="1">
      <c r="A15" s="25"/>
      <c r="B15" s="7" t="s">
        <v>10</v>
      </c>
      <c r="C15" s="7"/>
      <c r="D15" s="7"/>
      <c r="E15" s="7"/>
      <c r="F15" s="7"/>
      <c r="G15" s="7"/>
      <c r="H15" s="7"/>
      <c r="I15" s="7"/>
      <c r="J15" s="7"/>
      <c r="K15" s="7"/>
      <c r="L15" s="7"/>
      <c r="M15" s="7"/>
      <c r="N15" s="7"/>
      <c r="O15" s="7"/>
      <c r="P15" s="7"/>
      <c r="Q15" s="7"/>
      <c r="R15" s="7"/>
      <c r="S15" s="7"/>
      <c r="T15" s="7"/>
      <c r="U15" s="7"/>
      <c r="V15" s="7"/>
      <c r="W15" s="7"/>
      <c r="X15" s="7"/>
      <c r="Y15" s="7"/>
      <c r="Z15" s="7"/>
      <c r="AA15" s="30"/>
      <c r="AB15" s="3"/>
      <c r="AC15" s="143"/>
      <c r="AD15" s="143"/>
      <c r="AE15" s="143"/>
      <c r="AF15" s="143"/>
      <c r="AG15" s="143"/>
      <c r="AH15" s="143"/>
    </row>
    <row r="16" spans="1:34" ht="24.95" customHeight="1">
      <c r="A16" s="25"/>
      <c r="B16" s="7" t="s">
        <v>11</v>
      </c>
      <c r="C16" s="7"/>
      <c r="D16" s="7"/>
      <c r="E16" s="7"/>
      <c r="F16" s="7"/>
      <c r="G16" s="7"/>
      <c r="H16" s="7"/>
      <c r="I16" s="7"/>
      <c r="J16" s="7"/>
      <c r="K16" s="7"/>
      <c r="L16" s="7"/>
      <c r="M16" s="7"/>
      <c r="N16" s="7"/>
      <c r="O16" s="7"/>
      <c r="P16" s="7"/>
      <c r="Q16" s="7"/>
      <c r="R16" s="7"/>
      <c r="S16" s="7"/>
      <c r="T16" s="7"/>
      <c r="U16" s="7"/>
      <c r="V16" s="7"/>
      <c r="W16" s="7"/>
      <c r="X16" s="7"/>
      <c r="Y16" s="7"/>
      <c r="Z16" s="7"/>
      <c r="AA16" s="30"/>
      <c r="AB16" s="3"/>
      <c r="AC16" s="143"/>
      <c r="AD16" s="143"/>
      <c r="AE16" s="143"/>
      <c r="AF16" s="143"/>
      <c r="AG16" s="143"/>
      <c r="AH16" s="143"/>
    </row>
    <row r="17" spans="1:35" ht="24.95" customHeight="1">
      <c r="A17" s="25"/>
      <c r="B17" s="7" t="s">
        <v>12</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5" customHeight="1">
      <c r="A18" s="25"/>
      <c r="B18" s="7" t="s">
        <v>13</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5" customHeight="1">
      <c r="A19" s="25"/>
      <c r="B19" s="7" t="s">
        <v>14</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5" customHeight="1">
      <c r="A20" s="25"/>
      <c r="B20" s="7" t="s">
        <v>15</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5" customHeight="1">
      <c r="A21" s="25"/>
      <c r="B21" s="7" t="s">
        <v>16</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5" customHeight="1">
      <c r="A22" s="25"/>
      <c r="B22" s="7" t="s">
        <v>17</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5" customHeight="1">
      <c r="A23" s="25"/>
      <c r="B23" s="7" t="s">
        <v>18</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5" customHeight="1">
      <c r="A24" s="25"/>
      <c r="B24" s="7" t="s">
        <v>19</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5"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5" customHeight="1" thickBot="1">
      <c r="A26" s="25"/>
      <c r="B26" s="28" t="s">
        <v>20</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5" customHeight="1">
      <c r="A27" s="25"/>
      <c r="B27" s="26"/>
      <c r="C27" s="144" t="s">
        <v>21</v>
      </c>
      <c r="D27" s="145"/>
      <c r="E27" s="145"/>
      <c r="F27" s="145"/>
      <c r="G27" s="145" t="s">
        <v>144</v>
      </c>
      <c r="H27" s="145"/>
      <c r="I27" s="145"/>
      <c r="J27" s="145"/>
      <c r="K27" s="148" t="s">
        <v>142</v>
      </c>
      <c r="L27" s="149"/>
      <c r="M27" s="149"/>
      <c r="N27" s="149"/>
      <c r="O27" s="149"/>
      <c r="P27" s="149"/>
      <c r="Q27" s="149"/>
      <c r="R27" s="150"/>
      <c r="S27" s="151" t="s">
        <v>143</v>
      </c>
      <c r="T27" s="151"/>
      <c r="U27" s="151"/>
      <c r="V27" s="152"/>
      <c r="W27" s="155" t="s">
        <v>145</v>
      </c>
      <c r="X27" s="155"/>
      <c r="Y27" s="155"/>
      <c r="Z27" s="156"/>
      <c r="AA27" s="31"/>
    </row>
    <row r="28" spans="1:35" ht="24.95" customHeight="1">
      <c r="A28" s="25"/>
      <c r="B28" s="26"/>
      <c r="C28" s="146"/>
      <c r="D28" s="147"/>
      <c r="E28" s="147"/>
      <c r="F28" s="147"/>
      <c r="G28" s="147"/>
      <c r="H28" s="147"/>
      <c r="I28" s="147"/>
      <c r="J28" s="147"/>
      <c r="K28" s="159" t="s">
        <v>22</v>
      </c>
      <c r="L28" s="160"/>
      <c r="M28" s="160"/>
      <c r="N28" s="161"/>
      <c r="O28" s="159" t="s">
        <v>23</v>
      </c>
      <c r="P28" s="160"/>
      <c r="Q28" s="160"/>
      <c r="R28" s="161"/>
      <c r="S28" s="153"/>
      <c r="T28" s="153"/>
      <c r="U28" s="153"/>
      <c r="V28" s="154"/>
      <c r="W28" s="157"/>
      <c r="X28" s="157"/>
      <c r="Y28" s="157"/>
      <c r="Z28" s="158"/>
      <c r="AA28" s="31"/>
    </row>
    <row r="29" spans="1:35" ht="24.95" customHeight="1" thickBot="1">
      <c r="A29" s="25"/>
      <c r="B29" s="26"/>
      <c r="C29" s="162" t="s">
        <v>24</v>
      </c>
      <c r="D29" s="163"/>
      <c r="E29" s="163"/>
      <c r="F29" s="163"/>
      <c r="G29" s="140">
        <v>3.09E-2</v>
      </c>
      <c r="H29" s="140"/>
      <c r="I29" s="140"/>
      <c r="J29" s="140"/>
      <c r="K29" s="164">
        <v>1.9900000000000001E-2</v>
      </c>
      <c r="L29" s="165"/>
      <c r="M29" s="165"/>
      <c r="N29" s="166"/>
      <c r="O29" s="132">
        <v>5499000</v>
      </c>
      <c r="P29" s="133"/>
      <c r="Q29" s="133"/>
      <c r="R29" s="137"/>
      <c r="S29" s="164">
        <v>2.1000000000000001E-2</v>
      </c>
      <c r="T29" s="165"/>
      <c r="U29" s="165"/>
      <c r="V29" s="166"/>
      <c r="W29" s="140">
        <v>2.29E-2</v>
      </c>
      <c r="X29" s="140"/>
      <c r="Y29" s="140"/>
      <c r="Z29" s="141"/>
      <c r="AA29" s="32"/>
    </row>
    <row r="30" spans="1:35" ht="24.95"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5"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5" customHeight="1">
      <c r="A32" s="25"/>
      <c r="B32" s="17" t="s">
        <v>132</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140</v>
      </c>
      <c r="AD32" s="5"/>
      <c r="AE32" s="5"/>
      <c r="AF32" s="5"/>
      <c r="AG32" s="5"/>
      <c r="AH32" s="5"/>
      <c r="AI32" s="5"/>
    </row>
    <row r="33" spans="1:35" ht="24.95"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141</v>
      </c>
      <c r="AD33" s="5"/>
      <c r="AE33" s="5"/>
      <c r="AF33" s="5"/>
      <c r="AG33" s="5"/>
      <c r="AH33" s="5"/>
      <c r="AI33" s="5"/>
    </row>
    <row r="34" spans="1:35" ht="24.95" customHeight="1" thickBot="1">
      <c r="A34" s="25"/>
      <c r="B34" s="34" t="s">
        <v>134</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5" customHeight="1">
      <c r="A35" s="25"/>
      <c r="B35" s="34" t="s">
        <v>135</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5" customHeight="1">
      <c r="A36" s="25"/>
      <c r="B36" s="33" t="s">
        <v>138</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5" customHeight="1">
      <c r="A37" s="25"/>
      <c r="B37" s="34" t="s">
        <v>136</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5" customHeight="1">
      <c r="A38" s="25"/>
      <c r="B38" s="7" t="s">
        <v>137</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5"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5" customHeight="1">
      <c r="A40" s="25"/>
      <c r="B40" s="7" t="s">
        <v>149</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5" customHeight="1">
      <c r="A41" s="25"/>
      <c r="B41" s="7" t="s">
        <v>133</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5"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5"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139</v>
      </c>
    </row>
    <row r="44" spans="1:35" ht="24.95"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5" customHeight="1">
      <c r="A45" s="25"/>
      <c r="B45" s="26"/>
      <c r="C45" s="124" t="s">
        <v>34</v>
      </c>
      <c r="D45" s="125"/>
      <c r="E45" s="125"/>
      <c r="F45" s="125"/>
      <c r="G45" s="125" t="s">
        <v>35</v>
      </c>
      <c r="H45" s="125"/>
      <c r="I45" s="125"/>
      <c r="J45" s="125"/>
      <c r="K45" s="125" t="s">
        <v>36</v>
      </c>
      <c r="L45" s="125"/>
      <c r="M45" s="125"/>
      <c r="N45" s="125"/>
      <c r="O45" s="135" t="s">
        <v>37</v>
      </c>
      <c r="P45" s="135"/>
      <c r="Q45" s="135"/>
      <c r="R45" s="135"/>
      <c r="S45" s="126" t="s">
        <v>38</v>
      </c>
      <c r="T45" s="126"/>
      <c r="U45" s="126"/>
      <c r="V45" s="126"/>
      <c r="W45" s="127" t="s">
        <v>39</v>
      </c>
      <c r="X45" s="127"/>
      <c r="Y45" s="127"/>
      <c r="Z45" s="128"/>
      <c r="AA45" s="38"/>
    </row>
    <row r="46" spans="1:35" ht="24.95" customHeight="1" thickBot="1">
      <c r="A46" s="25"/>
      <c r="B46" s="26"/>
      <c r="C46" s="136">
        <v>3058326484</v>
      </c>
      <c r="D46" s="133"/>
      <c r="E46" s="133"/>
      <c r="F46" s="137"/>
      <c r="G46" s="132">
        <v>2075766000</v>
      </c>
      <c r="H46" s="133"/>
      <c r="I46" s="133"/>
      <c r="J46" s="137"/>
      <c r="K46" s="132">
        <v>142830000</v>
      </c>
      <c r="L46" s="133"/>
      <c r="M46" s="133"/>
      <c r="N46" s="137"/>
      <c r="O46" s="132">
        <v>1449875000</v>
      </c>
      <c r="P46" s="133"/>
      <c r="Q46" s="133"/>
      <c r="R46" s="137"/>
      <c r="S46" s="132">
        <f>G46+K46-O46</f>
        <v>768721000</v>
      </c>
      <c r="T46" s="133"/>
      <c r="U46" s="133"/>
      <c r="V46" s="137"/>
      <c r="W46" s="13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24955857.479999997</v>
      </c>
      <c r="X46" s="133"/>
      <c r="Y46" s="133"/>
      <c r="Z46" s="134"/>
      <c r="AA46" s="38"/>
    </row>
    <row r="47" spans="1:35" ht="24.95"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5" customHeight="1">
      <c r="A48" s="25"/>
      <c r="B48" s="39"/>
      <c r="C48" s="124" t="s">
        <v>34</v>
      </c>
      <c r="D48" s="125"/>
      <c r="E48" s="125"/>
      <c r="F48" s="125"/>
      <c r="G48" s="125"/>
      <c r="H48" s="125"/>
      <c r="I48" s="126" t="s">
        <v>41</v>
      </c>
      <c r="J48" s="126"/>
      <c r="K48" s="126"/>
      <c r="L48" s="126"/>
      <c r="M48" s="126"/>
      <c r="N48" s="126"/>
      <c r="O48" s="126" t="s">
        <v>42</v>
      </c>
      <c r="P48" s="126"/>
      <c r="Q48" s="126"/>
      <c r="R48" s="126"/>
      <c r="S48" s="126"/>
      <c r="T48" s="126"/>
      <c r="U48" s="127" t="s">
        <v>39</v>
      </c>
      <c r="V48" s="127"/>
      <c r="W48" s="127"/>
      <c r="X48" s="127"/>
      <c r="Y48" s="127"/>
      <c r="Z48" s="128"/>
      <c r="AA48" s="40"/>
    </row>
    <row r="49" spans="1:32" ht="24.95" customHeight="1" thickBot="1">
      <c r="A49" s="25"/>
      <c r="B49" s="26"/>
      <c r="C49" s="129"/>
      <c r="D49" s="130"/>
      <c r="E49" s="130"/>
      <c r="F49" s="130"/>
      <c r="G49" s="130"/>
      <c r="H49" s="130"/>
      <c r="I49" s="130">
        <f>C49*1.1</f>
        <v>0</v>
      </c>
      <c r="J49" s="130"/>
      <c r="K49" s="130"/>
      <c r="L49" s="130"/>
      <c r="M49" s="130"/>
      <c r="N49" s="130"/>
      <c r="O49" s="130">
        <f>I49*0.7</f>
        <v>0</v>
      </c>
      <c r="P49" s="130"/>
      <c r="Q49" s="130"/>
      <c r="R49" s="130"/>
      <c r="S49" s="130"/>
      <c r="T49" s="130"/>
      <c r="U49" s="130">
        <f>IF(O49&lt;500000000,O49*G29,IF(AND(O49&gt;=500000000,O49&lt;5000000000),(O49*K29)+O29,IF(AND(O49&gt;=5000000000,I49&lt;80000000000),O49*S29,O49*W29)))</f>
        <v>0</v>
      </c>
      <c r="V49" s="130"/>
      <c r="W49" s="130"/>
      <c r="X49" s="130"/>
      <c r="Y49" s="130"/>
      <c r="Z49" s="131"/>
      <c r="AA49" s="40"/>
    </row>
    <row r="50" spans="1:32" ht="24.95" customHeight="1">
      <c r="A50" s="25"/>
      <c r="B50" s="122" t="s">
        <v>146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36"/>
    </row>
    <row r="51" spans="1:32" ht="24.95" customHeight="1">
      <c r="A51" s="25"/>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36"/>
    </row>
    <row r="52" spans="1:32" ht="24.95" customHeight="1">
      <c r="A52" s="25"/>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36"/>
      <c r="AB52" s="19"/>
    </row>
    <row r="53" spans="1:32" ht="24.95" customHeight="1" thickBot="1">
      <c r="A53" s="42"/>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43"/>
      <c r="AB53" s="19"/>
    </row>
    <row r="59" spans="1:32" ht="16.5">
      <c r="AC59" s="102"/>
      <c r="AD59" s="102"/>
      <c r="AE59" s="102"/>
      <c r="AF59" s="102"/>
    </row>
    <row r="60" spans="1:32" ht="16.5">
      <c r="AC60" s="102"/>
      <c r="AD60" s="102"/>
      <c r="AE60" s="102"/>
      <c r="AF60" s="102"/>
    </row>
    <row r="61" spans="1:32" ht="16.5">
      <c r="AC61" s="102"/>
      <c r="AD61" s="102"/>
      <c r="AE61" s="102"/>
      <c r="AF61" s="102"/>
    </row>
    <row r="62" spans="1:32" ht="16.5">
      <c r="AC62" s="102"/>
      <c r="AD62" s="102"/>
      <c r="AE62" s="102"/>
      <c r="AF62" s="102"/>
    </row>
    <row r="63" spans="1:32" ht="16.5">
      <c r="AC63" s="102"/>
      <c r="AD63" s="102"/>
      <c r="AE63" s="102"/>
      <c r="AF63" s="102"/>
    </row>
    <row r="64" spans="1:32" ht="16.5">
      <c r="AC64" s="102"/>
      <c r="AD64" s="102"/>
      <c r="AE64" s="102"/>
      <c r="AF64" s="102"/>
    </row>
    <row r="65" spans="29:32" ht="16.5">
      <c r="AC65" s="102"/>
      <c r="AD65" s="102"/>
      <c r="AE65" s="102"/>
      <c r="AF65" s="102"/>
    </row>
  </sheetData>
  <mergeCells count="36">
    <mergeCell ref="AC4:AH16"/>
    <mergeCell ref="C27:F28"/>
    <mergeCell ref="G27:J28"/>
    <mergeCell ref="K27:R27"/>
    <mergeCell ref="S27:V28"/>
    <mergeCell ref="W27:Z28"/>
    <mergeCell ref="K28:N28"/>
    <mergeCell ref="O28:R28"/>
    <mergeCell ref="W45:Z45"/>
    <mergeCell ref="C29:F29"/>
    <mergeCell ref="G29:J29"/>
    <mergeCell ref="K29:N29"/>
    <mergeCell ref="O29:R29"/>
    <mergeCell ref="S29:V29"/>
    <mergeCell ref="W29:Z29"/>
    <mergeCell ref="C45:F45"/>
    <mergeCell ref="G45:J45"/>
    <mergeCell ref="K45:N45"/>
    <mergeCell ref="O45:R45"/>
    <mergeCell ref="S45:V45"/>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 지정된 범위</vt:lpstr>
      </vt:variant>
      <vt:variant>
        <vt:i4>4</vt:i4>
      </vt:variant>
    </vt:vector>
  </HeadingPairs>
  <TitlesOfParts>
    <vt:vector size="11"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'4.안전보건관리책임자 지정서'!Print_Area</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이재명(PM B팀/선임/-)</cp:lastModifiedBy>
  <cp:lastPrinted>2018-04-20T23:40:39Z</cp:lastPrinted>
  <dcterms:created xsi:type="dcterms:W3CDTF">2018-03-09T11:38:29Z</dcterms:created>
  <dcterms:modified xsi:type="dcterms:W3CDTF">2025-01-13T00:11:30Z</dcterms:modified>
</cp:coreProperties>
</file>