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현재_통합_문서" defaultThemeVersion="124226"/>
  <mc:AlternateContent xmlns:mc="http://schemas.openxmlformats.org/markup-compatibility/2006">
    <mc:Choice Requires="x15">
      <x15ac:absPath xmlns:x15ac="http://schemas.microsoft.com/office/spreadsheetml/2010/11/ac" url="\\krasn030n\pmB\남상수\SKBA1,2동\SKBA1,2동\현장 개설 통보서\"/>
    </mc:Choice>
  </mc:AlternateContent>
  <xr:revisionPtr revIDLastSave="0" documentId="13_ncr:1_{DC371D9D-E13B-4CE5-91D9-CD8588666930}" xr6:coauthVersionLast="36" xr6:coauthVersionMax="36" xr10:uidLastSave="{00000000-0000-0000-0000-000000000000}"/>
  <bookViews>
    <workbookView xWindow="720" yWindow="330" windowWidth="27660" windowHeight="12285" xr2:uid="{00000000-000D-0000-FFFF-FFFF00000000}"/>
  </bookViews>
  <sheets>
    <sheet name="목차" sheetId="8" r:id="rId1"/>
    <sheet name="1. 해외근재보험가입명단(SFA)" sheetId="4" r:id="rId2"/>
    <sheet name="2.해외근재보험가입명단(자회사,협력사)" sheetId="5" r:id="rId3"/>
    <sheet name="3.운송보험패킹리스트" sheetId="6" r:id="rId4"/>
    <sheet name="4.안전보건관리책임자 지정서" sheetId="7" r:id="rId5"/>
    <sheet name="5.안전관리비 계상_일반건설공사(갑)" sheetId="1" r:id="rId6"/>
    <sheet name="6.안전관리비 계상_일반건설공사(을)" sheetId="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aaa1">'[1]98연계표'!#REF!</definedName>
    <definedName name="___kgw1">'[2]98연계표'!#REF!</definedName>
    <definedName name="__aaa1" localSheetId="2">'[1]98연계표'!#REF!</definedName>
    <definedName name="__aaa1" localSheetId="6">'[1]98연계표'!#REF!</definedName>
    <definedName name="__aaa1">'[1]98연계표'!#REF!</definedName>
    <definedName name="__kgw1" localSheetId="2">'[2]98연계표'!#REF!</definedName>
    <definedName name="__kgw1" localSheetId="6">'[2]98연계표'!#REF!</definedName>
    <definedName name="__kgw1">'[2]98연계표'!#REF!</definedName>
    <definedName name="_1">#N/A</definedName>
    <definedName name="_3">#N/A</definedName>
    <definedName name="_4">#N/A</definedName>
    <definedName name="_aaa1" localSheetId="2">'[1]98연계표'!#REF!</definedName>
    <definedName name="_aaa1" localSheetId="6">'[1]98연계표'!#REF!</definedName>
    <definedName name="_aaa1">'[1]98연계표'!#REF!</definedName>
    <definedName name="_xlnm._FilterDatabase" localSheetId="2" hidden="1">#REF!</definedName>
    <definedName name="_xlnm._FilterDatabase" localSheetId="6" hidden="1">#REF!</definedName>
    <definedName name="_xlnm._FilterDatabase" hidden="1">#REF!</definedName>
    <definedName name="_kgw1" localSheetId="2">'[2]98연계표'!#REF!</definedName>
    <definedName name="_kgw1" localSheetId="6">'[2]98연계표'!#REF!</definedName>
    <definedName name="_kgw1">'[2]98연계표'!#REF!</definedName>
    <definedName name="_x">#N/A</definedName>
    <definedName name="A" localSheetId="2">[3]제품별!#REF!</definedName>
    <definedName name="A" localSheetId="6">[3]제품별!#REF!</definedName>
    <definedName name="A">[3]제품별!#REF!</definedName>
    <definedName name="aa" localSheetId="2">[4]제품별!#REF!</definedName>
    <definedName name="aa" localSheetId="6">[4]제품별!#REF!</definedName>
    <definedName name="aa">[4]제품별!#REF!</definedName>
    <definedName name="aaa" localSheetId="2">'[5]98연계표'!#REF!</definedName>
    <definedName name="aaa" localSheetId="6">'[5]98연계표'!#REF!</definedName>
    <definedName name="aaa">'[5]98연계표'!#REF!</definedName>
    <definedName name="AS2DocOpenMode" hidden="1">"AS2DocumentEdit"</definedName>
    <definedName name="AS2ReportLS" hidden="1">1</definedName>
    <definedName name="AS2SyncStepLS" hidden="1">0</definedName>
    <definedName name="AS2TickmarkLS" localSheetId="2" hidden="1">#REF!</definedName>
    <definedName name="AS2TickmarkLS" localSheetId="6" hidden="1">#REF!</definedName>
    <definedName name="AS2TickmarkLS" hidden="1">#REF!</definedName>
    <definedName name="AS2VersionLS" hidden="1">300</definedName>
    <definedName name="BG_Del" hidden="1">15</definedName>
    <definedName name="BG_Ins" hidden="1">4</definedName>
    <definedName name="BG_Mod" hidden="1">6</definedName>
    <definedName name="clean부">#N/A</definedName>
    <definedName name="cst">#N/A</definedName>
    <definedName name="dP">#N/A</definedName>
    <definedName name="FGrkrkrkrkrkrkrktbtbsptbrt" localSheetId="2">[6]TEL!#REF!</definedName>
    <definedName name="FGrkrkrkrkrkrkrktbtbsptbrt" localSheetId="6">[6]TEL!#REF!</definedName>
    <definedName name="FGrkrkrkrkrkrkrktbtbsptbrt">[6]TEL!#REF!</definedName>
    <definedName name="GETT" hidden="1">[7]반송!$A$2:$M$207</definedName>
    <definedName name="IP">'[8]97'!$I$3:$I$112,'[8]97'!$BC$3:$BS$112</definedName>
    <definedName name="KK">#N/A</definedName>
    <definedName name="kkk" localSheetId="2">#REF!</definedName>
    <definedName name="kkk" localSheetId="6">#REF!</definedName>
    <definedName name="kkk">#REF!</definedName>
    <definedName name="pbn" localSheetId="2">'[5]98연계표'!#REF!</definedName>
    <definedName name="pbn" localSheetId="6">'[5]98연계표'!#REF!</definedName>
    <definedName name="pbn">'[5]98연계표'!#REF!</definedName>
    <definedName name="PJT" localSheetId="2">#REF!</definedName>
    <definedName name="PJT" localSheetId="6">#REF!</definedName>
    <definedName name="PJT">#REF!</definedName>
    <definedName name="_xlnm.Print_Area" localSheetId="4">'4.안전보건관리책임자 지정서'!$A$1:$I$41</definedName>
    <definedName name="_xlnm.Print_Area" localSheetId="5">'5.안전관리비 계상_일반건설공사(갑)'!$A$1:$AA$53</definedName>
    <definedName name="_xlnm.Print_Area" localSheetId="6">'6.안전관리비 계상_일반건설공사(을)'!$A$1:$AA$53</definedName>
    <definedName name="_xlnm.Print_Area" localSheetId="0">목차!$A$1:$Q$12</definedName>
    <definedName name="_xlnm.Print_Titles">#REF!</definedName>
    <definedName name="ROBOT1">'[9]BASE MC'!$2:$5</definedName>
    <definedName name="TextRefCopyRangeCount" hidden="1">12</definedName>
    <definedName name="WKF\\" localSheetId="2">'[10]98연계표'!#REF!</definedName>
    <definedName name="WKF\\" localSheetId="6">'[10]98연계표'!#REF!</definedName>
    <definedName name="WKF\\">'[10]98연계표'!#REF!</definedName>
    <definedName name="W행" localSheetId="2">#REF!</definedName>
    <definedName name="W행" localSheetId="6">#REF!</definedName>
    <definedName name="W행">#REF!</definedName>
    <definedName name="개발11">#N/A</definedName>
    <definedName name="공수" localSheetId="2">'[11]98연계표'!#REF!</definedName>
    <definedName name="공수" localSheetId="6">'[11]98연계표'!#REF!</definedName>
    <definedName name="공수">'[11]98연계표'!#REF!</definedName>
    <definedName name="공수아이" localSheetId="2">[12]제품별!#REF!</definedName>
    <definedName name="공수아이" localSheetId="6">[12]제품별!#REF!</definedName>
    <definedName name="공수아이">[12]제품별!#REF!</definedName>
    <definedName name="공정전략" localSheetId="2">#REF!</definedName>
    <definedName name="공정전략" localSheetId="6">#REF!</definedName>
    <definedName name="공정전략">#REF!</definedName>
    <definedName name="그시기" localSheetId="2">#REF!</definedName>
    <definedName name="그시기" localSheetId="6">#REF!</definedName>
    <definedName name="그시기">#REF!</definedName>
    <definedName name="그시기2" localSheetId="2">#REF!</definedName>
    <definedName name="그시기2" localSheetId="6">#REF!</definedName>
    <definedName name="그시기2">#REF!</definedName>
    <definedName name="기술" localSheetId="2">#REF!</definedName>
    <definedName name="기술" localSheetId="6">#REF!</definedName>
    <definedName name="기술">#REF!</definedName>
    <definedName name="기안갑" localSheetId="2">#REF!</definedName>
    <definedName name="기안갑" localSheetId="6">#REF!</definedName>
    <definedName name="기안갑">#REF!</definedName>
    <definedName name="기안을" localSheetId="2">#REF!</definedName>
    <definedName name="기안을" localSheetId="6">#REF!</definedName>
    <definedName name="기안을">#REF!</definedName>
    <definedName name="김용성" localSheetId="2">'[13]제조 경영'!#REF!</definedName>
    <definedName name="김용성" localSheetId="6">'[13]제조 경영'!#REF!</definedName>
    <definedName name="김용성">'[13]제조 경영'!#REF!</definedName>
    <definedName name="꽁당">#N/A</definedName>
    <definedName name="ㄴ" localSheetId="2">#REF!</definedName>
    <definedName name="ㄴ" localSheetId="6">#REF!</definedName>
    <definedName name="ㄴ">#REF!</definedName>
    <definedName name="ㄷㄴㅇㄴ" localSheetId="2">#REF!</definedName>
    <definedName name="ㄷㄴㅇㄴ" localSheetId="6">#REF!</definedName>
    <definedName name="ㄷㄴㅇㄴ">#REF!</definedName>
    <definedName name="대상인원" localSheetId="2">#REF!</definedName>
    <definedName name="대상인원" localSheetId="6">#REF!</definedName>
    <definedName name="대상인원">#REF!</definedName>
    <definedName name="대신" localSheetId="2">#REF!</definedName>
    <definedName name="대신" localSheetId="6">#REF!</definedName>
    <definedName name="대신">#REF!</definedName>
    <definedName name="ㄹㄴㅁㄹㄴㅇㅁㄹ" localSheetId="2">#REF!</definedName>
    <definedName name="ㄹㄴㅁㄹㄴㅇㅁㄹ" localSheetId="6">#REF!</definedName>
    <definedName name="ㄹㄴㅁㄹㄴㅇㅁㄹ">#REF!</definedName>
    <definedName name="ㄹㄴㅁㄹㄴㅇㅁㄹㄴㅇㅁ" localSheetId="2">[14]제품별!#REF!</definedName>
    <definedName name="ㄹㄴㅁㄹㄴㅇㅁㄹㄴㅇㅁ" localSheetId="6">[14]제품별!#REF!</definedName>
    <definedName name="ㄹㄴㅁㄹㄴㅇㅁㄹㄴㅇㅁ">[14]제품별!#REF!</definedName>
    <definedName name="ㄹㄹㄹ" localSheetId="2">#REF!</definedName>
    <definedName name="ㄹㄹㄹ" localSheetId="6">#REF!</definedName>
    <definedName name="ㄹㄹㄹ">#REF!</definedName>
    <definedName name="러러" localSheetId="2">[15]제품별!#REF!</definedName>
    <definedName name="러러" localSheetId="6">[15]제품별!#REF!</definedName>
    <definedName name="러러">[15]제품별!#REF!</definedName>
    <definedName name="ㅁ" localSheetId="2">#REF!</definedName>
    <definedName name="ㅁ" localSheetId="6">#REF!</definedName>
    <definedName name="ㅁ">#REF!</definedName>
    <definedName name="ㅁ1" localSheetId="2">#REF!</definedName>
    <definedName name="ㅁ1" localSheetId="6">#REF!</definedName>
    <definedName name="ㅁ1">#REF!</definedName>
    <definedName name="ㅁㄹㄹㄹㄹ" localSheetId="2">[16]제품별!#REF!</definedName>
    <definedName name="ㅁㄹㄹㄹㄹ" localSheetId="6">[16]제품별!#REF!</definedName>
    <definedName name="ㅁㄹㄹㄹㄹ">[16]제품별!#REF!</definedName>
    <definedName name="ㅁㅁ" localSheetId="2">[17]제품별!#REF!</definedName>
    <definedName name="ㅁㅁ" localSheetId="6">[17]제품별!#REF!</definedName>
    <definedName name="ㅁㅁ">[17]제품별!#REF!</definedName>
    <definedName name="ㅁㅁㅁ">#N/A</definedName>
    <definedName name="매입" localSheetId="2">#REF!</definedName>
    <definedName name="매입" localSheetId="6">#REF!</definedName>
    <definedName name="매입">#REF!</definedName>
    <definedName name="ㅂㅂㅂ" localSheetId="2">#REF!</definedName>
    <definedName name="ㅂㅂㅂ" localSheetId="6">#REF!</definedName>
    <definedName name="ㅂㅂㅂ">#REF!</definedName>
    <definedName name="ㅂㅂㅂㅂㅂㅂ" localSheetId="2">[15]제품별!#REF!</definedName>
    <definedName name="ㅂㅂㅂㅂㅂㅂ" localSheetId="6">[15]제품별!#REF!</definedName>
    <definedName name="ㅂㅂㅂㅂㅂㅂ">[15]제품별!#REF!</definedName>
    <definedName name="발주처" localSheetId="2">#REF!</definedName>
    <definedName name="발주처" localSheetId="6">#REF!</definedName>
    <definedName name="발주처">#REF!</definedName>
    <definedName name="배당원" localSheetId="2">#REF!</definedName>
    <definedName name="배당원" localSheetId="6">#REF!</definedName>
    <definedName name="배당원">#REF!</definedName>
    <definedName name="배당인원" localSheetId="2">#REF!</definedName>
    <definedName name="배당인원" localSheetId="6">#REF!</definedName>
    <definedName name="배당인원">#REF!</definedName>
    <definedName name="부하1">#N/A</definedName>
    <definedName name="부하현황1" localSheetId="2">#REF!</definedName>
    <definedName name="부하현황1" localSheetId="6">#REF!</definedName>
    <definedName name="부하현황1">#REF!</definedName>
    <definedName name="ㅅ22" localSheetId="2">#REF!</definedName>
    <definedName name="ㅅ22" localSheetId="6">#REF!</definedName>
    <definedName name="ㅅ22">#REF!</definedName>
    <definedName name="상국">#N/A</definedName>
    <definedName name="손익" localSheetId="2">[18]제품별!#REF!</definedName>
    <definedName name="손익" localSheetId="6">[18]제품별!#REF!</definedName>
    <definedName name="손익">[18]제품별!#REF!</definedName>
    <definedName name="손익계획1" localSheetId="2">#REF!</definedName>
    <definedName name="손익계획1" localSheetId="6">#REF!</definedName>
    <definedName name="손익계획1">#REF!</definedName>
    <definedName name="수매입" localSheetId="2">#REF!</definedName>
    <definedName name="수매입" localSheetId="6">#REF!</definedName>
    <definedName name="수매입">#REF!</definedName>
    <definedName name="수매입입">'[19]97'!$I$3:$I$112,'[19]97'!$BC$3:$BS$112</definedName>
    <definedName name="수주">'[20]97'!$I$3:$I$112,'[20]97'!$BC$3:$BS$112</definedName>
    <definedName name="ㅇ" localSheetId="2">'[21]98연계표'!#REF!</definedName>
    <definedName name="ㅇ" localSheetId="6">'[21]98연계표'!#REF!</definedName>
    <definedName name="ㅇ">'[21]98연계표'!#REF!</definedName>
    <definedName name="ㅇㄴ" localSheetId="2">#REF!</definedName>
    <definedName name="ㅇㄴ" localSheetId="6">#REF!</definedName>
    <definedName name="ㅇㄴ">#REF!</definedName>
    <definedName name="ㅇㄹㅇㄹ" localSheetId="2">[14]제품별!#REF!</definedName>
    <definedName name="ㅇㄹㅇㄹ" localSheetId="6">[14]제품별!#REF!</definedName>
    <definedName name="ㅇㄹㅇㄹ">[14]제품별!#REF!</definedName>
    <definedName name="ㅇㅇㄴㅁㄹ" localSheetId="2">#REF!</definedName>
    <definedName name="ㅇㅇㄴㅁㄹ" localSheetId="6">#REF!</definedName>
    <definedName name="ㅇㅇㄴㅁㄹ">#REF!</definedName>
    <definedName name="아ㅏㅏㅏㅏㅇ" localSheetId="2">#REF!</definedName>
    <definedName name="아ㅏㅏㅏㅏㅇ" localSheetId="6">#REF!</definedName>
    <definedName name="아ㅏㅏㅏㅏㅇ">#REF!</definedName>
    <definedName name="안전" localSheetId="2">#REF!</definedName>
    <definedName name="안전" localSheetId="6">#REF!</definedName>
    <definedName name="안전">#REF!</definedName>
    <definedName name="어머나">'[19]97'!$I$3:$I$112,'[19]97'!$BC$3:$BS$112</definedName>
    <definedName name="업1" localSheetId="2">#REF!</definedName>
    <definedName name="업1" localSheetId="6">#REF!</definedName>
    <definedName name="업1">#REF!</definedName>
    <definedName name="업2" localSheetId="2">'[2]98연계표'!#REF!</definedName>
    <definedName name="업2" localSheetId="6">'[2]98연계표'!#REF!</definedName>
    <definedName name="업2">'[2]98연계표'!#REF!</definedName>
    <definedName name="업무09" localSheetId="2">#REF!</definedName>
    <definedName name="업무09" localSheetId="6">#REF!</definedName>
    <definedName name="업무09">#REF!</definedName>
    <definedName name="업무2" localSheetId="2">#REF!</definedName>
    <definedName name="업무2" localSheetId="6">#REF!</definedName>
    <definedName name="업무2">#REF!</definedName>
    <definedName name="업무계획" localSheetId="2">[22]제품별!#REF!</definedName>
    <definedName name="업무계획" localSheetId="6">[22]제품별!#REF!</definedName>
    <definedName name="업무계획">[22]제품별!#REF!</definedName>
    <definedName name="에상PJT" localSheetId="2">#REF!</definedName>
    <definedName name="에상PJT" localSheetId="6">#REF!</definedName>
    <definedName name="에상PJT">#REF!</definedName>
    <definedName name="예상PJT" localSheetId="2">#REF!</definedName>
    <definedName name="예상PJT" localSheetId="6">#REF!</definedName>
    <definedName name="예상PJT">#REF!</definedName>
    <definedName name="인덱스">#N/A</definedName>
    <definedName name="임시" localSheetId="2">#REF!</definedName>
    <definedName name="임시" localSheetId="6">#REF!</definedName>
    <definedName name="임시">#REF!</definedName>
    <definedName name="ㅈㅈㅈ" localSheetId="2">'[13]제조 경영'!#REF!</definedName>
    <definedName name="ㅈㅈㅈ" localSheetId="6">'[13]제조 경영'!#REF!</definedName>
    <definedName name="ㅈㅈㅈ">'[13]제조 경영'!#REF!</definedName>
    <definedName name="전">#N/A</definedName>
    <definedName name="정정" localSheetId="2">#REF!</definedName>
    <definedName name="정정" localSheetId="6">#REF!</definedName>
    <definedName name="정정">#REF!</definedName>
    <definedName name="제조하" localSheetId="2">'[23]제조 경영'!#REF!</definedName>
    <definedName name="제조하" localSheetId="6">'[23]제조 경영'!#REF!</definedName>
    <definedName name="제조하">'[23]제조 경영'!#REF!</definedName>
    <definedName name="주요">#N/A</definedName>
    <definedName name="주요업무1">#N/A</definedName>
    <definedName name="진행부하" localSheetId="2">#REF!</definedName>
    <definedName name="진행부하" localSheetId="6">#REF!</definedName>
    <definedName name="진행부하">#REF!</definedName>
    <definedName name="질적" localSheetId="2">#REF!</definedName>
    <definedName name="질적" localSheetId="6">#REF!</definedName>
    <definedName name="질적">#REF!</definedName>
    <definedName name="찡">#N/A</definedName>
    <definedName name="총원" localSheetId="2">#REF!</definedName>
    <definedName name="총원" localSheetId="6">#REF!</definedName>
    <definedName name="총원">#REF!</definedName>
    <definedName name="총인원" localSheetId="2">#REF!</definedName>
    <definedName name="총인원" localSheetId="6">#REF!</definedName>
    <definedName name="총인원">#REF!</definedName>
    <definedName name="최종" localSheetId="2">#REF!</definedName>
    <definedName name="최종" localSheetId="6">#REF!</definedName>
    <definedName name="최종">#REF!</definedName>
    <definedName name="추진전략" localSheetId="2">#REF!</definedName>
    <definedName name="추진전략" localSheetId="6">#REF!</definedName>
    <definedName name="추진전략">#REF!</definedName>
    <definedName name="크린" localSheetId="2">'[13]제조 경영'!#REF!</definedName>
    <definedName name="크린" localSheetId="6">'[13]제조 경영'!#REF!</definedName>
    <definedName name="크린">'[13]제조 경영'!#REF!</definedName>
    <definedName name="크린부하">#N/A</definedName>
    <definedName name="투입1" localSheetId="2">#REF!</definedName>
    <definedName name="투입1" localSheetId="6">#REF!</definedName>
    <definedName name="투입1">#REF!</definedName>
    <definedName name="표지" localSheetId="2">#REF!</definedName>
    <definedName name="표지" localSheetId="6">#REF!</definedName>
    <definedName name="표지">#REF!</definedName>
    <definedName name="ㅗㅗㅗ" localSheetId="2">[16]제품별!#REF!</definedName>
    <definedName name="ㅗㅗㅗ" localSheetId="6">[16]제품별!#REF!</definedName>
    <definedName name="ㅗㅗㅗ">[16]제품별!#REF!</definedName>
    <definedName name="ㅠㅠ" localSheetId="2">[4]제품별!#REF!</definedName>
    <definedName name="ㅠㅠ" localSheetId="6">[4]제품별!#REF!</definedName>
    <definedName name="ㅠㅠ">[4]제품별!#REF!</definedName>
  </definedNames>
  <calcPr calcId="191029"/>
</workbook>
</file>

<file path=xl/calcChain.xml><?xml version="1.0" encoding="utf-8"?>
<calcChain xmlns="http://schemas.openxmlformats.org/spreadsheetml/2006/main">
  <c r="J3" i="4" l="1"/>
  <c r="H3" i="4" l="1"/>
  <c r="W46" i="3" l="1"/>
  <c r="S46" i="3"/>
  <c r="L25" i="6" l="1"/>
  <c r="K25" i="6"/>
  <c r="H25" i="6"/>
  <c r="G25" i="6"/>
  <c r="C25" i="6"/>
  <c r="H23" i="5"/>
  <c r="K23" i="5" s="1"/>
  <c r="H22" i="5"/>
  <c r="K22" i="5" s="1"/>
  <c r="K21" i="5"/>
  <c r="H21" i="5"/>
  <c r="H20" i="5"/>
  <c r="K20" i="5" s="1"/>
  <c r="H19" i="5"/>
  <c r="K19" i="5" s="1"/>
  <c r="H18" i="5"/>
  <c r="K18" i="5" s="1"/>
  <c r="H17" i="5"/>
  <c r="K17" i="5" s="1"/>
  <c r="H16" i="5"/>
  <c r="K16" i="5" s="1"/>
  <c r="H15" i="5"/>
  <c r="K15" i="5" s="1"/>
  <c r="H14" i="5"/>
  <c r="K14" i="5" s="1"/>
  <c r="H13" i="5"/>
  <c r="K13" i="5" s="1"/>
  <c r="H12" i="5"/>
  <c r="K12" i="5" s="1"/>
  <c r="H11" i="5"/>
  <c r="K11" i="5" s="1"/>
  <c r="H10" i="5"/>
  <c r="K10" i="5" s="1"/>
  <c r="H9" i="5"/>
  <c r="K9" i="5" s="1"/>
  <c r="H8" i="5"/>
  <c r="K8" i="5" s="1"/>
  <c r="H7" i="5"/>
  <c r="K7" i="5" s="1"/>
  <c r="H6" i="5"/>
  <c r="K6" i="5" s="1"/>
  <c r="H5" i="5"/>
  <c r="K5" i="5" s="1"/>
  <c r="A5" i="5"/>
  <c r="A6" i="5" s="1"/>
  <c r="A7" i="5" s="1"/>
  <c r="A8" i="5" s="1"/>
  <c r="A9" i="5" s="1"/>
  <c r="A10" i="5" s="1"/>
  <c r="A11" i="5" s="1"/>
  <c r="A12" i="5" s="1"/>
  <c r="A13" i="5" s="1"/>
  <c r="A14" i="5" s="1"/>
  <c r="A15" i="5" s="1"/>
  <c r="A16" i="5" s="1"/>
  <c r="A17" i="5" s="1"/>
  <c r="A18" i="5" s="1"/>
  <c r="A19" i="5" s="1"/>
  <c r="A20" i="5" s="1"/>
  <c r="A21" i="5" s="1"/>
  <c r="A22" i="5" s="1"/>
  <c r="A23" i="5" s="1"/>
  <c r="H4" i="5"/>
  <c r="K4" i="5" s="1"/>
  <c r="H3" i="5"/>
  <c r="H4" i="4" l="1"/>
  <c r="H5" i="4"/>
  <c r="H6" i="4"/>
  <c r="H7" i="4"/>
  <c r="H8" i="4"/>
  <c r="H9" i="4"/>
  <c r="H10" i="4"/>
  <c r="H11" i="4"/>
  <c r="H12" i="4"/>
  <c r="H13" i="4"/>
  <c r="H14" i="4"/>
  <c r="H15" i="4"/>
  <c r="H16" i="4"/>
  <c r="H17" i="4"/>
  <c r="H18" i="4"/>
  <c r="H19" i="4"/>
  <c r="H20" i="4"/>
  <c r="H21" i="4"/>
  <c r="H22" i="4"/>
  <c r="K22" i="4" l="1"/>
  <c r="K21" i="4"/>
  <c r="K20" i="4"/>
  <c r="K19" i="4"/>
  <c r="K18" i="4"/>
  <c r="K17" i="4"/>
  <c r="K16" i="4"/>
  <c r="K15" i="4"/>
  <c r="K14" i="4"/>
  <c r="K13" i="4"/>
  <c r="K12" i="4"/>
  <c r="K11" i="4"/>
  <c r="K10" i="4"/>
  <c r="K9" i="4"/>
  <c r="K8" i="4"/>
  <c r="K7" i="4"/>
  <c r="K6" i="4"/>
  <c r="K5" i="4"/>
  <c r="K4" i="4"/>
  <c r="A4" i="4"/>
  <c r="A5" i="4" s="1"/>
  <c r="A6" i="4" s="1"/>
  <c r="A7" i="4" s="1"/>
  <c r="A8" i="4" s="1"/>
  <c r="A9" i="4" s="1"/>
  <c r="A10" i="4" s="1"/>
  <c r="A11" i="4" s="1"/>
  <c r="A12" i="4" s="1"/>
  <c r="A13" i="4" s="1"/>
  <c r="A14" i="4" s="1"/>
  <c r="A15" i="4" s="1"/>
  <c r="A16" i="4" s="1"/>
  <c r="A17" i="4" s="1"/>
  <c r="A18" i="4" s="1"/>
  <c r="A19" i="4" s="1"/>
  <c r="A20" i="4" s="1"/>
  <c r="A21" i="4" s="1"/>
  <c r="A22" i="4" s="1"/>
  <c r="K3" i="4"/>
  <c r="I49" i="3"/>
  <c r="O49" i="3" s="1"/>
  <c r="U49" i="3" s="1"/>
  <c r="I49" i="1" l="1"/>
  <c r="O49" i="1" s="1"/>
  <c r="U49" i="1" s="1"/>
  <c r="W46" i="1"/>
  <c r="S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100908</author>
  </authors>
  <commentList>
    <comment ref="L5" authorId="0" shapeId="0" xr:uid="{00000000-0006-0000-0300-000001000000}">
      <text>
        <r>
          <rPr>
            <sz val="9"/>
            <color indexed="81"/>
            <rFont val="돋움"/>
            <family val="3"/>
            <charset val="129"/>
          </rPr>
          <t>베차</t>
        </r>
        <r>
          <rPr>
            <sz val="9"/>
            <color indexed="81"/>
            <rFont val="Tahoma"/>
            <family val="2"/>
          </rPr>
          <t xml:space="preserve"> </t>
        </r>
        <r>
          <rPr>
            <sz val="9"/>
            <color indexed="81"/>
            <rFont val="돋움"/>
            <family val="3"/>
            <charset val="129"/>
          </rPr>
          <t>순으로</t>
        </r>
        <r>
          <rPr>
            <sz val="9"/>
            <color indexed="81"/>
            <rFont val="Tahoma"/>
            <family val="2"/>
          </rPr>
          <t xml:space="preserve"> </t>
        </r>
        <r>
          <rPr>
            <sz val="9"/>
            <color indexed="81"/>
            <rFont val="돋움"/>
            <family val="3"/>
            <charset val="129"/>
          </rPr>
          <t>구분하여</t>
        </r>
        <r>
          <rPr>
            <sz val="9"/>
            <color indexed="81"/>
            <rFont val="Tahoma"/>
            <family val="2"/>
          </rPr>
          <t xml:space="preserve"> 
</t>
        </r>
        <r>
          <rPr>
            <sz val="9"/>
            <color indexed="81"/>
            <rFont val="돋움"/>
            <family val="3"/>
            <charset val="129"/>
          </rPr>
          <t>작성</t>
        </r>
        <r>
          <rPr>
            <sz val="9"/>
            <color indexed="81"/>
            <rFont val="Tahoma"/>
            <family val="2"/>
          </rPr>
          <t xml:space="preserve"> </t>
        </r>
        <r>
          <rPr>
            <sz val="9"/>
            <color indexed="81"/>
            <rFont val="돋움"/>
            <family val="3"/>
            <charset val="129"/>
          </rPr>
          <t>요망</t>
        </r>
        <r>
          <rPr>
            <sz val="9"/>
            <color indexed="81"/>
            <rFont val="Tahoma"/>
            <family val="2"/>
          </rPr>
          <t xml:space="preserve"> </t>
        </r>
      </text>
    </comment>
  </commentList>
</comments>
</file>

<file path=xl/sharedStrings.xml><?xml version="1.0" encoding="utf-8"?>
<sst xmlns="http://schemas.openxmlformats.org/spreadsheetml/2006/main" count="228" uniqueCount="166">
  <si>
    <t>일반건설공사(을)</t>
    <phoneticPr fontId="3" type="noConversion"/>
  </si>
  <si>
    <t xml:space="preserve">            
            </t>
    <phoneticPr fontId="3" type="noConversion"/>
  </si>
  <si>
    <t>2. 일반건설공사(을) 해당 공사</t>
    <phoneticPr fontId="3" type="noConversion"/>
  </si>
  <si>
    <t xml:space="preserve">       (1) 기계장치공사</t>
    <phoneticPr fontId="3" type="noConversion"/>
  </si>
  <si>
    <t xml:space="preserve">           - 각종 기계․기구장치를 위한 조립 및 부설공사와 이에 부대하여 행하여지는 건설공사</t>
    <phoneticPr fontId="3" type="noConversion"/>
  </si>
  <si>
    <t xml:space="preserve">             ① 각종의 기계 및 기구장치를 위한 기초처리 공사</t>
    <phoneticPr fontId="3" type="noConversion"/>
  </si>
  <si>
    <t xml:space="preserve">             ② 기계 및 기구장치를 위한 기계대 건설공사</t>
    <phoneticPr fontId="3" type="noConversion"/>
  </si>
  <si>
    <t xml:space="preserve">             ③ 보일러, 기중기, 양중기 등의 조립 및 부설공사</t>
    <phoneticPr fontId="3" type="noConversion"/>
  </si>
  <si>
    <t xml:space="preserve">             ④ 전기수진기, 공기압축기, 건조기, 각종 운반기 등의 조립 및 부설공사</t>
    <phoneticPr fontId="3" type="noConversion"/>
  </si>
  <si>
    <t xml:space="preserve">             ⑤ 석유정제장치, 펌프제조장치 등과 같은 기계․기구의 조립 또는 부설공사</t>
    <phoneticPr fontId="3" type="noConversion"/>
  </si>
  <si>
    <t xml:space="preserve">             ⑥ 삭도 건설공사</t>
    <phoneticPr fontId="3" type="noConversion"/>
  </si>
  <si>
    <t xml:space="preserve">             ⑦ 화력 및 원자력발전시설의 설치공사</t>
    <phoneticPr fontId="3" type="noConversion"/>
  </si>
  <si>
    <t xml:space="preserve">             ⑧ 변전소 설치 및 수리공사</t>
    <phoneticPr fontId="3" type="noConversion"/>
  </si>
  <si>
    <t xml:space="preserve">             ⑨ 그 밖의 각종 기계 및 기구의 설치공사 또는 해체공사</t>
    <phoneticPr fontId="3" type="noConversion"/>
  </si>
  <si>
    <t xml:space="preserve">             ⑩ 기계장치의 수리공사</t>
    <phoneticPr fontId="3" type="noConversion"/>
  </si>
  <si>
    <t xml:space="preserve">             ⑪ 승강기 및 에스컬레이터의 설치공사</t>
    <phoneticPr fontId="3" type="noConversion"/>
  </si>
  <si>
    <t xml:space="preserve">             ⑫ 화력, 원자력 및 수력발전소의 수리공사(단, 산세정공사 제외)</t>
    <phoneticPr fontId="3" type="noConversion"/>
  </si>
  <si>
    <t xml:space="preserve">             ⑬ 공해방지시설 및 폐수처리시설 공사</t>
    <phoneticPr fontId="3" type="noConversion"/>
  </si>
  <si>
    <t xml:space="preserve">             ⑭ 도시가스제조 및 공급설비공사</t>
    <phoneticPr fontId="3" type="noConversion"/>
  </si>
  <si>
    <t xml:space="preserve">             ⑮ 통신장비(컴퓨터 통신장비 포함)의 설치, 이전, 철거공사</t>
    <phoneticPr fontId="3" type="noConversion"/>
  </si>
  <si>
    <t>3. 일반건설공사(을) 안전관리비 계상기준표</t>
    <phoneticPr fontId="3" type="noConversion"/>
  </si>
  <si>
    <t>구분</t>
    <phoneticPr fontId="3" type="noConversion"/>
  </si>
  <si>
    <t>비율</t>
    <phoneticPr fontId="3" type="noConversion"/>
  </si>
  <si>
    <t>기초액</t>
    <phoneticPr fontId="3" type="noConversion"/>
  </si>
  <si>
    <t>일반건설공사(을)</t>
    <phoneticPr fontId="3" type="noConversion"/>
  </si>
  <si>
    <t>4. 산업안전보건관리비 계상 공식</t>
    <phoneticPr fontId="3" type="noConversion"/>
  </si>
  <si>
    <t xml:space="preserve">       (1) 완제품성 자재비가 미포함된 경우</t>
    <phoneticPr fontId="3" type="noConversion"/>
  </si>
  <si>
    <t xml:space="preserve">   의한 재료비, 노무비, 완제품성자재비를</t>
    <phoneticPr fontId="3" type="noConversion"/>
  </si>
  <si>
    <t xml:space="preserve">   구분 가능한 것을 말함</t>
    <phoneticPr fontId="3" type="noConversion"/>
  </si>
  <si>
    <t xml:space="preserve">       (2) 완제품성 자재비가 포함된 경우</t>
    <phoneticPr fontId="3" type="noConversion"/>
  </si>
  <si>
    <r>
      <t xml:space="preserve">    2) </t>
    </r>
    <r>
      <rPr>
        <b/>
        <sz val="12"/>
        <color rgb="FFFF0000"/>
        <rFont val="굴림체"/>
        <family val="3"/>
        <charset val="129"/>
      </rPr>
      <t>공사내역이 구분되어 있지 않은 경우</t>
    </r>
    <phoneticPr fontId="3" type="noConversion"/>
  </si>
  <si>
    <t>5. 산업안전보건관리비 계상</t>
    <phoneticPr fontId="3" type="noConversion"/>
  </si>
  <si>
    <t xml:space="preserve"> □ 사용 방법</t>
    <phoneticPr fontId="3" type="noConversion"/>
  </si>
  <si>
    <t xml:space="preserve">    1) 공사내역이 구분되어 있는 경우</t>
    <phoneticPr fontId="3" type="noConversion"/>
  </si>
  <si>
    <r>
      <t>계약금액(</t>
    </r>
    <r>
      <rPr>
        <sz val="11"/>
        <color rgb="FFFF0000"/>
        <rFont val="굴림체"/>
        <family val="3"/>
        <charset val="129"/>
      </rPr>
      <t>필수</t>
    </r>
    <r>
      <rPr>
        <sz val="11"/>
        <color theme="1"/>
        <rFont val="굴림체"/>
        <family val="3"/>
        <charset val="129"/>
      </rPr>
      <t>입력)</t>
    </r>
    <phoneticPr fontId="3" type="noConversion"/>
  </si>
  <si>
    <r>
      <t>재료비(</t>
    </r>
    <r>
      <rPr>
        <sz val="11"/>
        <color rgb="FFFF0000"/>
        <rFont val="굴림체"/>
        <family val="3"/>
        <charset val="129"/>
      </rPr>
      <t>필수</t>
    </r>
    <r>
      <rPr>
        <sz val="11"/>
        <color theme="1"/>
        <rFont val="굴림체"/>
        <family val="3"/>
        <charset val="129"/>
      </rPr>
      <t>입력)</t>
    </r>
    <phoneticPr fontId="3" type="noConversion"/>
  </si>
  <si>
    <r>
      <t>직접노무비(</t>
    </r>
    <r>
      <rPr>
        <sz val="11"/>
        <color rgb="FFFF0000"/>
        <rFont val="굴림체"/>
        <family val="3"/>
        <charset val="129"/>
      </rPr>
      <t>필수</t>
    </r>
    <r>
      <rPr>
        <sz val="11"/>
        <color theme="1"/>
        <rFont val="굴림체"/>
        <family val="3"/>
        <charset val="129"/>
      </rPr>
      <t>입력)</t>
    </r>
    <phoneticPr fontId="3" type="noConversion"/>
  </si>
  <si>
    <r>
      <t>완제품성자재비(</t>
    </r>
    <r>
      <rPr>
        <sz val="10"/>
        <color rgb="FFFF0000"/>
        <rFont val="굴림체"/>
        <family val="3"/>
        <charset val="129"/>
      </rPr>
      <t>선택</t>
    </r>
    <r>
      <rPr>
        <sz val="10"/>
        <color theme="1"/>
        <rFont val="굴림체"/>
        <family val="3"/>
        <charset val="129"/>
      </rPr>
      <t>입력)</t>
    </r>
    <phoneticPr fontId="3" type="noConversion"/>
  </si>
  <si>
    <t>대상액</t>
    <phoneticPr fontId="3" type="noConversion"/>
  </si>
  <si>
    <t>산업안전보건관리비</t>
    <phoneticPr fontId="3" type="noConversion"/>
  </si>
  <si>
    <t xml:space="preserve">    2) 공사내역이 구분되어 있지 않은 경우</t>
    <phoneticPr fontId="3" type="noConversion"/>
  </si>
  <si>
    <t>총공사금액</t>
    <phoneticPr fontId="3" type="noConversion"/>
  </si>
  <si>
    <t>대상액</t>
    <phoneticPr fontId="3" type="noConversion"/>
  </si>
  <si>
    <t>※ 공사내역이 구분된 경우란 공사원가계산서에</t>
    <phoneticPr fontId="3" type="noConversion"/>
  </si>
  <si>
    <t>일반건설공사(갑)</t>
    <phoneticPr fontId="3" type="noConversion"/>
  </si>
  <si>
    <t>2. 일반건설공사(갑) 해당 공사</t>
    <phoneticPr fontId="3" type="noConversion"/>
  </si>
  <si>
    <t xml:space="preserve">    1) 중건설공사, 철도 또는 궤도건설공사, 기계장치공사 이외의 건축건설, 도로신설 등 공사와 이에 부대하여 해당 공사를 현장 내에서 행하는 공사</t>
    <phoneticPr fontId="3" type="noConversion"/>
  </si>
  <si>
    <t xml:space="preserve">       (1) 건축물 등의 건설공사</t>
    <phoneticPr fontId="3" type="noConversion"/>
  </si>
  <si>
    <t xml:space="preserve">           ① 건축건설공사와 이에 부대하여 해당 공사현장 내에서 행하여지는 공사</t>
    <phoneticPr fontId="3" type="noConversion"/>
  </si>
  <si>
    <t xml:space="preserve">           ② 목조, 연와조, 블록조, 석조, 철근콘크리트조 등의 건물 건설공사</t>
    <phoneticPr fontId="3" type="noConversion"/>
  </si>
  <si>
    <t xml:space="preserve">              역사 등을 신축, 개축, 보수, 파괴, 해체하는 건설공사</t>
    <phoneticPr fontId="3" type="noConversion"/>
  </si>
  <si>
    <t xml:space="preserve">           ④ 철골, 철근 및 철근콘크리트조 가옥을 이축하는 공사</t>
    <phoneticPr fontId="3" type="noConversion"/>
  </si>
  <si>
    <t xml:space="preserve">           ⑤ 구입한 철파이프를 절단, 벤딩(구부림), 조립하여 축사 등을 건설하는 공사</t>
    <phoneticPr fontId="3" type="noConversion"/>
  </si>
  <si>
    <t xml:space="preserve">           ⑥ 건축물 설비공사</t>
    <phoneticPr fontId="3" type="noConversion"/>
  </si>
  <si>
    <t xml:space="preserve">           ⑦ 교량건설공사</t>
    <phoneticPr fontId="3" type="noConversion"/>
  </si>
  <si>
    <t xml:space="preserve">           ③ 주택, 축사, 가건물, 창고, 학교, 강당, 체육관, 사무소, 백화점, 점포, 공장, 발전소, 특수공장, 연구소, 병원, 기념탑, 기념건물,</t>
    <phoneticPr fontId="3" type="noConversion"/>
  </si>
  <si>
    <t xml:space="preserve">       (2) 도로신설공사</t>
    <phoneticPr fontId="3" type="noConversion"/>
  </si>
  <si>
    <t xml:space="preserve">       (3) 기타 건설공사</t>
    <phoneticPr fontId="3" type="noConversion"/>
  </si>
  <si>
    <t xml:space="preserve">           - 도로신설에 관한 공사와 이에 부대하여 행하여지는 공사</t>
    <phoneticPr fontId="3" type="noConversion"/>
  </si>
  <si>
    <t xml:space="preserve">           ① 중건설공사, 철도 또는 궤도신설공사 (다만, 철도 또는 궤도의 신설공사에 단순히 노무용역과 건설기술만을 제공하는 사업 제외),</t>
    <phoneticPr fontId="3" type="noConversion"/>
  </si>
  <si>
    <t xml:space="preserve">              건축건설공사, 도로신설공사, 기계장치공사 이외의 기타 건설공사와 이에 부대하여 당해 공사현장 내에서 행하는 건설공사</t>
    <phoneticPr fontId="3" type="noConversion"/>
  </si>
  <si>
    <t xml:space="preserve">           ② 일반건설공사(을), 중건설공사, 철도․궤도신설공사, 특수 및 기타 건설공사의 사업에 직접적으로 관련하여 행하지 않는다고 </t>
    <phoneticPr fontId="3" type="noConversion"/>
  </si>
  <si>
    <t xml:space="preserve">              인정되는 건설공사로서 타에 분류하지 아니한 건설공사</t>
    <phoneticPr fontId="3" type="noConversion"/>
  </si>
  <si>
    <t xml:space="preserve">   ※ 기타 자세한 사항은 건설업 산업안전보건관리비 계상 및 사용기준(고용노동부 고시) 참조</t>
    <phoneticPr fontId="3" type="noConversion"/>
  </si>
  <si>
    <t>3. 일반건설공사(갑) 안전관리비 계상기준표</t>
    <phoneticPr fontId="3" type="noConversion"/>
  </si>
  <si>
    <t>일반건설공사(갑)</t>
    <phoneticPr fontId="3" type="noConversion"/>
  </si>
  <si>
    <t>No</t>
    <phoneticPr fontId="17" type="noConversion"/>
  </si>
  <si>
    <t>회사</t>
    <phoneticPr fontId="17" type="noConversion"/>
  </si>
  <si>
    <t>성명</t>
    <phoneticPr fontId="17" type="noConversion"/>
  </si>
  <si>
    <t>사번</t>
    <phoneticPr fontId="17" type="noConversion"/>
  </si>
  <si>
    <t>주민번호</t>
    <phoneticPr fontId="17" type="noConversion"/>
  </si>
  <si>
    <t>연봉</t>
    <phoneticPr fontId="17" type="noConversion"/>
  </si>
  <si>
    <t>일수</t>
    <phoneticPr fontId="17" type="noConversion"/>
  </si>
  <si>
    <t>출국일</t>
    <phoneticPr fontId="17" type="noConversion"/>
  </si>
  <si>
    <t>입국일</t>
    <phoneticPr fontId="17" type="noConversion"/>
  </si>
  <si>
    <t>보험료</t>
    <phoneticPr fontId="17" type="noConversion"/>
  </si>
  <si>
    <t>부서</t>
    <phoneticPr fontId="3" type="noConversion"/>
  </si>
  <si>
    <t>PJT CODE</t>
    <phoneticPr fontId="17" type="noConversion"/>
  </si>
  <si>
    <t>PJT 명</t>
    <phoneticPr fontId="17" type="noConversion"/>
  </si>
  <si>
    <t>7P123456ABCDE</t>
    <phoneticPr fontId="3" type="noConversion"/>
  </si>
  <si>
    <t>홍길동</t>
    <phoneticPr fontId="3" type="noConversion"/>
  </si>
  <si>
    <t>123456-1234567</t>
    <phoneticPr fontId="3" type="noConversion"/>
  </si>
  <si>
    <t>예시</t>
    <phoneticPr fontId="3" type="noConversion"/>
  </si>
  <si>
    <t>해외근재보험 가입 명단_SFA 직원 用</t>
    <phoneticPr fontId="17" type="noConversion"/>
  </si>
  <si>
    <t>중국 ABC PJT</t>
    <phoneticPr fontId="3" type="noConversion"/>
  </si>
  <si>
    <t>ABC</t>
    <phoneticPr fontId="3" type="noConversion"/>
  </si>
  <si>
    <t>연봉</t>
    <phoneticPr fontId="17" type="noConversion"/>
  </si>
  <si>
    <t>생산1팀</t>
    <phoneticPr fontId="3" type="noConversion"/>
  </si>
  <si>
    <t xml:space="preserve">◆ 반출일 : </t>
    <phoneticPr fontId="17" type="noConversion"/>
  </si>
  <si>
    <t>No.</t>
    <phoneticPr fontId="17" type="noConversion"/>
  </si>
  <si>
    <t>ITEM</t>
    <phoneticPr fontId="17" type="noConversion"/>
  </si>
  <si>
    <t>수량</t>
    <phoneticPr fontId="17" type="noConversion"/>
  </si>
  <si>
    <t>Gross(패킹) SIZE</t>
    <phoneticPr fontId="17" type="noConversion"/>
  </si>
  <si>
    <t>차량 구분</t>
    <phoneticPr fontId="17" type="noConversion"/>
  </si>
  <si>
    <t>단가
(원)</t>
    <phoneticPr fontId="17" type="noConversion"/>
  </si>
  <si>
    <t>금액
(원)</t>
    <phoneticPr fontId="17" type="noConversion"/>
  </si>
  <si>
    <t>차량
배차</t>
    <phoneticPr fontId="17" type="noConversion"/>
  </si>
  <si>
    <t>L[mm]</t>
    <phoneticPr fontId="17" type="noConversion"/>
  </si>
  <si>
    <t>W[mm]</t>
    <phoneticPr fontId="17" type="noConversion"/>
  </si>
  <si>
    <t>H[mm]</t>
    <phoneticPr fontId="17" type="noConversion"/>
  </si>
  <si>
    <t>[CBM]</t>
    <phoneticPr fontId="17" type="noConversion"/>
  </si>
  <si>
    <t>[KG]</t>
    <phoneticPr fontId="17" type="noConversion"/>
  </si>
  <si>
    <t>예)Low bed</t>
    <phoneticPr fontId="17" type="noConversion"/>
  </si>
  <si>
    <t>예)1호차</t>
    <phoneticPr fontId="17" type="noConversion"/>
  </si>
  <si>
    <t>예)Wing Body</t>
    <phoneticPr fontId="17" type="noConversion"/>
  </si>
  <si>
    <t>예)Top bed</t>
    <phoneticPr fontId="17" type="noConversion"/>
  </si>
  <si>
    <t>예)2호차</t>
    <phoneticPr fontId="17" type="noConversion"/>
  </si>
  <si>
    <t>합계</t>
    <phoneticPr fontId="17" type="noConversion"/>
  </si>
  <si>
    <t xml:space="preserve">    위 사람을 산업안전보건법 제13조에 의거, 안전∙보건 관리에 대한 
    업무를 총괄∙관리할 '안전보건관리책임자' 겸 동법 제18조에 의거,
    당사 근로자 및 당사의 하수급인의 근로자가 같이 당 현장에서 작업할 
    때에 생기는 산업재해를 예방하기 위한 업무를 총괄할 '안전보건총괄
    책임자'로 지정 함</t>
    <phoneticPr fontId="17" type="noConversion"/>
  </si>
  <si>
    <t xml:space="preserve">                   주식회사   에  스  에  프  에  이</t>
    <phoneticPr fontId="17" type="noConversion"/>
  </si>
  <si>
    <t xml:space="preserve">                   대표이사   김         영         민        (인)</t>
    <phoneticPr fontId="17" type="noConversion"/>
  </si>
  <si>
    <t>목 차</t>
    <phoneticPr fontId="3" type="noConversion"/>
  </si>
  <si>
    <t>제목</t>
    <phoneticPr fontId="3" type="noConversion"/>
  </si>
  <si>
    <t>시트</t>
    <phoneticPr fontId="3" type="noConversion"/>
  </si>
  <si>
    <t>해외근재보험 가입 명단_SFA 직원 用</t>
    <phoneticPr fontId="3" type="noConversion"/>
  </si>
  <si>
    <t>내용</t>
    <phoneticPr fontId="3" type="noConversion"/>
  </si>
  <si>
    <t>비고</t>
    <phoneticPr fontId="3" type="noConversion"/>
  </si>
  <si>
    <t>해외근재보험 가입 명단_자회사,협력사 用</t>
    <phoneticPr fontId="3" type="noConversion"/>
  </si>
  <si>
    <t>운송보험 Packing List</t>
    <phoneticPr fontId="17" type="noConversion"/>
  </si>
  <si>
    <t>운송보험 Packing List</t>
    <phoneticPr fontId="3" type="noConversion"/>
  </si>
  <si>
    <t>안전보건관리(총괄)책임자 지정서</t>
    <phoneticPr fontId="17" type="noConversion"/>
  </si>
  <si>
    <t>안전보건관리(총괄)책임자 지정서</t>
    <phoneticPr fontId="3" type="noConversion"/>
  </si>
  <si>
    <t>안전관리비 계상_일반건설공사(갑)</t>
    <phoneticPr fontId="3" type="noConversion"/>
  </si>
  <si>
    <t>안전관리비 계상_일반건설공사(을)</t>
    <phoneticPr fontId="3" type="noConversion"/>
  </si>
  <si>
    <t>[국내]운송보험 가입의뢰서 제출 必</t>
    <phoneticPr fontId="3" type="noConversion"/>
  </si>
  <si>
    <r>
      <t>해외근재보험 가입 명단_</t>
    </r>
    <r>
      <rPr>
        <b/>
        <sz val="20"/>
        <color rgb="FFFF0000"/>
        <rFont val="굴림"/>
        <family val="3"/>
        <charset val="129"/>
      </rPr>
      <t>자회사,협력사</t>
    </r>
    <r>
      <rPr>
        <b/>
        <sz val="20"/>
        <rFont val="굴림"/>
        <family val="3"/>
        <charset val="129"/>
      </rPr>
      <t xml:space="preserve"> 用{</t>
    </r>
    <r>
      <rPr>
        <b/>
        <sz val="20"/>
        <color rgb="FFFF0000"/>
        <rFont val="굴림"/>
        <family val="3"/>
        <charset val="129"/>
      </rPr>
      <t>선진행(미계약) PJT</t>
    </r>
    <r>
      <rPr>
        <b/>
        <sz val="20"/>
        <rFont val="굴림"/>
        <family val="3"/>
        <charset val="129"/>
      </rPr>
      <t>에 한 함}</t>
    </r>
    <phoneticPr fontId="17" type="noConversion"/>
  </si>
  <si>
    <t>해외근재보험 가입 양식</t>
    <phoneticPr fontId="3" type="noConversion"/>
  </si>
  <si>
    <t>운송보험 가입 양식</t>
    <phoneticPr fontId="3" type="noConversion"/>
  </si>
  <si>
    <t>지정서 양식</t>
    <phoneticPr fontId="3" type="noConversion"/>
  </si>
  <si>
    <t>해외 PJT 용</t>
    <phoneticPr fontId="3" type="noConversion"/>
  </si>
  <si>
    <t>국내 PJT 용</t>
    <phoneticPr fontId="3" type="noConversion"/>
  </si>
  <si>
    <t>안전관리비 확인</t>
    <phoneticPr fontId="3" type="noConversion"/>
  </si>
  <si>
    <r>
      <t xml:space="preserve">    1) </t>
    </r>
    <r>
      <rPr>
        <b/>
        <sz val="12"/>
        <color rgb="FFFF0000"/>
        <rFont val="굴림체"/>
        <family val="3"/>
        <charset val="129"/>
      </rPr>
      <t>공사내역이 구분되어 있는 경우</t>
    </r>
    <r>
      <rPr>
        <sz val="12"/>
        <color theme="1"/>
        <rFont val="굴림체"/>
        <family val="3"/>
        <charset val="129"/>
      </rPr>
      <t xml:space="preserve"> - </t>
    </r>
    <r>
      <rPr>
        <b/>
        <sz val="12"/>
        <color theme="3"/>
        <rFont val="굴림체"/>
        <family val="3"/>
        <charset val="129"/>
      </rPr>
      <t>(1)과 (2) 中 적은 금액 적용</t>
    </r>
    <phoneticPr fontId="3" type="noConversion"/>
  </si>
  <si>
    <r>
      <t xml:space="preserve">          ※ 공사내역이 구분되어 있지 않은 경우의 대상액 : </t>
    </r>
    <r>
      <rPr>
        <b/>
        <sz val="11"/>
        <color theme="3"/>
        <rFont val="굴림체"/>
        <family val="3"/>
        <charset val="129"/>
      </rPr>
      <t>총공사금액(계약금액 + VAT)</t>
    </r>
    <r>
      <rPr>
        <sz val="11"/>
        <color theme="1"/>
        <rFont val="굴림체"/>
        <family val="3"/>
        <charset val="129"/>
      </rPr>
      <t xml:space="preserve"> * 70%</t>
    </r>
    <phoneticPr fontId="3" type="noConversion"/>
  </si>
  <si>
    <t xml:space="preserve">             ① 대상액 * 요율</t>
    <phoneticPr fontId="3" type="noConversion"/>
  </si>
  <si>
    <t xml:space="preserve">                ※ (1)의 해당 대상액 : 재료비 + 직접노무비</t>
    <phoneticPr fontId="3" type="noConversion"/>
  </si>
  <si>
    <t xml:space="preserve">             ② 대상액 * 요율 * 1.2</t>
    <phoneticPr fontId="3" type="noConversion"/>
  </si>
  <si>
    <t xml:space="preserve">                ※ (2)의 해당 대상액 : 재료비 + 직접노무비 - 완제품성자재비</t>
    <phoneticPr fontId="3" type="noConversion"/>
  </si>
  <si>
    <t xml:space="preserve">       (2) 완제품성 자재비가 포함된 경우</t>
    <phoneticPr fontId="3" type="noConversion"/>
  </si>
  <si>
    <t xml:space="preserve"> □ 사용 방법</t>
    <phoneticPr fontId="3" type="noConversion"/>
  </si>
  <si>
    <t xml:space="preserve"> □ 대상액이 5억원 이상 50억원 미만</t>
    <phoneticPr fontId="3" type="noConversion"/>
  </si>
  <si>
    <t xml:space="preserve">    → 대상액 * 요율 + 기초액</t>
    <phoneticPr fontId="3" type="noConversion"/>
  </si>
  <si>
    <t>대상액 5억원 이상 50억원 미만</t>
    <phoneticPr fontId="3" type="noConversion"/>
  </si>
  <si>
    <t>대상액 50억원 이상</t>
    <phoneticPr fontId="3" type="noConversion"/>
  </si>
  <si>
    <t>대상액 5억원 미만</t>
    <phoneticPr fontId="3" type="noConversion"/>
  </si>
  <si>
    <t>보건관리자 
선임대상 건설공사</t>
    <phoneticPr fontId="3" type="noConversion"/>
  </si>
  <si>
    <t>※ 완제품의 정의
   일정한 조건의 알맞게 제작공정을 완전히 마친 제품으로 특정제품 또는 작업 방법상의 해석이 아닌 해당 공사 내역상 제조원가로 구성되어 현장의
   제작, 납품 되는지 여부에 따라 판단되어야 할것으로 시멘트, 벽돌, 배관, 볼트 등 일반건설 자재와 같이 공사 목적물의 기본적 구성형태를 이루는
   물품이 아닌 터빈발전기 및 고압급수 가열기,보일러 등과 같이 최종 목적물에 원형대로 부착되어 그 일부분이 되는 완성된 물품을 말하는 것임
                                                                                                           - 노동부 산업안전팀 질의 회시 -</t>
    <phoneticPr fontId="3" type="noConversion"/>
  </si>
  <si>
    <r>
      <t xml:space="preserve">    1) 각종의 </t>
    </r>
    <r>
      <rPr>
        <b/>
        <sz val="12"/>
        <color rgb="FFFF0000"/>
        <rFont val="굴림체"/>
        <family val="3"/>
        <charset val="129"/>
      </rPr>
      <t>기계, 기구장치 등을 설치하는 공사</t>
    </r>
    <phoneticPr fontId="3" type="noConversion"/>
  </si>
  <si>
    <t xml:space="preserve">        - 대상액 * 70% * 요율</t>
    <phoneticPr fontId="3" type="noConversion"/>
  </si>
  <si>
    <t xml:space="preserve">        - 총공사금액 * 70% * 요율</t>
    <phoneticPr fontId="3" type="noConversion"/>
  </si>
  <si>
    <t xml:space="preserve">1. 적용 대상 : 총공사금액 20,000,000원 이상인 공사 </t>
    <phoneticPr fontId="3" type="noConversion"/>
  </si>
  <si>
    <t>SFA</t>
    <phoneticPr fontId="3" type="noConversion"/>
  </si>
  <si>
    <t>7P240054ARCPY</t>
    <phoneticPr fontId="3" type="noConversion"/>
  </si>
  <si>
    <t>SKBA1_CELL PACKER_#3~6_4N</t>
    <phoneticPr fontId="3" type="noConversion"/>
  </si>
  <si>
    <t>Control A팀</t>
    <phoneticPr fontId="3" type="noConversion"/>
  </si>
  <si>
    <t>김요한</t>
    <phoneticPr fontId="3" type="noConversion"/>
  </si>
  <si>
    <t>210908</t>
    <phoneticPr fontId="3" type="noConversion"/>
  </si>
  <si>
    <t>-</t>
    <phoneticPr fontId="3" type="noConversion"/>
  </si>
  <si>
    <t>해당 여부</t>
    <phoneticPr fontId="3" type="noConversion"/>
  </si>
  <si>
    <t>O</t>
    <phoneticPr fontId="3" type="noConversion"/>
  </si>
  <si>
    <t>X</t>
    <phoneticPr fontId="3" type="noConversion"/>
  </si>
  <si>
    <t xml:space="preserve">                                                 성  명 : </t>
    <phoneticPr fontId="17" type="noConversion"/>
  </si>
  <si>
    <t xml:space="preserve">                                                 직  급 :  </t>
    <phoneticPr fontId="17" type="noConversion"/>
  </si>
  <si>
    <t xml:space="preserve">                                                 공사명 :  </t>
    <phoneticPr fontId="17" type="noConversion"/>
  </si>
  <si>
    <t xml:space="preserve">                                                 소재지 : </t>
    <phoneticPr fontId="17" type="noConversion"/>
  </si>
  <si>
    <t xml:space="preserve">                                                 기  간 : </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</si>
</sst>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76" formatCode="0.0\ %"/>
    <numFmt numFmtId="177" formatCode="_ * #,##0.0_ ;_ * \-#,##0.0_ ;_ * &quot;-&quot;??_ ;_ @_ "/>
    <numFmt numFmtId="178" formatCode="0.00_)"/>
    <numFmt numFmtId="179" formatCode="_ &quot;₩&quot;* #,##0_ ;_ &quot;₩&quot;* &quot;₩&quot;&quot;₩&quot;&quot;₩&quot;&quot;₩&quot;\-#,##0_ ;_ &quot;₩&quot;* &quot;-&quot;_ ;_ @_ "/>
    <numFmt numFmtId="180" formatCode="0_);[Red]\(0\)"/>
    <numFmt numFmtId="181" formatCode="_-* #,##0.00000_-;\-* #,##0.00000_-;_-* &quot;-&quot;?????_-;_-@_-"/>
  </numFmts>
  <fonts count="54">
    <font>
      <sz val="11"/>
      <color theme="1"/>
      <name val="맑은 고딕"/>
      <family val="2"/>
      <charset val="129"/>
      <scheme val="minor"/>
    </font>
    <font>
      <sz val="11"/>
      <color theme="1"/>
      <name val="맑은 고딕"/>
      <family val="2"/>
      <charset val="129"/>
      <scheme val="minor"/>
    </font>
    <font>
      <b/>
      <sz val="20"/>
      <color theme="1"/>
      <name val="굴림체"/>
      <family val="3"/>
      <charset val="129"/>
    </font>
    <font>
      <sz val="8"/>
      <name val="맑은 고딕"/>
      <family val="2"/>
      <charset val="129"/>
      <scheme val="minor"/>
    </font>
    <font>
      <sz val="15"/>
      <color theme="1"/>
      <name val="굴림체"/>
      <family val="3"/>
      <charset val="129"/>
    </font>
    <font>
      <sz val="11"/>
      <color theme="1"/>
      <name val="굴림체"/>
      <family val="3"/>
      <charset val="129"/>
    </font>
    <font>
      <sz val="13"/>
      <color theme="1"/>
      <name val="굴림체"/>
      <family val="3"/>
      <charset val="129"/>
    </font>
    <font>
      <sz val="12"/>
      <color theme="1"/>
      <name val="굴림체"/>
      <family val="3"/>
      <charset val="129"/>
    </font>
    <font>
      <b/>
      <sz val="12"/>
      <color rgb="FFFF0000"/>
      <name val="굴림체"/>
      <family val="3"/>
      <charset val="129"/>
    </font>
    <font>
      <b/>
      <sz val="11"/>
      <color theme="1"/>
      <name val="굴림체"/>
      <family val="3"/>
      <charset val="129"/>
    </font>
    <font>
      <b/>
      <sz val="12"/>
      <name val="굴림체"/>
      <family val="3"/>
      <charset val="129"/>
    </font>
    <font>
      <sz val="11"/>
      <name val="굴림체"/>
      <family val="3"/>
      <charset val="129"/>
    </font>
    <font>
      <b/>
      <sz val="13"/>
      <color theme="1"/>
      <name val="굴림체"/>
      <family val="3"/>
      <charset val="129"/>
    </font>
    <font>
      <sz val="11"/>
      <color rgb="FFFF0000"/>
      <name val="굴림체"/>
      <family val="3"/>
      <charset val="129"/>
    </font>
    <font>
      <sz val="10"/>
      <color theme="1"/>
      <name val="굴림체"/>
      <family val="3"/>
      <charset val="129"/>
    </font>
    <font>
      <sz val="10"/>
      <color rgb="FFFF0000"/>
      <name val="굴림체"/>
      <family val="3"/>
      <charset val="129"/>
    </font>
    <font>
      <sz val="11"/>
      <name val="돋움"/>
      <family val="3"/>
      <charset val="129"/>
    </font>
    <font>
      <sz val="8"/>
      <name val="돋움"/>
      <family val="3"/>
      <charset val="129"/>
    </font>
    <font>
      <sz val="12"/>
      <name val="바탕체"/>
      <family val="1"/>
      <charset val="129"/>
    </font>
    <font>
      <sz val="10"/>
      <name val="Helv"/>
      <family val="2"/>
    </font>
    <font>
      <sz val="10"/>
      <name val="MS Sans Serif"/>
      <family val="2"/>
    </font>
    <font>
      <sz val="12"/>
      <name val="¹UAAA¼"/>
      <family val="3"/>
      <charset val="129"/>
    </font>
    <font>
      <b/>
      <sz val="10"/>
      <name val="Helv"/>
      <family val="2"/>
    </font>
    <font>
      <sz val="10"/>
      <name val="Arial"/>
      <family val="2"/>
    </font>
    <font>
      <sz val="8"/>
      <name val="Arial"/>
      <family val="2"/>
    </font>
    <font>
      <b/>
      <sz val="12"/>
      <name val="Helv"/>
      <family val="2"/>
    </font>
    <font>
      <b/>
      <sz val="12"/>
      <name val="Arial"/>
      <family val="2"/>
    </font>
    <font>
      <b/>
      <sz val="11"/>
      <name val="Helv"/>
      <family val="2"/>
    </font>
    <font>
      <sz val="12"/>
      <name val="굴림체"/>
      <family val="3"/>
      <charset val="129"/>
    </font>
    <font>
      <b/>
      <i/>
      <sz val="16"/>
      <name val="Helv"/>
      <family val="2"/>
    </font>
    <font>
      <sz val="10"/>
      <name val="PragmaticaCTT"/>
      <family val="1"/>
    </font>
    <font>
      <u/>
      <sz val="7.5"/>
      <color indexed="36"/>
      <name val="Arial"/>
      <family val="2"/>
    </font>
    <font>
      <sz val="12"/>
      <name val="뼻뮝"/>
      <family val="3"/>
      <charset val="129"/>
    </font>
    <font>
      <u/>
      <sz val="10"/>
      <color indexed="36"/>
      <name val="HY울릉도L"/>
      <family val="1"/>
      <charset val="129"/>
    </font>
    <font>
      <b/>
      <sz val="11"/>
      <name val="굴림"/>
      <family val="3"/>
      <charset val="129"/>
    </font>
    <font>
      <b/>
      <sz val="11"/>
      <color theme="1"/>
      <name val="굴림"/>
      <family val="3"/>
      <charset val="129"/>
    </font>
    <font>
      <sz val="9"/>
      <color indexed="81"/>
      <name val="Tahoma"/>
      <family val="2"/>
    </font>
    <font>
      <sz val="9"/>
      <color indexed="81"/>
      <name val="돋움"/>
      <family val="3"/>
      <charset val="129"/>
    </font>
    <font>
      <sz val="13"/>
      <name val="굴림"/>
      <family val="3"/>
      <charset val="129"/>
    </font>
    <font>
      <b/>
      <sz val="13"/>
      <name val="굴림"/>
      <family val="3"/>
      <charset val="129"/>
    </font>
    <font>
      <sz val="10"/>
      <name val="굴림"/>
      <family val="3"/>
      <charset val="129"/>
    </font>
    <font>
      <b/>
      <sz val="16"/>
      <name val="굴림"/>
      <family val="3"/>
      <charset val="129"/>
    </font>
    <font>
      <sz val="16"/>
      <name val="굴림"/>
      <family val="3"/>
      <charset val="129"/>
    </font>
    <font>
      <sz val="28"/>
      <name val="맑은 고딕"/>
      <family val="3"/>
      <charset val="129"/>
      <scheme val="major"/>
    </font>
    <font>
      <sz val="30"/>
      <color theme="1"/>
      <name val="돋움"/>
      <family val="3"/>
      <charset val="129"/>
    </font>
    <font>
      <b/>
      <sz val="11"/>
      <color theme="1"/>
      <name val="맑은 고딕"/>
      <family val="3"/>
      <charset val="129"/>
      <scheme val="minor"/>
    </font>
    <font>
      <sz val="11"/>
      <color theme="1"/>
      <name val="굴림"/>
      <family val="3"/>
      <charset val="129"/>
    </font>
    <font>
      <sz val="30"/>
      <color theme="1"/>
      <name val="굴림"/>
      <family val="3"/>
      <charset val="129"/>
    </font>
    <font>
      <b/>
      <sz val="20"/>
      <name val="굴림"/>
      <family val="3"/>
      <charset val="129"/>
    </font>
    <font>
      <b/>
      <sz val="20"/>
      <color rgb="FFFF0000"/>
      <name val="굴림"/>
      <family val="3"/>
      <charset val="129"/>
    </font>
    <font>
      <sz val="20"/>
      <color theme="1"/>
      <name val="굴림"/>
      <family val="3"/>
      <charset val="129"/>
    </font>
    <font>
      <sz val="11"/>
      <name val="굴림"/>
      <family val="3"/>
      <charset val="129"/>
    </font>
    <font>
      <b/>
      <sz val="11"/>
      <color theme="3"/>
      <name val="굴림체"/>
      <family val="3"/>
      <charset val="129"/>
    </font>
    <font>
      <b/>
      <sz val="12"/>
      <color theme="3"/>
      <name val="굴림체"/>
      <family val="3"/>
      <charset val="129"/>
    </font>
  </fonts>
  <fills count="10">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gray125">
        <bgColor theme="9" tint="-0.24994659260841701"/>
      </patternFill>
    </fill>
    <fill>
      <patternFill patternType="solid">
        <fgColor theme="0" tint="-4.9989318521683403E-2"/>
        <bgColor indexed="64"/>
      </patternFill>
    </fill>
    <fill>
      <patternFill patternType="solid">
        <fgColor theme="4" tint="0.7999816888943144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0">
    <xf numFmtId="0" fontId="0" fillId="0" borderId="0">
      <alignment vertical="center"/>
    </xf>
    <xf numFmtId="41" fontId="1" fillId="0" borderId="0" applyFont="0" applyFill="0" applyBorder="0" applyAlignment="0" applyProtection="0">
      <alignment vertical="center"/>
    </xf>
    <xf numFmtId="41" fontId="16" fillId="0" borderId="0" applyFont="0" applyFill="0" applyBorder="0" applyAlignment="0" applyProtection="0"/>
    <xf numFmtId="9" fontId="16" fillId="0" borderId="0" applyFont="0" applyFill="0" applyBorder="0" applyAlignment="0" applyProtection="0"/>
    <xf numFmtId="0" fontId="18" fillId="0" borderId="0"/>
    <xf numFmtId="0" fontId="18"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applyNumberFormat="0" applyFont="0" applyFill="0" applyBorder="0" applyAlignment="0" applyProtection="0"/>
    <xf numFmtId="1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xf numFmtId="0" fontId="22" fillId="0" borderId="0"/>
    <xf numFmtId="0" fontId="23"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38" fontId="24" fillId="6" borderId="0" applyNumberFormat="0" applyBorder="0" applyAlignment="0" applyProtection="0"/>
    <xf numFmtId="0" fontId="25" fillId="0" borderId="0">
      <alignment horizontal="left"/>
    </xf>
    <xf numFmtId="0" fontId="26" fillId="0" borderId="33" applyNumberFormat="0" applyAlignment="0" applyProtection="0">
      <alignment horizontal="left" vertical="center"/>
    </xf>
    <xf numFmtId="0" fontId="26" fillId="0" borderId="12">
      <alignment horizontal="left" vertical="center"/>
    </xf>
    <xf numFmtId="10" fontId="24" fillId="6" borderId="10" applyNumberFormat="0" applyBorder="0" applyAlignment="0" applyProtection="0"/>
    <xf numFmtId="41" fontId="23" fillId="0" borderId="0" applyFont="0" applyFill="0" applyBorder="0" applyAlignment="0" applyProtection="0"/>
    <xf numFmtId="43" fontId="23" fillId="0" borderId="0" applyFont="0" applyFill="0" applyBorder="0" applyAlignment="0" applyProtection="0"/>
    <xf numFmtId="0" fontId="27" fillId="0" borderId="28"/>
    <xf numFmtId="176" fontId="28" fillId="0" borderId="0" applyFont="0" applyFill="0" applyBorder="0" applyAlignment="0" applyProtection="0"/>
    <xf numFmtId="177" fontId="28" fillId="0" borderId="0" applyFont="0" applyFill="0" applyBorder="0" applyAlignment="0" applyProtection="0"/>
    <xf numFmtId="178" fontId="29" fillId="0" borderId="0"/>
    <xf numFmtId="0" fontId="23" fillId="0" borderId="0"/>
    <xf numFmtId="10" fontId="23" fillId="0" borderId="0" applyFont="0" applyFill="0" applyBorder="0" applyAlignment="0" applyProtection="0"/>
    <xf numFmtId="0" fontId="27" fillId="0" borderId="0"/>
    <xf numFmtId="0" fontId="18" fillId="0" borderId="0"/>
    <xf numFmtId="0" fontId="30" fillId="0" borderId="0"/>
    <xf numFmtId="0" fontId="31" fillId="0" borderId="0" applyNumberFormat="0" applyFill="0" applyBorder="0" applyAlignment="0" applyProtection="0">
      <alignment vertical="top"/>
      <protection locked="0"/>
    </xf>
    <xf numFmtId="0" fontId="32" fillId="0" borderId="0"/>
    <xf numFmtId="0" fontId="18" fillId="0" borderId="0"/>
    <xf numFmtId="0" fontId="33" fillId="0" borderId="0" applyNumberFormat="0" applyFill="0" applyBorder="0" applyAlignment="0" applyProtection="0">
      <alignment vertical="top"/>
      <protection locked="0"/>
    </xf>
    <xf numFmtId="179" fontId="18" fillId="0" borderId="0" applyFont="0" applyFill="0" applyBorder="0" applyAlignment="0" applyProtection="0"/>
    <xf numFmtId="0" fontId="18" fillId="0" borderId="0" applyFont="0" applyFill="0" applyBorder="0" applyAlignment="0" applyProtection="0"/>
    <xf numFmtId="0" fontId="16" fillId="0" borderId="0"/>
    <xf numFmtId="0" fontId="16" fillId="0" borderId="0">
      <alignment vertical="center"/>
    </xf>
    <xf numFmtId="0" fontId="16" fillId="0" borderId="0"/>
  </cellStyleXfs>
  <cellXfs count="167">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0"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7" fillId="0" borderId="0" xfId="0" applyFont="1" applyBorder="1" applyAlignment="1">
      <alignment vertical="center"/>
    </xf>
    <xf numFmtId="0" fontId="9" fillId="0" borderId="0" xfId="0" applyFont="1">
      <alignment vertical="center"/>
    </xf>
    <xf numFmtId="41" fontId="5" fillId="0" borderId="0" xfId="1" applyFont="1">
      <alignment vertical="center"/>
    </xf>
    <xf numFmtId="0" fontId="4" fillId="0" borderId="23" xfId="0" applyFont="1" applyBorder="1">
      <alignment vertical="center"/>
    </xf>
    <xf numFmtId="0" fontId="2" fillId="0" borderId="24" xfId="0" applyFont="1" applyBorder="1" applyAlignment="1">
      <alignment horizontal="center" vertical="center"/>
    </xf>
    <xf numFmtId="0" fontId="4" fillId="0" borderId="25" xfId="0" applyFont="1" applyBorder="1">
      <alignment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5" fillId="0" borderId="25" xfId="0" applyFont="1" applyBorder="1">
      <alignment vertical="center"/>
    </xf>
    <xf numFmtId="0" fontId="5" fillId="0" borderId="0" xfId="0" applyFont="1" applyBorder="1">
      <alignment vertical="center"/>
    </xf>
    <xf numFmtId="0" fontId="5" fillId="0" borderId="26" xfId="0" applyFont="1" applyBorder="1">
      <alignment vertical="center"/>
    </xf>
    <xf numFmtId="0" fontId="6" fillId="0" borderId="0" xfId="0" applyFont="1" applyBorder="1">
      <alignment vertical="center"/>
    </xf>
    <xf numFmtId="0" fontId="5" fillId="0" borderId="26" xfId="0" applyFont="1" applyBorder="1" applyAlignment="1">
      <alignment vertical="center" wrapText="1"/>
    </xf>
    <xf numFmtId="0" fontId="5" fillId="0" borderId="26" xfId="0" applyFont="1" applyBorder="1" applyAlignment="1">
      <alignment vertical="center"/>
    </xf>
    <xf numFmtId="0" fontId="5" fillId="0" borderId="26" xfId="0" applyFont="1" applyFill="1" applyBorder="1" applyAlignment="1">
      <alignment horizontal="center" vertical="center" wrapText="1"/>
    </xf>
    <xf numFmtId="10" fontId="5" fillId="0" borderId="26" xfId="0" applyNumberFormat="1"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12" fillId="0" borderId="0" xfId="0" applyFont="1" applyBorder="1">
      <alignment vertical="center"/>
    </xf>
    <xf numFmtId="0" fontId="5" fillId="0" borderId="26" xfId="0" applyFont="1" applyFill="1" applyBorder="1">
      <alignment vertical="center"/>
    </xf>
    <xf numFmtId="0" fontId="7" fillId="0" borderId="0" xfId="0" applyFont="1" applyBorder="1">
      <alignment vertical="center"/>
    </xf>
    <xf numFmtId="0" fontId="5" fillId="0" borderId="26" xfId="0" applyFont="1" applyFill="1" applyBorder="1" applyAlignment="1">
      <alignment horizontal="center" vertical="center"/>
    </xf>
    <xf numFmtId="0" fontId="5" fillId="0" borderId="0" xfId="0" applyFont="1" applyBorder="1" applyAlignment="1">
      <alignment horizontal="left" vertical="center" wrapText="1"/>
    </xf>
    <xf numFmtId="0" fontId="5" fillId="0" borderId="27" xfId="0" applyFont="1" applyBorder="1">
      <alignment vertical="center"/>
    </xf>
    <xf numFmtId="0" fontId="5" fillId="0" borderId="29" xfId="0" applyFont="1" applyBorder="1" applyAlignment="1">
      <alignment horizontal="left" vertical="center" wrapText="1"/>
    </xf>
    <xf numFmtId="0" fontId="0" fillId="0" borderId="0" xfId="0" applyAlignment="1">
      <alignment horizontal="center"/>
    </xf>
    <xf numFmtId="0" fontId="0" fillId="0" borderId="0" xfId="0" applyAlignment="1"/>
    <xf numFmtId="0" fontId="34" fillId="0" borderId="32" xfId="47" applyFont="1" applyBorder="1" applyAlignment="1">
      <alignment horizontal="center" vertical="center"/>
    </xf>
    <xf numFmtId="180" fontId="34" fillId="0" borderId="32" xfId="47" applyNumberFormat="1" applyFont="1" applyBorder="1" applyAlignment="1">
      <alignment horizontal="center" vertical="center"/>
    </xf>
    <xf numFmtId="14" fontId="34" fillId="0" borderId="32" xfId="47" applyNumberFormat="1" applyFont="1" applyBorder="1" applyAlignment="1">
      <alignment horizontal="center" vertical="center"/>
    </xf>
    <xf numFmtId="41" fontId="34" fillId="7" borderId="10" xfId="2" applyFont="1" applyFill="1" applyBorder="1" applyAlignment="1">
      <alignment horizontal="right" vertical="center" shrinkToFit="1"/>
    </xf>
    <xf numFmtId="14" fontId="35" fillId="0" borderId="10" xfId="0" applyNumberFormat="1" applyFont="1" applyBorder="1" applyAlignment="1">
      <alignment horizontal="center" vertical="center" shrinkToFit="1"/>
    </xf>
    <xf numFmtId="181" fontId="35" fillId="0" borderId="10" xfId="0" applyNumberFormat="1" applyFont="1" applyBorder="1" applyAlignment="1">
      <alignment horizontal="center" vertical="center" shrinkToFit="1"/>
    </xf>
    <xf numFmtId="0" fontId="35" fillId="0" borderId="10" xfId="0" applyFont="1" applyBorder="1" applyAlignment="1">
      <alignment horizontal="center" vertical="center" shrinkToFit="1"/>
    </xf>
    <xf numFmtId="41" fontId="34" fillId="7" borderId="10" xfId="2" applyFont="1" applyFill="1" applyBorder="1" applyAlignment="1">
      <alignment horizontal="center" vertical="center" shrinkToFit="1"/>
    </xf>
    <xf numFmtId="41" fontId="34" fillId="7" borderId="34" xfId="2" applyFont="1" applyFill="1" applyBorder="1" applyAlignment="1">
      <alignment horizontal="center" vertical="center" shrinkToFit="1"/>
    </xf>
    <xf numFmtId="14" fontId="35" fillId="0" borderId="34" xfId="0" applyNumberFormat="1" applyFont="1" applyBorder="1" applyAlignment="1">
      <alignment horizontal="center" vertical="center" shrinkToFit="1"/>
    </xf>
    <xf numFmtId="0" fontId="35" fillId="0" borderId="34" xfId="0" applyFont="1" applyBorder="1" applyAlignment="1">
      <alignment horizontal="center" vertical="center" shrinkToFit="1"/>
    </xf>
    <xf numFmtId="41" fontId="34" fillId="7" borderId="18" xfId="2" applyFont="1" applyFill="1" applyBorder="1" applyAlignment="1">
      <alignment horizontal="center" vertical="center" shrinkToFit="1"/>
    </xf>
    <xf numFmtId="14" fontId="35" fillId="0" borderId="18" xfId="0" applyNumberFormat="1" applyFont="1" applyBorder="1" applyAlignment="1">
      <alignment horizontal="center" vertical="center" shrinkToFit="1"/>
    </xf>
    <xf numFmtId="181" fontId="35" fillId="0" borderId="18" xfId="0" applyNumberFormat="1" applyFont="1" applyBorder="1" applyAlignment="1">
      <alignment horizontal="center" vertical="center" shrinkToFit="1"/>
    </xf>
    <xf numFmtId="0" fontId="35" fillId="0" borderId="18" xfId="0" applyFont="1" applyBorder="1" applyAlignment="1">
      <alignment horizontal="center" vertical="center" shrinkToFit="1"/>
    </xf>
    <xf numFmtId="0" fontId="34" fillId="8" borderId="35" xfId="47" applyFont="1" applyFill="1" applyBorder="1" applyAlignment="1">
      <alignment horizontal="center" vertical="center"/>
    </xf>
    <xf numFmtId="180" fontId="34" fillId="8" borderId="35" xfId="47" applyNumberFormat="1" applyFont="1" applyFill="1" applyBorder="1" applyAlignment="1">
      <alignment horizontal="center" vertical="center"/>
    </xf>
    <xf numFmtId="14" fontId="34" fillId="8" borderId="35" xfId="47" applyNumberFormat="1" applyFont="1" applyFill="1" applyBorder="1" applyAlignment="1">
      <alignment horizontal="center" vertical="center"/>
    </xf>
    <xf numFmtId="41" fontId="34" fillId="0" borderId="32" xfId="1" applyFont="1" applyBorder="1" applyAlignment="1">
      <alignment horizontal="center" vertical="center"/>
    </xf>
    <xf numFmtId="0" fontId="38" fillId="0" borderId="0" xfId="0" applyFont="1" applyAlignment="1">
      <alignment horizontal="center"/>
    </xf>
    <xf numFmtId="0" fontId="39" fillId="0" borderId="0" xfId="0" applyFont="1" applyAlignment="1">
      <alignment horizontal="left"/>
    </xf>
    <xf numFmtId="0" fontId="38" fillId="0" borderId="0" xfId="0" applyFont="1" applyAlignment="1"/>
    <xf numFmtId="0" fontId="40" fillId="0" borderId="0" xfId="0" applyFont="1" applyAlignment="1"/>
    <xf numFmtId="0" fontId="42" fillId="0" borderId="0" xfId="0" applyFont="1" applyAlignment="1"/>
    <xf numFmtId="0" fontId="41" fillId="0" borderId="0" xfId="0" applyFont="1" applyAlignment="1"/>
    <xf numFmtId="0" fontId="45" fillId="0" borderId="0" xfId="0" applyFont="1">
      <alignment vertical="center"/>
    </xf>
    <xf numFmtId="0" fontId="34" fillId="8" borderId="35"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10" xfId="0" applyFont="1" applyBorder="1" applyAlignment="1">
      <alignment horizontal="center" vertical="center"/>
    </xf>
    <xf numFmtId="0" fontId="34" fillId="0" borderId="18" xfId="0" applyFont="1" applyBorder="1" applyAlignment="1">
      <alignment horizontal="center" vertical="center"/>
    </xf>
    <xf numFmtId="0" fontId="34" fillId="0" borderId="32" xfId="47" applyFont="1" applyFill="1" applyBorder="1" applyAlignment="1">
      <alignment horizontal="center" vertical="center"/>
    </xf>
    <xf numFmtId="0" fontId="35" fillId="0" borderId="10" xfId="0" applyFont="1" applyBorder="1" applyAlignment="1">
      <alignment horizontal="center" vertical="center"/>
    </xf>
    <xf numFmtId="0" fontId="44" fillId="0" borderId="0" xfId="0" applyFont="1" applyAlignment="1">
      <alignment vertical="center"/>
    </xf>
    <xf numFmtId="0" fontId="50" fillId="0" borderId="0" xfId="0" applyFont="1">
      <alignment vertical="center"/>
    </xf>
    <xf numFmtId="0" fontId="51" fillId="0" borderId="14" xfId="48" applyFont="1" applyBorder="1" applyAlignment="1">
      <alignment horizontal="center" vertical="center"/>
    </xf>
    <xf numFmtId="0" fontId="51" fillId="0" borderId="14" xfId="48" applyFont="1" applyBorder="1" applyAlignment="1">
      <alignment vertical="center"/>
    </xf>
    <xf numFmtId="0" fontId="46" fillId="0" borderId="0" xfId="0" applyFont="1">
      <alignment vertical="center"/>
    </xf>
    <xf numFmtId="0" fontId="34" fillId="8" borderId="35" xfId="48" applyFont="1" applyFill="1" applyBorder="1" applyAlignment="1">
      <alignment horizontal="center" vertical="center"/>
    </xf>
    <xf numFmtId="0" fontId="34" fillId="0" borderId="32" xfId="48" applyFont="1" applyBorder="1" applyAlignment="1">
      <alignment horizontal="center" vertical="center"/>
    </xf>
    <xf numFmtId="0" fontId="51" fillId="0" borderId="32" xfId="48" applyFont="1" applyBorder="1">
      <alignment vertical="center"/>
    </xf>
    <xf numFmtId="0" fontId="51" fillId="0" borderId="32" xfId="48" applyFont="1" applyBorder="1" applyAlignment="1">
      <alignment horizontal="center" vertical="center"/>
    </xf>
    <xf numFmtId="41" fontId="51" fillId="0" borderId="32" xfId="2" applyFont="1" applyBorder="1" applyAlignment="1">
      <alignment vertical="center"/>
    </xf>
    <xf numFmtId="0" fontId="34" fillId="0" borderId="32" xfId="48" applyFont="1" applyBorder="1" applyAlignment="1">
      <alignment vertical="center"/>
    </xf>
    <xf numFmtId="43" fontId="34" fillId="0" borderId="32" xfId="48" applyNumberFormat="1" applyFont="1" applyBorder="1" applyAlignment="1">
      <alignment horizontal="center" vertical="center"/>
    </xf>
    <xf numFmtId="0" fontId="34" fillId="0" borderId="10" xfId="48" applyFont="1" applyBorder="1" applyAlignment="1">
      <alignment horizontal="center" vertical="center"/>
    </xf>
    <xf numFmtId="0" fontId="51" fillId="0" borderId="10" xfId="48" applyFont="1" applyBorder="1">
      <alignment vertical="center"/>
    </xf>
    <xf numFmtId="0" fontId="51" fillId="0" borderId="10" xfId="48" applyFont="1" applyBorder="1" applyAlignment="1">
      <alignment horizontal="center" vertical="center"/>
    </xf>
    <xf numFmtId="41" fontId="51" fillId="0" borderId="10" xfId="2" applyFont="1" applyBorder="1" applyAlignment="1">
      <alignment vertical="center"/>
    </xf>
    <xf numFmtId="0" fontId="34" fillId="0" borderId="10" xfId="48" applyFont="1" applyBorder="1" applyAlignment="1">
      <alignment vertical="center"/>
    </xf>
    <xf numFmtId="43" fontId="34" fillId="0" borderId="10" xfId="48" applyNumberFormat="1" applyFont="1" applyBorder="1" applyAlignment="1">
      <alignment horizontal="center" vertical="center"/>
    </xf>
    <xf numFmtId="0" fontId="51" fillId="0" borderId="10" xfId="48" applyFont="1" applyBorder="1" applyAlignment="1">
      <alignment vertical="center"/>
    </xf>
    <xf numFmtId="43" fontId="51" fillId="0" borderId="10" xfId="48" applyNumberFormat="1" applyFont="1" applyBorder="1" applyAlignment="1">
      <alignment horizontal="center" vertical="center"/>
    </xf>
    <xf numFmtId="0" fontId="34" fillId="0" borderId="10" xfId="48" applyFont="1" applyBorder="1">
      <alignment vertical="center"/>
    </xf>
    <xf numFmtId="43" fontId="34" fillId="0" borderId="10" xfId="48" applyNumberFormat="1" applyFont="1" applyBorder="1">
      <alignment vertical="center"/>
    </xf>
    <xf numFmtId="0" fontId="51" fillId="0" borderId="0" xfId="48" applyFont="1" applyAlignment="1">
      <alignment horizontal="center" vertical="center"/>
    </xf>
    <xf numFmtId="0" fontId="51" fillId="0" borderId="0" xfId="48" applyFont="1">
      <alignment vertical="center"/>
    </xf>
    <xf numFmtId="41" fontId="0" fillId="0" borderId="0" xfId="1" applyFont="1">
      <alignment vertical="center"/>
    </xf>
    <xf numFmtId="49" fontId="34" fillId="0" borderId="32" xfId="47" applyNumberFormat="1" applyFont="1" applyBorder="1" applyAlignment="1">
      <alignment horizontal="center" vertical="center"/>
    </xf>
    <xf numFmtId="0" fontId="39" fillId="0" borderId="0" xfId="0" applyFont="1" applyAlignment="1">
      <alignment horizontal="left"/>
    </xf>
    <xf numFmtId="0" fontId="35" fillId="0" borderId="10" xfId="0" applyFont="1" applyBorder="1" applyAlignment="1">
      <alignment horizontal="center" vertical="center"/>
    </xf>
    <xf numFmtId="0" fontId="35" fillId="9" borderId="10" xfId="0" applyFont="1" applyFill="1" applyBorder="1" applyAlignment="1">
      <alignment horizontal="center" vertical="center"/>
    </xf>
    <xf numFmtId="0" fontId="47" fillId="0" borderId="0" xfId="0" applyFont="1" applyAlignment="1">
      <alignment horizontal="center" vertical="center"/>
    </xf>
    <xf numFmtId="0" fontId="35" fillId="0" borderId="10" xfId="0" applyFont="1" applyBorder="1" applyAlignment="1">
      <alignment horizontal="left" vertical="center"/>
    </xf>
    <xf numFmtId="0" fontId="48" fillId="0" borderId="0" xfId="0" applyFont="1" applyAlignment="1">
      <alignment horizontal="center" vertical="center"/>
    </xf>
    <xf numFmtId="0" fontId="34" fillId="0" borderId="10" xfId="48" applyFont="1" applyBorder="1" applyAlignment="1">
      <alignment horizontal="center" vertical="center"/>
    </xf>
    <xf numFmtId="0" fontId="48" fillId="0" borderId="0" xfId="48" applyFont="1" applyAlignment="1">
      <alignment horizontal="center" vertical="center"/>
    </xf>
    <xf numFmtId="0" fontId="34" fillId="8" borderId="10" xfId="48" applyFont="1" applyFill="1" applyBorder="1" applyAlignment="1">
      <alignment horizontal="center" vertical="center"/>
    </xf>
    <xf numFmtId="0" fontId="34" fillId="8" borderId="35" xfId="48" applyFont="1" applyFill="1" applyBorder="1" applyAlignment="1">
      <alignment horizontal="center" vertical="center"/>
    </xf>
    <xf numFmtId="0" fontId="35" fillId="8" borderId="10" xfId="48" applyFont="1" applyFill="1" applyBorder="1" applyAlignment="1">
      <alignment horizontal="center" vertical="center"/>
    </xf>
    <xf numFmtId="0" fontId="34" fillId="8" borderId="10" xfId="48" applyFont="1" applyFill="1" applyBorder="1" applyAlignment="1">
      <alignment horizontal="center" vertical="center" wrapText="1"/>
    </xf>
    <xf numFmtId="0" fontId="34" fillId="8" borderId="35" xfId="48" applyFont="1" applyFill="1" applyBorder="1" applyAlignment="1">
      <alignment horizontal="center" vertical="center" wrapText="1"/>
    </xf>
    <xf numFmtId="0" fontId="43" fillId="0" borderId="0" xfId="0" applyFont="1" applyAlignment="1">
      <alignment horizontal="center" vertical="center"/>
    </xf>
    <xf numFmtId="0" fontId="39" fillId="0" borderId="0" xfId="0" applyFont="1" applyAlignment="1">
      <alignment vertical="center" wrapText="1"/>
    </xf>
    <xf numFmtId="31" fontId="39" fillId="0" borderId="0" xfId="0" applyNumberFormat="1" applyFont="1" applyAlignment="1">
      <alignment horizontal="center"/>
    </xf>
    <xf numFmtId="0" fontId="41" fillId="0" borderId="0" xfId="0" applyFont="1" applyAlignment="1">
      <alignment horizontal="left" vertical="center"/>
    </xf>
    <xf numFmtId="0" fontId="39" fillId="0" borderId="0" xfId="0" applyFont="1" applyAlignment="1">
      <alignment horizontal="left"/>
    </xf>
    <xf numFmtId="0" fontId="5" fillId="0" borderId="0" xfId="0" applyFont="1" applyBorder="1" applyAlignment="1">
      <alignment horizontal="left" vertical="center" wrapText="1"/>
    </xf>
    <xf numFmtId="0" fontId="5" fillId="0" borderId="28" xfId="0" applyFont="1" applyBorder="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8" xfId="0" applyFont="1" applyFill="1" applyBorder="1" applyAlignment="1">
      <alignment horizontal="center" vertical="center"/>
    </xf>
    <xf numFmtId="41" fontId="5" fillId="0" borderId="17" xfId="1" applyFont="1" applyFill="1" applyBorder="1" applyAlignment="1">
      <alignment horizontal="center" vertical="center"/>
    </xf>
    <xf numFmtId="41" fontId="5" fillId="0" borderId="18" xfId="1" applyFont="1" applyFill="1" applyBorder="1" applyAlignment="1">
      <alignment horizontal="center" vertical="center"/>
    </xf>
    <xf numFmtId="41" fontId="5" fillId="0" borderId="22" xfId="1" applyFont="1" applyFill="1" applyBorder="1" applyAlignment="1">
      <alignment horizontal="center" vertical="center"/>
    </xf>
    <xf numFmtId="41" fontId="5" fillId="0" borderId="19" xfId="1" applyFont="1" applyBorder="1" applyAlignment="1">
      <alignment horizontal="center" vertical="center"/>
    </xf>
    <xf numFmtId="41" fontId="5" fillId="0" borderId="20" xfId="1" applyFont="1" applyBorder="1" applyAlignment="1">
      <alignment horizontal="center" vertical="center"/>
    </xf>
    <xf numFmtId="41" fontId="5" fillId="0" borderId="31" xfId="1" applyFont="1" applyBorder="1" applyAlignment="1">
      <alignment horizontal="center" vertical="center"/>
    </xf>
    <xf numFmtId="0" fontId="14" fillId="3" borderId="2" xfId="0" applyFont="1" applyFill="1" applyBorder="1" applyAlignment="1">
      <alignment horizontal="center" vertical="center"/>
    </xf>
    <xf numFmtId="41" fontId="5" fillId="0" borderId="30" xfId="1" applyFont="1" applyBorder="1" applyAlignment="1">
      <alignment horizontal="center" vertical="center"/>
    </xf>
    <xf numFmtId="41" fontId="5" fillId="0" borderId="21" xfId="1"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10" fontId="5" fillId="0" borderId="18"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0" fontId="5" fillId="0" borderId="19" xfId="0" applyNumberFormat="1" applyFont="1" applyBorder="1" applyAlignment="1">
      <alignment horizontal="center" vertical="center"/>
    </xf>
    <xf numFmtId="10" fontId="5" fillId="0" borderId="20" xfId="0" applyNumberFormat="1" applyFont="1" applyBorder="1" applyAlignment="1">
      <alignment horizontal="center" vertical="center"/>
    </xf>
    <xf numFmtId="10" fontId="5" fillId="0" borderId="21" xfId="0" applyNumberFormat="1" applyFont="1" applyBorder="1" applyAlignment="1">
      <alignment horizontal="center" vertical="center"/>
    </xf>
  </cellXfs>
  <cellStyles count="50">
    <cellStyle name="??&amp;O?&amp;H?_x0008__x000f__x0007_?_x0007__x0001__x0001_" xfId="4" xr:uid="{00000000-0005-0000-0000-000000000000}"/>
    <cellStyle name="??&amp;O?&amp;H?_x0008_??_x0007__x0001__x0001_" xfId="5" xr:uid="{00000000-0005-0000-0000-000001000000}"/>
    <cellStyle name="_G4BOFsQedyFBJfuy2tc5fzrLL" xfId="6" xr:uid="{00000000-0005-0000-0000-000002000000}"/>
    <cellStyle name="_glasscv" xfId="7" xr:uid="{00000000-0005-0000-0000-000003000000}"/>
    <cellStyle name="_PROJECT_추진계획(SEC_T7_P2_AB_FILMREMOVER_2차분)(1)" xfId="8" xr:uid="{00000000-0005-0000-0000-000004000000}"/>
    <cellStyle name="_추진품의LC050057_TFT3L초기투입기REV1(1)" xfId="9" xr:uid="{00000000-0005-0000-0000-000005000000}"/>
    <cellStyle name="_추진품의서0201(1)" xfId="10" xr:uid="{00000000-0005-0000-0000-000006000000}"/>
    <cellStyle name="_추진품의서T7_2_P2(1)" xfId="11" xr:uid="{00000000-0005-0000-0000-000007000000}"/>
    <cellStyle name="_추진품의서T7_2_노광물류_재품의(1)" xfId="12" xr:uid="{00000000-0005-0000-0000-000008000000}"/>
    <cellStyle name="1" xfId="13" xr:uid="{00000000-0005-0000-0000-000009000000}"/>
    <cellStyle name="¹eºÐA²_AIAIC°AuCoE² " xfId="14" xr:uid="{00000000-0005-0000-0000-00000A000000}"/>
    <cellStyle name="AeE­ [0]_  A¾  CO  " xfId="15" xr:uid="{00000000-0005-0000-0000-00000B000000}"/>
    <cellStyle name="AeE­_  A¾  CO  " xfId="16" xr:uid="{00000000-0005-0000-0000-00000C000000}"/>
    <cellStyle name="AÞ¸¶ [0]_  A¾  CO  " xfId="17" xr:uid="{00000000-0005-0000-0000-00000D000000}"/>
    <cellStyle name="AÞ¸¶_  A¾  CO  " xfId="18" xr:uid="{00000000-0005-0000-0000-00000E000000}"/>
    <cellStyle name="C￥AØ_  A¾  CO  " xfId="19" xr:uid="{00000000-0005-0000-0000-00000F000000}"/>
    <cellStyle name="category" xfId="20" xr:uid="{00000000-0005-0000-0000-000010000000}"/>
    <cellStyle name="Comma [0]_ SG&amp;A Bridge " xfId="21" xr:uid="{00000000-0005-0000-0000-000011000000}"/>
    <cellStyle name="Comma_ SG&amp;A Bridge " xfId="22" xr:uid="{00000000-0005-0000-0000-000012000000}"/>
    <cellStyle name="Currency [0]_ SG&amp;A Bridge " xfId="23" xr:uid="{00000000-0005-0000-0000-000013000000}"/>
    <cellStyle name="Currency_ SG&amp;A Bridge " xfId="24" xr:uid="{00000000-0005-0000-0000-000014000000}"/>
    <cellStyle name="Grey" xfId="25" xr:uid="{00000000-0005-0000-0000-000015000000}"/>
    <cellStyle name="HEADER" xfId="26" xr:uid="{00000000-0005-0000-0000-000016000000}"/>
    <cellStyle name="Header1" xfId="27" xr:uid="{00000000-0005-0000-0000-000017000000}"/>
    <cellStyle name="Header2" xfId="28" xr:uid="{00000000-0005-0000-0000-000018000000}"/>
    <cellStyle name="Input [yellow]" xfId="29" xr:uid="{00000000-0005-0000-0000-000019000000}"/>
    <cellStyle name="Millares [0]_PERSONAL" xfId="30" xr:uid="{00000000-0005-0000-0000-00001A000000}"/>
    <cellStyle name="Millares_PERSONAL" xfId="31" xr:uid="{00000000-0005-0000-0000-00001B000000}"/>
    <cellStyle name="Model" xfId="32" xr:uid="{00000000-0005-0000-0000-00001C000000}"/>
    <cellStyle name="Moneda [0]_CONTENCION CONDELL 25.051" xfId="33" xr:uid="{00000000-0005-0000-0000-00001D000000}"/>
    <cellStyle name="Moneda_CONTENCION CONDELL 25.051" xfId="34" xr:uid="{00000000-0005-0000-0000-00001E000000}"/>
    <cellStyle name="Normal - Style1" xfId="35" xr:uid="{00000000-0005-0000-0000-00001F000000}"/>
    <cellStyle name="Normal_ SG&amp;A Bridge " xfId="36" xr:uid="{00000000-0005-0000-0000-000020000000}"/>
    <cellStyle name="Percent [2]" xfId="37" xr:uid="{00000000-0005-0000-0000-000021000000}"/>
    <cellStyle name="subhead" xfId="38" xr:uid="{00000000-0005-0000-0000-000022000000}"/>
    <cellStyle name="" xfId="39" xr:uid="{00000000-0005-0000-0000-000023000000}"/>
    <cellStyle name="咬訌裝?report-2 " xfId="40" xr:uid="{00000000-0005-0000-0000-000024000000}"/>
    <cellStyle name="뒤에 오는 하이퍼링크" xfId="41" xr:uid="{00000000-0005-0000-0000-000025000000}"/>
    <cellStyle name="백분율 2" xfId="3" xr:uid="{00000000-0005-0000-0000-000026000000}"/>
    <cellStyle name="뷭?_BOOKSHIP" xfId="42" xr:uid="{00000000-0005-0000-0000-000027000000}"/>
    <cellStyle name="쉼표 [0]" xfId="1" builtinId="6"/>
    <cellStyle name="쉼표 [0] 2" xfId="2" xr:uid="{00000000-0005-0000-0000-000029000000}"/>
    <cellStyle name="스타일 1" xfId="43" xr:uid="{00000000-0005-0000-0000-00002A000000}"/>
    <cellStyle name="열어본 하이퍼링크" xfId="44" xr:uid="{00000000-0005-0000-0000-00002B000000}"/>
    <cellStyle name="콤마 [0]_  종  합  " xfId="45" xr:uid="{00000000-0005-0000-0000-00002C000000}"/>
    <cellStyle name="콤마_  종  합  " xfId="46" xr:uid="{00000000-0005-0000-0000-00002D000000}"/>
    <cellStyle name="표준" xfId="0" builtinId="0"/>
    <cellStyle name="표준 2" xfId="49" xr:uid="{00000000-0005-0000-0000-00002F000000}"/>
    <cellStyle name="표준_Sheet1" xfId="47" xr:uid="{00000000-0005-0000-0000-000030000000}"/>
    <cellStyle name="표준_운송보험패킹리스트" xfId="48"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8"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a:extLst>
            <a:ext uri="{FF2B5EF4-FFF2-40B4-BE49-F238E27FC236}">
              <a16:creationId xmlns:a16="http://schemas.microsoft.com/office/drawing/2014/main" id="{00000000-0008-0000-0500-000002000000}"/>
            </a:ext>
          </a:extLst>
        </xdr:cNvPr>
        <xdr:cNvGrpSpPr/>
      </xdr:nvGrpSpPr>
      <xdr:grpSpPr>
        <a:xfrm>
          <a:off x="11725835" y="13568082"/>
          <a:ext cx="5793058" cy="2515518"/>
          <a:chOff x="1332080" y="1520888"/>
          <a:chExt cx="5811547" cy="2520000"/>
        </a:xfrm>
      </xdr:grpSpPr>
      <xdr:sp macro="" textlink="">
        <xdr:nvSpPr>
          <xdr:cNvPr id="3" name="순서도: 판단 2">
            <a:extLst>
              <a:ext uri="{FF2B5EF4-FFF2-40B4-BE49-F238E27FC236}">
                <a16:creationId xmlns:a16="http://schemas.microsoft.com/office/drawing/2014/main" id="{00000000-0008-0000-0500-000003000000}"/>
              </a:ext>
            </a:extLst>
          </xdr:cNvPr>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a:extLst>
              <a:ext uri="{FF2B5EF4-FFF2-40B4-BE49-F238E27FC236}">
                <a16:creationId xmlns:a16="http://schemas.microsoft.com/office/drawing/2014/main" id="{00000000-0008-0000-0500-000004000000}"/>
              </a:ext>
            </a:extLst>
          </xdr:cNvPr>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a:extLst>
              <a:ext uri="{FF2B5EF4-FFF2-40B4-BE49-F238E27FC236}">
                <a16:creationId xmlns:a16="http://schemas.microsoft.com/office/drawing/2014/main" id="{00000000-0008-0000-0500-000005000000}"/>
              </a:ext>
            </a:extLst>
          </xdr:cNvPr>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a:extLst>
              <a:ext uri="{FF2B5EF4-FFF2-40B4-BE49-F238E27FC236}">
                <a16:creationId xmlns:a16="http://schemas.microsoft.com/office/drawing/2014/main" id="{00000000-0008-0000-0500-000006000000}"/>
              </a:ext>
            </a:extLst>
          </xdr:cNvPr>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a:extLst>
              <a:ext uri="{FF2B5EF4-FFF2-40B4-BE49-F238E27FC236}">
                <a16:creationId xmlns:a16="http://schemas.microsoft.com/office/drawing/2014/main" id="{00000000-0008-0000-0500-000007000000}"/>
              </a:ext>
            </a:extLst>
          </xdr:cNvPr>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a:extLst>
              <a:ext uri="{FF2B5EF4-FFF2-40B4-BE49-F238E27FC236}">
                <a16:creationId xmlns:a16="http://schemas.microsoft.com/office/drawing/2014/main" id="{00000000-0008-0000-0500-000008000000}"/>
              </a:ext>
            </a:extLst>
          </xdr:cNvPr>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a:extLst>
              <a:ext uri="{FF2B5EF4-FFF2-40B4-BE49-F238E27FC236}">
                <a16:creationId xmlns:a16="http://schemas.microsoft.com/office/drawing/2014/main" id="{00000000-0008-0000-0500-000009000000}"/>
              </a:ext>
            </a:extLst>
          </xdr:cNvPr>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a:extLst>
            <a:ext uri="{FF2B5EF4-FFF2-40B4-BE49-F238E27FC236}">
              <a16:creationId xmlns:a16="http://schemas.microsoft.com/office/drawing/2014/main" id="{00000000-0008-0000-0600-000002000000}"/>
            </a:ext>
          </a:extLst>
        </xdr:cNvPr>
        <xdr:cNvGrpSpPr/>
      </xdr:nvGrpSpPr>
      <xdr:grpSpPr>
        <a:xfrm>
          <a:off x="11801475" y="13387388"/>
          <a:ext cx="5844885" cy="2481900"/>
          <a:chOff x="1332080" y="1520888"/>
          <a:chExt cx="5811547" cy="2520000"/>
        </a:xfrm>
      </xdr:grpSpPr>
      <xdr:sp macro="" textlink="">
        <xdr:nvSpPr>
          <xdr:cNvPr id="3" name="순서도: 판단 2">
            <a:extLst>
              <a:ext uri="{FF2B5EF4-FFF2-40B4-BE49-F238E27FC236}">
                <a16:creationId xmlns:a16="http://schemas.microsoft.com/office/drawing/2014/main" id="{00000000-0008-0000-0600-000003000000}"/>
              </a:ext>
            </a:extLst>
          </xdr:cNvPr>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a:extLst>
              <a:ext uri="{FF2B5EF4-FFF2-40B4-BE49-F238E27FC236}">
                <a16:creationId xmlns:a16="http://schemas.microsoft.com/office/drawing/2014/main" id="{00000000-0008-0000-0600-000004000000}"/>
              </a:ext>
            </a:extLst>
          </xdr:cNvPr>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a:extLst>
              <a:ext uri="{FF2B5EF4-FFF2-40B4-BE49-F238E27FC236}">
                <a16:creationId xmlns:a16="http://schemas.microsoft.com/office/drawing/2014/main" id="{00000000-0008-0000-0600-000005000000}"/>
              </a:ext>
            </a:extLst>
          </xdr:cNvPr>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a:extLst>
              <a:ext uri="{FF2B5EF4-FFF2-40B4-BE49-F238E27FC236}">
                <a16:creationId xmlns:a16="http://schemas.microsoft.com/office/drawing/2014/main" id="{00000000-0008-0000-0600-000006000000}"/>
              </a:ext>
            </a:extLst>
          </xdr:cNvPr>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a:extLst>
              <a:ext uri="{FF2B5EF4-FFF2-40B4-BE49-F238E27FC236}">
                <a16:creationId xmlns:a16="http://schemas.microsoft.com/office/drawing/2014/main" id="{00000000-0008-0000-0600-000007000000}"/>
              </a:ext>
            </a:extLst>
          </xdr:cNvPr>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a:extLst>
              <a:ext uri="{FF2B5EF4-FFF2-40B4-BE49-F238E27FC236}">
                <a16:creationId xmlns:a16="http://schemas.microsoft.com/office/drawing/2014/main" id="{00000000-0008-0000-0600-000008000000}"/>
              </a:ext>
            </a:extLst>
          </xdr:cNvPr>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a:extLst>
              <a:ext uri="{FF2B5EF4-FFF2-40B4-BE49-F238E27FC236}">
                <a16:creationId xmlns:a16="http://schemas.microsoft.com/office/drawing/2014/main" id="{00000000-0008-0000-0600-000009000000}"/>
              </a:ext>
            </a:extLst>
          </xdr:cNvPr>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48652;&#46972;&#50868;&#4428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50672;&#44228;&#5436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제품별"/>
      <sheetName val="97"/>
      <sheetName val="BC자재"/>
      <sheetName val="1.평가개요"/>
      <sheetName val="A-100전제"/>
      <sheetName val="A"/>
      <sheetName val="코어테크(엄)"/>
      <sheetName val="일위대가(1)"/>
      <sheetName val="반송"/>
      <sheetName val="소스"/>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드롭다운LIST"/>
      <sheetName val="공사내역"/>
      <sheetName val="Sheet2"/>
      <sheetName val="(3)Product mix"/>
      <sheetName val="1월"/>
      <sheetName val="재무제표"/>
      <sheetName val="통계자료Check"/>
      <sheetName val="대당 Cost 사전예측"/>
      <sheetName val="DATA"/>
      <sheetName val="실행철강하도"/>
      <sheetName val="124乙Ｓ１"/>
      <sheetName val="Stocker_Detail"/>
      <sheetName val="인사자료총집계"/>
      <sheetName val="在庫"/>
      <sheetName val="Cell AMHS Quotation"/>
      <sheetName val="R-BC자재"/>
      <sheetName val="Detail Price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SFA M-P"/>
      <sheetName val="사업부별"/>
      <sheetName val="항목별"/>
      <sheetName val="11"/>
      <sheetName val="PT_ED"/>
      <sheetName val="60KCF_01"/>
      <sheetName val="1417-W1"/>
      <sheetName val="TEL"/>
      <sheetName val="DBASE"/>
      <sheetName val="이강규"/>
      <sheetName val="BC자재"/>
      <sheetName val="Index"/>
      <sheetName val="교대일보"/>
      <sheetName val="3 상세 내역 NEGO"/>
      <sheetName val="97"/>
      <sheetName val="별제권_정리담보권1"/>
      <sheetName val="자동창고항목별집계표"/>
      <sheetName val="1단1열(S)"/>
      <sheetName val="제조 경영"/>
      <sheetName val="합계잔액시산표"/>
      <sheetName val="SISH-BC자재"/>
      <sheetName val="평내중"/>
      <sheetName val="총괄내역"/>
      <sheetName val="BGT"/>
      <sheetName val="DB"/>
      <sheetName val="BM_08'上"/>
      <sheetName val="2.대외공문"/>
      <sheetName val="연계표"/>
      <sheetName val="상세내역"/>
      <sheetName val="Guide"/>
      <sheetName val="평가데이터"/>
      <sheetName val="GI-LIST"/>
      <sheetName val="발전,기타"/>
      <sheetName val="계정"/>
      <sheetName val="I一般比"/>
      <sheetName val="N賃率-職"/>
      <sheetName val="20관리비율"/>
      <sheetName val="과천MAIN"/>
      <sheetName val="수량산출"/>
      <sheetName val="임율"/>
      <sheetName val="반송"/>
      <sheetName val="12월(천D 자료)→"/>
      <sheetName val="Sheet1"/>
      <sheetName val="DIST入力"/>
      <sheetName val="MAIN"/>
      <sheetName val="진행 사항"/>
      <sheetName val="일정"/>
      <sheetName val="STROKE"/>
      <sheetName val="03.06.05"/>
      <sheetName val="A01"/>
      <sheetName val="A11"/>
      <sheetName val="A16"/>
      <sheetName val="A02"/>
      <sheetName val="A03"/>
      <sheetName val="A04"/>
      <sheetName val="A05"/>
      <sheetName val="A06"/>
      <sheetName val="A07"/>
      <sheetName val="A08a"/>
      <sheetName val="A08b"/>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 val="BASE_MC"/>
      <sheetName val="SFA_M-P"/>
      <sheetName val="3_상세_내역_NEGO"/>
      <sheetName val="제조_경영"/>
      <sheetName val="2_대외공문"/>
      <sheetName val="12월(천D_자료)→"/>
      <sheetName val="진행_사항"/>
      <sheetName val="03_06_05"/>
      <sheetName val="Error_DB"/>
      <sheetName val="_갑__지_"/>
      <sheetName val="3__서버_및_네트워크"/>
      <sheetName val="Detail Price List"/>
      <sheetName val="변수"/>
      <sheetName val="Definition"/>
      <sheetName val="Sheet2"/>
      <sheetName val="TFT (T4)"/>
      <sheetName val="TFT (T2)"/>
      <sheetName val="TFT (T3)"/>
      <sheetName val="WVTFT (T4)"/>
      <sheetName val="WVTFT (T3)"/>
      <sheetName val="갑지"/>
      <sheetName val="고정자산원본"/>
      <sheetName val="소계정"/>
      <sheetName val="1.평가개요"/>
      <sheetName val="A-100전제"/>
      <sheetName val="A"/>
      <sheetName val="코어테크(엄)"/>
      <sheetName val="일위대가(1)"/>
      <sheetName val="분류표"/>
      <sheetName val="별제권_정리담보권"/>
      <sheetName val="1A"/>
      <sheetName val="1B"/>
      <sheetName val="2A"/>
      <sheetName val="2B"/>
      <sheetName val="3A"/>
      <sheetName val="3B"/>
      <sheetName val="M3_Mecha Error 취합(7월)"/>
      <sheetName val="소상 &quot;1&quot;"/>
      <sheetName val="data"/>
      <sheetName val="PARAMETER"/>
      <sheetName val="LEGEND"/>
      <sheetName val="BASE_MC1"/>
      <sheetName val="SFA_M-P1"/>
      <sheetName val="3_상세_내역_NEGO1"/>
      <sheetName val="제조_경영1"/>
      <sheetName val="2_대외공문1"/>
      <sheetName val="12월(천D_자료)→1"/>
      <sheetName val="진행_사항1"/>
      <sheetName val="03_06_051"/>
      <sheetName val="Error_DB1"/>
      <sheetName val="_갑__지_1"/>
      <sheetName val="3__서버_및_네트워크1"/>
      <sheetName val="Detail_Price_List"/>
      <sheetName val="TFT_(T4)"/>
      <sheetName val="TFT_(T2)"/>
      <sheetName val="TFT_(T3)"/>
      <sheetName val="WVTFT_(T4)"/>
      <sheetName val="WVTFT_(T3)"/>
      <sheetName val="在庫"/>
      <sheetName val="FSG Demand"/>
      <sheetName val="実績見込"/>
      <sheetName val="124乙Ｓ１"/>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refreshError="1"/>
      <sheetData sheetId="148" refreshError="1"/>
      <sheetData sheetId="149" refreshError="1"/>
      <sheetData sheetId="15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Sheet1"/>
      <sheetName val="97"/>
      <sheetName val="RD제품개발투자비(매가)"/>
      <sheetName val="부하_팀별"/>
      <sheetName val="기본자료"/>
      <sheetName val="2.대외공문"/>
      <sheetName val="Sheet2"/>
      <sheetName val="제조 경영"/>
      <sheetName val="현금&amp;현금등가(K)"/>
      <sheetName val="퇴충(K)"/>
      <sheetName val="공수TABLE"/>
      <sheetName val="소계정"/>
      <sheetName val="A"/>
      <sheetName val="성신"/>
      <sheetName val="별제권_정리담보권1"/>
      <sheetName val="경쟁실분"/>
      <sheetName val="60KCF_01"/>
      <sheetName val="법인세등 (2)"/>
      <sheetName val="BASE MC"/>
      <sheetName val="리니어모터 LIST"/>
      <sheetName val="분류표"/>
      <sheetName val="AIR SHOWER(3인용)"/>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견적정보"/>
      <sheetName val="변수"/>
      <sheetName val="원가관리"/>
      <sheetName val="XREF"/>
      <sheetName val="2_대외공문"/>
      <sheetName val="제조_경영"/>
      <sheetName val="법인세등_(2)"/>
      <sheetName val="BASE_MC"/>
      <sheetName val="리니어모터_LIST"/>
      <sheetName val="AIR_SHOWER(3인용)"/>
      <sheetName val="불합리관리_SHEET"/>
      <sheetName val="현황(2006_4Q)"/>
      <sheetName val="취합04-01_B_L_&amp;_T_C"/>
      <sheetName val="2012년_전용_수주계획"/>
      <sheetName val="차체부품_INS_REPORT(갑)"/>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sheetData sheetId="111"/>
      <sheetData sheetId="112"/>
      <sheetData sheetId="113"/>
      <sheetData sheetId="114"/>
      <sheetData sheetId="1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 val="2.대외공문"/>
      <sheetName val="98연계표"/>
      <sheetName val="MAIN"/>
      <sheetName val="상세내역"/>
      <sheetName val="QE근거"/>
      <sheetName val="총경최종확정"/>
      <sheetName val="제품별"/>
      <sheetName val="Check List"/>
      <sheetName val="BOE_MODULE_원가"/>
      <sheetName val="AIR SHOWER(3인용)"/>
      <sheetName val="공수TABLE"/>
      <sheetName val="반입실적"/>
      <sheetName val="총괄표"/>
      <sheetName val="#REF"/>
      <sheetName val="공정코드"/>
      <sheetName val="설계내역서"/>
      <sheetName val="목록"/>
      <sheetName val="9509"/>
      <sheetName val="결과"/>
      <sheetName val="정율표"/>
      <sheetName val="부하_팀별"/>
      <sheetName val="장비임대료"/>
      <sheetName val="단가"/>
      <sheetName val="20관리비율"/>
      <sheetName val="트라데사매트릭Temp"/>
      <sheetName val="99생산계획 (1,300)"/>
      <sheetName val="법인세등 (2)"/>
      <sheetName val="가공계획"/>
      <sheetName val="소계정"/>
      <sheetName val="공정일보"/>
      <sheetName val="전주자재"/>
      <sheetName val="자금Raw"/>
      <sheetName val="DB"/>
      <sheetName val="자동화설비불합리적출관리표"/>
      <sheetName val="일일안전 점검활동"/>
      <sheetName val="리니어모터 LIST"/>
      <sheetName val="일정"/>
      <sheetName val="1417-W1"/>
      <sheetName val="9811"/>
      <sheetName val="SCS_STOCKER_견적조견표_제출_130515.xls"/>
      <sheetName val="1단1열(S)"/>
      <sheetName val="토목주소"/>
      <sheetName val="증감내역서"/>
      <sheetName val="97"/>
      <sheetName val="CF손익계산서"/>
      <sheetName val="제조_경영"/>
      <sheetName val="2_대외공문"/>
      <sheetName val="Check_List"/>
      <sheetName val="AIR_SHOWER(3인용)"/>
      <sheetName val="99생산계획_(1,300)"/>
      <sheetName val="법인세등_(2)"/>
      <sheetName val="일일안전_점검활동"/>
      <sheetName val="리니어모터_LIST"/>
      <sheetName val="SCS_STOCKER_견적조견표_제출_130515_xls"/>
      <sheetName val="ODF"/>
      <sheetName val="제조_경영1"/>
      <sheetName val="2_대외공문1"/>
      <sheetName val="Check_List1"/>
      <sheetName val="AIR_SHOWER(3인용)1"/>
      <sheetName val="99생산계획_(1,300)1"/>
      <sheetName val="법인세등_(2)1"/>
      <sheetName val="일일안전_점검활동1"/>
      <sheetName val="리니어모터_LIST1"/>
      <sheetName val="SCS_STOCKER_견적조견표_제출_130515_xl1"/>
      <sheetName val="(실사조정)총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refreshError="1"/>
      <sheetData sheetId="56"/>
      <sheetData sheetId="57"/>
      <sheetData sheetId="58"/>
      <sheetData sheetId="59"/>
      <sheetData sheetId="60"/>
      <sheetData sheetId="61"/>
      <sheetData sheetId="62"/>
      <sheetData sheetId="63"/>
      <sheetData sheetId="64"/>
      <sheetData sheetId="6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Card08"/>
      <sheetName val="97"/>
      <sheetName val="변경비교-을"/>
      <sheetName val="제조 경영"/>
      <sheetName val="상세내역"/>
      <sheetName val="별제권_정리담보권"/>
      <sheetName val="LSTK#1"/>
      <sheetName val="전주자재"/>
      <sheetName val="리니어모터 LIST"/>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 val="Parameter"/>
      <sheetName val="WVADB"/>
      <sheetName val="dV&amp;Cl"/>
      <sheetName val="R"/>
      <sheetName val="AgPaste"/>
      <sheetName val="Chassis"/>
      <sheetName val="Circuit_Others"/>
      <sheetName val="DriverIC"/>
      <sheetName val="DrivingA"/>
      <sheetName val="DrivingB_ScanIC"/>
      <sheetName val="DrivingB"/>
      <sheetName val="FabOperation"/>
      <sheetName val="IndirectExpense"/>
      <sheetName val="Logic"/>
      <sheetName val="Definition"/>
      <sheetName val="OtherChemicals"/>
      <sheetName val="OtherMechanical"/>
      <sheetName val="+ Weekly Progress(KO)"/>
      <sheetName val="MX628EX"/>
      <sheetName val="0-ハード（その他)"/>
      <sheetName val="X13"/>
      <sheetName val="Sapphire"/>
      <sheetName val="기준"/>
      <sheetName val="MNT 개발계획_최종"/>
      <sheetName val="CAUDIT"/>
      <sheetName val="14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7"/>
      <sheetName val="제조 경영"/>
      <sheetName val="실행VS예상"/>
      <sheetName val="LSTK#1"/>
      <sheetName val="1단1열(S)"/>
      <sheetName val="2012년 전용 수주계획"/>
      <sheetName val="98연계표"/>
      <sheetName val="별제권_정리담보권1"/>
      <sheetName val="법인세등 (2)"/>
      <sheetName val="비용"/>
      <sheetName val="97PLAN"/>
      <sheetName val="01월"/>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 val="제조_경영"/>
      <sheetName val="2012년_전용_수주계획"/>
      <sheetName val="법인세등_(2)"/>
      <sheetName val="2.대외공문"/>
      <sheetName val="실행철강하도"/>
      <sheetName val="변수"/>
      <sheetName val="정율표"/>
      <sheetName val="제조_경영1"/>
      <sheetName val="2012년_전용_수주계획1"/>
      <sheetName val="법인세등_(2)1"/>
      <sheetName val="2_대외공문"/>
      <sheetName val="외주현황.wq1"/>
      <sheetName val="대목"/>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refreshError="1"/>
      <sheetData sheetId="33"/>
      <sheetData sheetId="34"/>
      <sheetData sheetId="35"/>
      <sheetData sheetId="36"/>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Sheet11"/>
      <sheetName val="8YF610_재료비"/>
      <sheetName val="품의서"/>
      <sheetName val="일위대가(계측기설치)"/>
      <sheetName val="일위대가"/>
      <sheetName val="97PLAN"/>
      <sheetName val="FAX"/>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인사자료총집계"/>
      <sheetName val="BM_08'上"/>
      <sheetName val="자동화설비불합리적출관리표"/>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A-100전제"/>
      <sheetName val="門窗細目"/>
      <sheetName val="수량별원가Table"/>
      <sheetName val="기타"/>
      <sheetName val="제조_경영"/>
      <sheetName val="리니어모터_LIST"/>
      <sheetName val="AIR_SHOWER(3인용)"/>
      <sheetName val="2_대외공문"/>
      <sheetName val="불합리관리_SHEET"/>
      <sheetName val="현황(2006_4Q)"/>
      <sheetName val="법인세등_(2)"/>
      <sheetName val="취합04-01_B_L_&amp;_T_C"/>
      <sheetName val="2012년_전용_수주계획"/>
      <sheetName val="차체부품_INS_REPORT(갑)"/>
      <sheetName val="BASE_MC"/>
      <sheetName val="在庫"/>
      <sheetName val="데이터유효검사"/>
      <sheetName val="발생빈도Data"/>
      <sheetName val="(3)Product mix"/>
      <sheetName val="Para."/>
      <sheetName val="당월(1)"/>
      <sheetName val="변수"/>
      <sheetName val="ΔVp &amp; Ω"/>
      <sheetName val="품목코드"/>
      <sheetName val="프로젝트 기본정보 조회"/>
      <sheetName val="공정능력분석"/>
      <sheetName val="공정자주검사실시율"/>
      <sheetName val="교육현황"/>
      <sheetName val="안전"/>
      <sheetName val="인증"/>
      <sheetName val="제안현황"/>
      <sheetName val="출하검사현황"/>
      <sheetName val="증감내역서"/>
      <sheetName val="금액내역서"/>
      <sheetName val="부하_물류(팀별)"/>
      <sheetName val="제조_경영1"/>
      <sheetName val="리니어모터_LIST1"/>
      <sheetName val="AIR_SHOWER(3인용)1"/>
      <sheetName val="2_대외공문1"/>
      <sheetName val="불합리관리_SHEET1"/>
      <sheetName val="현황(2006_4Q)1"/>
      <sheetName val="법인세등_(2)1"/>
      <sheetName val="취합04-01_B_L_&amp;_T_C1"/>
      <sheetName val="2012년_전용_수주계획1"/>
      <sheetName val="차체부품_INS_REPORT(갑)1"/>
      <sheetName val="BASE_MC1"/>
      <sheetName val="(3)Product_mix"/>
      <sheetName val="Para_"/>
      <sheetName val="ΔVp_&amp;_Ω"/>
      <sheetName val="R-BC자재"/>
      <sheetName val="124乙Ｓ１"/>
      <sheetName val="수량산출(CABLE외)"/>
      <sheetName val="Stocker_Detail"/>
      <sheetName val="Cell AMHS Quotation"/>
      <sheetName val="Sheet1 (2)"/>
      <sheetName val="Detail Price List"/>
      <sheetName val="1-0. DM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제조 경영"/>
      <sheetName val="별제권_정리담보권1"/>
      <sheetName val="97"/>
      <sheetName val="98연계표"/>
      <sheetName val="성신"/>
      <sheetName val="상세내역"/>
      <sheetName val="2.대외공문"/>
      <sheetName val="소계정"/>
      <sheetName val="DB"/>
      <sheetName val="등급표"/>
      <sheetName val="MAIN"/>
      <sheetName val="불합리관리 SHEET"/>
      <sheetName val="현황(2006.4Q)"/>
      <sheetName val="법인세등 (2)"/>
      <sheetName val="증감내역"/>
      <sheetName val="취합04-01 B_L &amp; T_C"/>
      <sheetName val="97PLAN"/>
      <sheetName val="합계잔액시산표"/>
      <sheetName val="노임단가"/>
      <sheetName val="단가조사"/>
      <sheetName val="설비등록"/>
      <sheetName val="3월"/>
      <sheetName val="인원"/>
      <sheetName val="별제권_정리담보권"/>
      <sheetName val="비고"/>
      <sheetName val="일위대가"/>
      <sheetName val="Baby일위대가"/>
      <sheetName val="2012년 전용 수주계획"/>
      <sheetName val="1단1열(S)"/>
      <sheetName val="A"/>
      <sheetName val="목록"/>
      <sheetName val="반입실적"/>
      <sheetName val="기번기준"/>
      <sheetName val="전주자재"/>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리니어모터 LIST"/>
      <sheetName val="분류표"/>
      <sheetName val="AIR SHOWER(3인용)"/>
      <sheetName val="토량산출서"/>
      <sheetName val="산출근거1"/>
      <sheetName val="실행VS예상"/>
      <sheetName val="LSTK#1"/>
      <sheetName val="Card08"/>
      <sheetName val="변경비교-을"/>
      <sheetName val="변수"/>
      <sheetName val="기본값"/>
      <sheetName val="건축내역"/>
      <sheetName val="첨부자료"/>
      <sheetName val="TOTAL"/>
      <sheetName val="확인서"/>
      <sheetName val="영업그룹"/>
      <sheetName val="액정2 전체 Raw"/>
      <sheetName val="제조_경영"/>
      <sheetName val="2_대외공문"/>
      <sheetName val="불합리관리_SHEET"/>
      <sheetName val="현황(2006_4Q)"/>
      <sheetName val="법인세등_(2)"/>
      <sheetName val="취합04-01_B_L_&amp;_T_C"/>
      <sheetName val="2012년_전용_수주계획"/>
      <sheetName val="리니어모터_LIST"/>
      <sheetName val="AIR_SHOWER(3인용)"/>
      <sheetName val="액정2_전체_Raw"/>
      <sheetName val="BASE MC"/>
      <sheetName val="AQL(0.65)"/>
      <sheetName val="R&amp;D"/>
      <sheetName val="협조전"/>
      <sheetName val="주차 전체"/>
      <sheetName val="CF연락처"/>
      <sheetName val="항목등록"/>
      <sheetName val="QandAJunior"/>
      <sheetName val="XREF"/>
      <sheetName val="현금&amp;현금등가(K)"/>
      <sheetName val="퇴충(K)"/>
      <sheetName val="SFA M-P"/>
      <sheetName val="채권(하반기)"/>
      <sheetName val="정율표"/>
      <sheetName val="제조_경영1"/>
      <sheetName val="2_대외공문1"/>
      <sheetName val="불합리관리_SHEET1"/>
      <sheetName val="현황(2006_4Q)1"/>
      <sheetName val="법인세등_(2)1"/>
      <sheetName val="취합04-01_B_L_&amp;_T_C1"/>
      <sheetName val="2012년_전용_수주계획1"/>
      <sheetName val="리니어모터_LIST1"/>
      <sheetName val="AIR_SHOWER(3인용)1"/>
      <sheetName val="액정2_전체_Raw1"/>
      <sheetName val="AQL(0_65)"/>
      <sheetName val="주차_전체"/>
      <sheetName val="BASE_MC"/>
      <sheetName val="SFA_M-P"/>
      <sheetName val="변수1"/>
      <sheetName val="CAP"/>
      <sheetName val="144"/>
      <sheetName val="60KCF_01"/>
      <sheetName val="통계자료"/>
      <sheetName val="발신정보"/>
      <sheetName val="Map"/>
      <sheetName val="DBASE"/>
      <sheetName val="N賃率-職"/>
      <sheetName val="5지역자재"/>
      <sheetName val="DB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LSTK#1"/>
      <sheetName val="생산매출 (3)"/>
      <sheetName val="생산현황"/>
      <sheetName val="거래선 구분 Table"/>
      <sheetName val="원장STK단가표"/>
      <sheetName val="3-4현"/>
      <sheetName val="3-3현"/>
      <sheetName val="기번기준"/>
      <sheetName val="종합"/>
      <sheetName val="보고"/>
      <sheetName val="소계정"/>
      <sheetName val="96수출"/>
      <sheetName val="11"/>
      <sheetName val="브라운관"/>
      <sheetName val="법인세등 (2)"/>
      <sheetName val="일위대가(1)"/>
      <sheetName val="9GNG운반"/>
      <sheetName val="법인구분"/>
      <sheetName val="기초코드"/>
      <sheetName val="데모라인"/>
      <sheetName val="전주자재"/>
      <sheetName val="1650P데이타"/>
      <sheetName val="별제권_정리담보권1"/>
      <sheetName val="성신"/>
      <sheetName val="PAN"/>
      <sheetName val="Y3-LIST"/>
      <sheetName val="2007_수주출하"/>
      <sheetName val="PI"/>
      <sheetName val="3000P데이타"/>
      <sheetName val="일정요약"/>
      <sheetName val="성명데이터"/>
      <sheetName val="WORK"/>
      <sheetName val="Guide"/>
      <sheetName val="제조 경영"/>
      <sheetName val="반송"/>
      <sheetName val="BASE MC"/>
      <sheetName val="STK (2)"/>
      <sheetName val="값목록(Do not touch)"/>
      <sheetName val="CAP"/>
      <sheetName val="변수"/>
      <sheetName val="소방사항"/>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 val="제조_경영"/>
      <sheetName val="경율산정_XLS"/>
      <sheetName val="BASE_MC"/>
      <sheetName val="2_대외공문"/>
      <sheetName val="Error_DB"/>
      <sheetName val="_갑__지_"/>
      <sheetName val="3__서버_및_네트워크"/>
      <sheetName val="1_평가개요"/>
      <sheetName val="SFA_M-P"/>
      <sheetName val="3_상세_내역_NEGO"/>
      <sheetName val="12월(천D_자료)→"/>
      <sheetName val="진행_사항"/>
      <sheetName val="제조_경영1"/>
      <sheetName val="경율산정_XLS1"/>
      <sheetName val="BASE_MC1"/>
      <sheetName val="2_대외공문1"/>
      <sheetName val="Error_DB1"/>
      <sheetName val="_갑__지_1"/>
      <sheetName val="3__서버_및_네트워크1"/>
      <sheetName val="1_평가개요1"/>
      <sheetName val="SFA_M-P1"/>
      <sheetName val="3_상세_내역_NEGO1"/>
      <sheetName val="12월(천D_자료)→1"/>
      <sheetName val="진행_사항1"/>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L"/>
      <sheetName val="총공사집계"/>
      <sheetName val="원가계산"/>
      <sheetName val="내역서"/>
      <sheetName val="대가집계(1)"/>
      <sheetName val="대가집계"/>
      <sheetName val="일위대가(1)"/>
      <sheetName val="일위대가"/>
      <sheetName val="집계(1)"/>
      <sheetName val="단가산출(1)"/>
      <sheetName val="단가산출"/>
      <sheetName val="중기"/>
      <sheetName val="노임"/>
      <sheetName val="물가"/>
      <sheetName val="단가"/>
      <sheetName val="대가표"/>
      <sheetName val="대가"/>
      <sheetName val="사토정산현황"/>
      <sheetName val="목차"/>
      <sheetName val="간지"/>
      <sheetName val="위치도"/>
      <sheetName val="사유서"/>
      <sheetName val="단가대비표(미첨부)"/>
      <sheetName val="토적표(길명리)"/>
      <sheetName val="사토(토사)"/>
      <sheetName val="사토(리핑)"/>
      <sheetName val="사토(발파)"/>
      <sheetName val="사토(발파) (2)"/>
      <sheetName val="노무비"/>
      <sheetName val="중기비"/>
      <sheetName val="운반거리표"/>
      <sheetName val="자금총괄"/>
      <sheetName val="현장별청구"/>
      <sheetName val="자금집행집계표"/>
      <sheetName val="Sheet1"/>
      <sheetName val="자재비"/>
      <sheetName val="장비비"/>
      <sheetName val="미불금청구내역(민)"/>
      <sheetName val="카메라"/>
      <sheetName val="카메라2"/>
      <sheetName val="1회"/>
      <sheetName val="1회분"/>
      <sheetName val="2회"/>
      <sheetName val="2회분"/>
      <sheetName val="3회"/>
      <sheetName val="3회분"/>
      <sheetName val="4회"/>
      <sheetName val="4회분"/>
      <sheetName val="5회"/>
      <sheetName val="5회분"/>
      <sheetName val="6회"/>
      <sheetName val="6회분"/>
      <sheetName val="회"/>
      <sheetName val="회분"/>
      <sheetName val="1~5회분"/>
      <sheetName val="총괄표"/>
      <sheetName val="현장별집행"/>
      <sheetName val="10월식대(직영)"/>
      <sheetName val="9월철근공"/>
      <sheetName val="10월철근공 "/>
      <sheetName val="9월목공 "/>
      <sheetName val="10월목공 "/>
      <sheetName val="1"/>
      <sheetName val="Sheet3"/>
      <sheetName val="10월식대"/>
      <sheetName val="11월식대"/>
      <sheetName val="식대(5회)"/>
      <sheetName val="자금총괄(민)"/>
      <sheetName val="현장별자금청구(10)"/>
      <sheetName val="현장별청구(민)"/>
      <sheetName val="자금청구집계표"/>
      <sheetName val="자금청구집계표(민)"/>
      <sheetName val="자금청구(민2)"/>
      <sheetName val="하도자기성고(갑)"/>
      <sheetName val="하도자기성고(을)"/>
      <sheetName val="기성청구서"/>
      <sheetName val="유류대"/>
      <sheetName val="중기가동"/>
      <sheetName val="미불금청구내역"/>
      <sheetName val="미불금(민)"/>
      <sheetName val="공사별 사정분석표-ㅌ"/>
      <sheetName val="자금청구내역"/>
      <sheetName val="자금청구서"/>
      <sheetName val="월기성검토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type-F"/>
      <sheetName val="DATA 값"/>
      <sheetName val="97"/>
      <sheetName val="98연계표"/>
      <sheetName val="Sheet1"/>
      <sheetName val="DBASE"/>
      <sheetName val="TEL"/>
      <sheetName val="전사집계"/>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0-ハード（その他)"/>
      <sheetName val="일일특이사항"/>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 val="고장 유형 (Loại hình)"/>
      <sheetName val="집계(TOTAL)_(2)1"/>
      <sheetName val="BASE_MC1"/>
      <sheetName val="제조_경영1"/>
      <sheetName val="DATA_값1"/>
      <sheetName val="5_공수계획(SFA_수주미정)_PM1(일반)1"/>
      <sheetName val="진행_사항1"/>
      <sheetName val="color_SR1"/>
      <sheetName val="설비군_서식"/>
      <sheetName val="설비별_에러명"/>
      <sheetName val="고장_유형_(Loại_hình)"/>
      <sheetName val="집계(TOTAL)_(2)2"/>
      <sheetName val="BASE_MC2"/>
      <sheetName val="제조_경영2"/>
      <sheetName val="DATA_값2"/>
      <sheetName val="5_공수계획(SFA_수주미정)_PM1(일반)2"/>
      <sheetName val="진행_사항2"/>
      <sheetName val="color_SR2"/>
      <sheetName val="설비군_서식1"/>
      <sheetName val="설비별_에러명1"/>
      <sheetName val="고장_유형_(Loại_hình)1"/>
      <sheetName val="9_기준정보"/>
      <sheetName val="집계(TOTAL)_(2)3"/>
      <sheetName val="BASE_MC3"/>
      <sheetName val="제조_경영3"/>
      <sheetName val="DATA_값3"/>
      <sheetName val="5_공수계획(SFA_수주미정)_PM1(일반)3"/>
      <sheetName val="진행_사항3"/>
      <sheetName val="color_SR3"/>
      <sheetName val="설비군_서식2"/>
      <sheetName val="설비별_에러명2"/>
      <sheetName val="고장_유형_(Loại_hình)2"/>
      <sheetName val="9_기준정보1"/>
      <sheetName val="지수"/>
      <sheetName val="30_200ER map"/>
      <sheetName val="저항"/>
      <sheetName val="집계(TOTAL)_(2)4"/>
      <sheetName val="BASE_MC4"/>
      <sheetName val="제조_경영4"/>
      <sheetName val="DATA_값4"/>
      <sheetName val="5_공수계획(SFA_수주미정)_PM1(일반)4"/>
      <sheetName val="진행_사항4"/>
      <sheetName val="color_SR4"/>
      <sheetName val="설비군_서식3"/>
      <sheetName val="설비별_에러명3"/>
      <sheetName val="집계(TOTAL)_(2)5"/>
      <sheetName val="BASE_MC5"/>
      <sheetName val="제조_경영5"/>
      <sheetName val="DATA_값5"/>
      <sheetName val="5_공수계획(SFA_수주미정)_PM1(일반)5"/>
      <sheetName val="진행_사항5"/>
      <sheetName val="color_SR5"/>
      <sheetName val="설비군_서식4"/>
      <sheetName val="설비별_에러명4"/>
      <sheetName val="고장_유형_(Loại_hình)3"/>
      <sheetName val="집계(TOTAL)_(2)6"/>
      <sheetName val="BASE_MC6"/>
      <sheetName val="제조_경영6"/>
      <sheetName val="DATA_값6"/>
      <sheetName val="5_공수계획(SFA_수주미정)_PM1(일반)6"/>
      <sheetName val="진행_사항6"/>
      <sheetName val="color_SR6"/>
      <sheetName val="설비군_서식5"/>
      <sheetName val="설비별_에러명5"/>
      <sheetName val="고장_유형_(Loại_hình)4"/>
      <sheetName val="9_기준정보2"/>
      <sheetName val="9_기준정보3"/>
      <sheetName val="집계(TOTAL)_(2)7"/>
      <sheetName val="BASE_MC7"/>
      <sheetName val="제조_경영7"/>
      <sheetName val="DATA_값7"/>
      <sheetName val="5_공수계획(SFA_수주미정)_PM1(일반)7"/>
      <sheetName val="진행_사항7"/>
      <sheetName val="color_SR7"/>
      <sheetName val="설비군_서식6"/>
      <sheetName val="설비별_에러명6"/>
      <sheetName val="고장_유형_(Loại_hình)5"/>
      <sheetName val="집계(TOTAL)_(2)8"/>
      <sheetName val="BASE_MC8"/>
      <sheetName val="제조_경영8"/>
      <sheetName val="DATA_값8"/>
      <sheetName val="5_공수계획(SFA_수주미정)_PM1(일반)8"/>
      <sheetName val="진행_사항8"/>
      <sheetName val="color_SR8"/>
      <sheetName val="설비군_서식7"/>
      <sheetName val="설비별_에러명7"/>
      <sheetName val="고장_유형_(Loại_hình)6"/>
      <sheetName val="집계(TOTAL)_(2)9"/>
      <sheetName val="BASE_MC9"/>
      <sheetName val="제조_경영9"/>
      <sheetName val="DATA_값9"/>
      <sheetName val="5_공수계획(SFA_수주미정)_PM1(일반)9"/>
      <sheetName val="진행_사항9"/>
      <sheetName val="color_SR9"/>
      <sheetName val="설비군_서식8"/>
      <sheetName val="설비별_에러명8"/>
      <sheetName val="고장_유형_(Loại_hình)7"/>
      <sheetName val="9_기준정보4"/>
      <sheetName val="9_기준정보5"/>
      <sheetName val="30_200ER_map"/>
      <sheetName val="9_기준정보6"/>
      <sheetName val="30_200ER_map1"/>
      <sheetName val="16"/>
      <sheetName val="집계(TOTAL)_(2)10"/>
      <sheetName val="BASE_MC10"/>
      <sheetName val="제조_경영10"/>
      <sheetName val="DATA_값10"/>
      <sheetName val="5_공수계획(SFA_수주미정)_PM1(일반)10"/>
      <sheetName val="진행_사항10"/>
      <sheetName val="color_SR10"/>
      <sheetName val="설비군_서식9"/>
      <sheetName val="설비별_에러명9"/>
      <sheetName val="고장_유형_(Loại_hình)8"/>
      <sheetName val="9_기준정보7"/>
      <sheetName val="30_200ER_map2"/>
      <sheetName val="2_대외공문"/>
      <sheetName val="법인세등_(2)"/>
      <sheetName val="Var."/>
      <sheetName val="별제권_정리담보권"/>
      <sheetName val="144"/>
      <sheetName val="0.raw"/>
      <sheetName val="집계(TOTAL)_(2)11"/>
      <sheetName val="BASE_MC11"/>
      <sheetName val="제조_경영11"/>
      <sheetName val="DATA_값11"/>
      <sheetName val="5_공수계획(SFA_수주미정)_PM1(일반)11"/>
      <sheetName val="진행_사항11"/>
      <sheetName val="color_SR11"/>
      <sheetName val="설비군_서식10"/>
      <sheetName val="설비별_에러명10"/>
      <sheetName val="고장_유형_(Loại_hình)9"/>
      <sheetName val="9_기준정보8"/>
      <sheetName val="30_200ER_map3"/>
      <sheetName val="2_대외공문1"/>
      <sheetName val="법인세등_(2)1"/>
      <sheetName val="집계(TOTAL)_(2)12"/>
      <sheetName val="BASE_MC12"/>
      <sheetName val="제조_경영12"/>
      <sheetName val="DATA_값12"/>
      <sheetName val="5_공수계획(SFA_수주미정)_PM1(일반)12"/>
      <sheetName val="진행_사항12"/>
      <sheetName val="color_SR12"/>
      <sheetName val="설비군_서식11"/>
      <sheetName val="설비별_에러명11"/>
      <sheetName val="고장_유형_(Loại_hình)10"/>
      <sheetName val="9_기준정보9"/>
      <sheetName val="30_200ER_map4"/>
      <sheetName val="2_대외공문2"/>
      <sheetName val="법인세등_(2)2"/>
      <sheetName val="0_raw"/>
      <sheetName val="LD_ULD Special Handshake"/>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MC"/>
      <sheetName val="97"/>
      <sheetName val="BC자재"/>
      <sheetName val="발전,기타"/>
      <sheetName val="HCCE01"/>
      <sheetName val="1단1열(S)"/>
      <sheetName val="98연계표"/>
      <sheetName val="반송"/>
      <sheetName val="종합"/>
      <sheetName val="성신"/>
      <sheetName val="Gamma"/>
      <sheetName val="color SR"/>
      <sheetName val="FLANGE"/>
      <sheetName val="KD율"/>
      <sheetName val="SISH-BC자재"/>
      <sheetName val="7-STOCKER 사급예산(1대분)"/>
      <sheetName val="SFA M-P"/>
      <sheetName val="공수TABLE"/>
      <sheetName val="60KCF_01"/>
      <sheetName val="12월(천D 자료)→"/>
      <sheetName val="#REF"/>
      <sheetName val="SC07181원가"/>
      <sheetName val="PROJECT BRIEF"/>
      <sheetName val="종목코드"/>
      <sheetName val="소계정"/>
      <sheetName val="R-BC자재"/>
      <sheetName val="MAIN"/>
      <sheetName val="진행 사항"/>
      <sheetName val="일정"/>
      <sheetName val="BASE_MC"/>
      <sheetName val="color_SR"/>
      <sheetName val="7-STOCKER_사급예산(1대분)"/>
      <sheetName val="SFA_M-P"/>
      <sheetName val="12월(천D_자료)→"/>
      <sheetName val="PROJECT_BRIEF"/>
      <sheetName val="진행_사항"/>
      <sheetName val="dV&amp;Cl"/>
      <sheetName val="R"/>
      <sheetName val="cgs계산값1"/>
      <sheetName val="실적Data"/>
      <sheetName val="B053 (990701)공정실적PP%계산"/>
      <sheetName val="저항"/>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12"/>
  <sheetViews>
    <sheetView tabSelected="1" view="pageBreakPreview" zoomScaleNormal="100" zoomScaleSheetLayoutView="100" workbookViewId="0">
      <selection activeCell="B2" sqref="B2:P3"/>
    </sheetView>
  </sheetViews>
  <sheetFormatPr defaultRowHeight="16.5"/>
  <sheetData>
    <row r="2" spans="1:16" ht="16.5" customHeight="1">
      <c r="B2" s="107" t="s">
        <v>111</v>
      </c>
      <c r="C2" s="107"/>
      <c r="D2" s="107"/>
      <c r="E2" s="107"/>
      <c r="F2" s="107"/>
      <c r="G2" s="107"/>
      <c r="H2" s="107"/>
      <c r="I2" s="107"/>
      <c r="J2" s="107"/>
      <c r="K2" s="107"/>
      <c r="L2" s="107"/>
      <c r="M2" s="107"/>
      <c r="N2" s="107"/>
      <c r="O2" s="107"/>
      <c r="P2" s="107"/>
    </row>
    <row r="3" spans="1:16" ht="16.5" customHeight="1">
      <c r="A3" s="78"/>
      <c r="B3" s="107"/>
      <c r="C3" s="107"/>
      <c r="D3" s="107"/>
      <c r="E3" s="107"/>
      <c r="F3" s="107"/>
      <c r="G3" s="107"/>
      <c r="H3" s="107"/>
      <c r="I3" s="107"/>
      <c r="J3" s="107"/>
      <c r="K3" s="107"/>
      <c r="L3" s="107"/>
      <c r="M3" s="107"/>
      <c r="N3" s="107"/>
      <c r="O3" s="107"/>
      <c r="P3" s="107"/>
    </row>
    <row r="5" spans="1:16">
      <c r="B5" s="77" t="s">
        <v>113</v>
      </c>
      <c r="C5" s="105" t="s">
        <v>112</v>
      </c>
      <c r="D5" s="105"/>
      <c r="E5" s="105"/>
      <c r="F5" s="105"/>
      <c r="G5" s="105"/>
      <c r="H5" s="105" t="s">
        <v>115</v>
      </c>
      <c r="I5" s="105"/>
      <c r="J5" s="105"/>
      <c r="K5" s="105" t="s">
        <v>116</v>
      </c>
      <c r="L5" s="105"/>
      <c r="M5" s="105"/>
      <c r="N5" s="105"/>
      <c r="O5" s="105" t="s">
        <v>158</v>
      </c>
      <c r="P5" s="105"/>
    </row>
    <row r="6" spans="1:16">
      <c r="B6" s="77">
        <v>1</v>
      </c>
      <c r="C6" s="108" t="s">
        <v>114</v>
      </c>
      <c r="D6" s="108"/>
      <c r="E6" s="108"/>
      <c r="F6" s="108"/>
      <c r="G6" s="108"/>
      <c r="H6" s="105" t="s">
        <v>126</v>
      </c>
      <c r="I6" s="105"/>
      <c r="J6" s="105"/>
      <c r="K6" s="105" t="s">
        <v>129</v>
      </c>
      <c r="L6" s="105"/>
      <c r="M6" s="105"/>
      <c r="N6" s="105"/>
      <c r="O6" s="106" t="s">
        <v>159</v>
      </c>
      <c r="P6" s="106"/>
    </row>
    <row r="7" spans="1:16">
      <c r="B7" s="77">
        <v>2</v>
      </c>
      <c r="C7" s="108" t="s">
        <v>117</v>
      </c>
      <c r="D7" s="108"/>
      <c r="E7" s="108"/>
      <c r="F7" s="108"/>
      <c r="G7" s="108"/>
      <c r="H7" s="105" t="s">
        <v>126</v>
      </c>
      <c r="I7" s="105"/>
      <c r="J7" s="105"/>
      <c r="K7" s="105" t="s">
        <v>129</v>
      </c>
      <c r="L7" s="105"/>
      <c r="M7" s="105"/>
      <c r="N7" s="105"/>
      <c r="O7" s="106" t="s">
        <v>159</v>
      </c>
      <c r="P7" s="106"/>
    </row>
    <row r="8" spans="1:16">
      <c r="B8" s="77">
        <v>3</v>
      </c>
      <c r="C8" s="108" t="s">
        <v>119</v>
      </c>
      <c r="D8" s="108"/>
      <c r="E8" s="108"/>
      <c r="F8" s="108"/>
      <c r="G8" s="108"/>
      <c r="H8" s="105" t="s">
        <v>127</v>
      </c>
      <c r="I8" s="105"/>
      <c r="J8" s="105"/>
      <c r="K8" s="105" t="s">
        <v>124</v>
      </c>
      <c r="L8" s="105"/>
      <c r="M8" s="105"/>
      <c r="N8" s="105"/>
      <c r="O8" s="105" t="s">
        <v>160</v>
      </c>
      <c r="P8" s="105"/>
    </row>
    <row r="9" spans="1:16">
      <c r="B9" s="77">
        <v>4</v>
      </c>
      <c r="C9" s="108" t="s">
        <v>121</v>
      </c>
      <c r="D9" s="108"/>
      <c r="E9" s="108"/>
      <c r="F9" s="108"/>
      <c r="G9" s="108"/>
      <c r="H9" s="105" t="s">
        <v>128</v>
      </c>
      <c r="I9" s="105"/>
      <c r="J9" s="105"/>
      <c r="K9" s="105" t="s">
        <v>130</v>
      </c>
      <c r="L9" s="105"/>
      <c r="M9" s="105"/>
      <c r="N9" s="105"/>
      <c r="O9" s="105" t="s">
        <v>160</v>
      </c>
      <c r="P9" s="105"/>
    </row>
    <row r="10" spans="1:16">
      <c r="B10" s="77">
        <v>5</v>
      </c>
      <c r="C10" s="108" t="s">
        <v>122</v>
      </c>
      <c r="D10" s="108"/>
      <c r="E10" s="108"/>
      <c r="F10" s="108"/>
      <c r="G10" s="108"/>
      <c r="H10" s="105" t="s">
        <v>131</v>
      </c>
      <c r="I10" s="105"/>
      <c r="J10" s="105"/>
      <c r="K10" s="105" t="s">
        <v>130</v>
      </c>
      <c r="L10" s="105"/>
      <c r="M10" s="105"/>
      <c r="N10" s="105"/>
      <c r="O10" s="105" t="s">
        <v>160</v>
      </c>
      <c r="P10" s="105"/>
    </row>
    <row r="11" spans="1:16">
      <c r="B11" s="77">
        <v>6</v>
      </c>
      <c r="C11" s="108" t="s">
        <v>123</v>
      </c>
      <c r="D11" s="108"/>
      <c r="E11" s="108"/>
      <c r="F11" s="108"/>
      <c r="G11" s="108"/>
      <c r="H11" s="105" t="s">
        <v>131</v>
      </c>
      <c r="I11" s="105"/>
      <c r="J11" s="105"/>
      <c r="K11" s="105" t="s">
        <v>130</v>
      </c>
      <c r="L11" s="105"/>
      <c r="M11" s="105"/>
      <c r="N11" s="105"/>
      <c r="O11" s="105" t="s">
        <v>160</v>
      </c>
      <c r="P11" s="105"/>
    </row>
    <row r="12" spans="1:16">
      <c r="B12" s="71"/>
    </row>
  </sheetData>
  <mergeCells count="29">
    <mergeCell ref="K11:N11"/>
    <mergeCell ref="C6:G6"/>
    <mergeCell ref="H5:J5"/>
    <mergeCell ref="C5:G5"/>
    <mergeCell ref="C7:G7"/>
    <mergeCell ref="C8:G8"/>
    <mergeCell ref="C9:G9"/>
    <mergeCell ref="C10:G10"/>
    <mergeCell ref="C11:G11"/>
    <mergeCell ref="H6:J6"/>
    <mergeCell ref="H7:J7"/>
    <mergeCell ref="H8:J8"/>
    <mergeCell ref="H9:J9"/>
    <mergeCell ref="H10:J10"/>
    <mergeCell ref="H11:J11"/>
    <mergeCell ref="K6:N6"/>
    <mergeCell ref="K7:N7"/>
    <mergeCell ref="K8:N8"/>
    <mergeCell ref="K9:N9"/>
    <mergeCell ref="K10:N10"/>
    <mergeCell ref="K5:N5"/>
    <mergeCell ref="B2:P3"/>
    <mergeCell ref="O10:P10"/>
    <mergeCell ref="O11:P11"/>
    <mergeCell ref="O5:P5"/>
    <mergeCell ref="O6:P6"/>
    <mergeCell ref="O7:P7"/>
    <mergeCell ref="O8:P8"/>
    <mergeCell ref="O9:P9"/>
  </mergeCells>
  <phoneticPr fontId="3" type="noConversion"/>
  <pageMargins left="0.7" right="0.7" top="0.75" bottom="0.75" header="0.3" footer="0.3"/>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2"/>
  <sheetViews>
    <sheetView view="pageBreakPreview" zoomScaleNormal="100" zoomScaleSheetLayoutView="100" workbookViewId="0">
      <selection sqref="A1:M1"/>
    </sheetView>
  </sheetViews>
  <sheetFormatPr defaultRowHeight="16.5"/>
  <cols>
    <col min="1" max="1" width="5" style="44" customWidth="1"/>
    <col min="2" max="5" width="13.625" style="45" customWidth="1"/>
    <col min="6" max="6" width="18.25" style="45" bestFit="1" customWidth="1"/>
    <col min="7" max="7" width="13.5" style="45" hidden="1" customWidth="1"/>
    <col min="8" max="8" width="9" style="45"/>
    <col min="9" max="10" width="13.25" style="45" bestFit="1" customWidth="1"/>
    <col min="11" max="11" width="15.25" style="45" hidden="1" customWidth="1"/>
    <col min="12" max="13" width="20.625" style="45" customWidth="1"/>
  </cols>
  <sheetData>
    <row r="1" spans="1:13" ht="30" customHeight="1">
      <c r="A1" s="109" t="s">
        <v>83</v>
      </c>
      <c r="B1" s="109"/>
      <c r="C1" s="109"/>
      <c r="D1" s="109"/>
      <c r="E1" s="109"/>
      <c r="F1" s="109"/>
      <c r="G1" s="109"/>
      <c r="H1" s="109"/>
      <c r="I1" s="109"/>
      <c r="J1" s="109"/>
      <c r="K1" s="109"/>
      <c r="L1" s="109"/>
      <c r="M1" s="109"/>
    </row>
    <row r="2" spans="1:13" ht="24.95" customHeight="1" thickBot="1">
      <c r="A2" s="72" t="s">
        <v>66</v>
      </c>
      <c r="B2" s="61" t="s">
        <v>67</v>
      </c>
      <c r="C2" s="61" t="s">
        <v>76</v>
      </c>
      <c r="D2" s="61" t="s">
        <v>68</v>
      </c>
      <c r="E2" s="61" t="s">
        <v>69</v>
      </c>
      <c r="F2" s="61" t="s">
        <v>70</v>
      </c>
      <c r="G2" s="61" t="s">
        <v>71</v>
      </c>
      <c r="H2" s="62" t="s">
        <v>72</v>
      </c>
      <c r="I2" s="63" t="s">
        <v>73</v>
      </c>
      <c r="J2" s="63" t="s">
        <v>74</v>
      </c>
      <c r="K2" s="61" t="s">
        <v>75</v>
      </c>
      <c r="L2" s="61" t="s">
        <v>77</v>
      </c>
      <c r="M2" s="61" t="s">
        <v>78</v>
      </c>
    </row>
    <row r="3" spans="1:13" ht="24.95" customHeight="1" thickTop="1">
      <c r="A3" s="74">
        <v>1</v>
      </c>
      <c r="B3" s="46" t="s">
        <v>151</v>
      </c>
      <c r="C3" s="46" t="s">
        <v>154</v>
      </c>
      <c r="D3" s="46" t="s">
        <v>155</v>
      </c>
      <c r="E3" s="103" t="s">
        <v>156</v>
      </c>
      <c r="F3" s="46" t="s">
        <v>157</v>
      </c>
      <c r="G3" s="49"/>
      <c r="H3" s="47">
        <f>J3-I3</f>
        <v>74</v>
      </c>
      <c r="I3" s="50">
        <v>45663</v>
      </c>
      <c r="J3" s="50">
        <f>I3+74</f>
        <v>45737</v>
      </c>
      <c r="K3" s="51">
        <f>G3*0.01259*H3/365</f>
        <v>0</v>
      </c>
      <c r="L3" s="52" t="s">
        <v>152</v>
      </c>
      <c r="M3" s="52" t="s">
        <v>153</v>
      </c>
    </row>
    <row r="4" spans="1:13" ht="24.95" customHeight="1">
      <c r="A4" s="74">
        <f>A3+1</f>
        <v>2</v>
      </c>
      <c r="B4" s="46"/>
      <c r="C4" s="46"/>
      <c r="D4" s="46"/>
      <c r="E4" s="46"/>
      <c r="F4" s="46"/>
      <c r="G4" s="53"/>
      <c r="H4" s="47">
        <f t="shared" ref="H4:H22" si="0">IF(OR(J4="", I4=""),0,J4-I4+1)</f>
        <v>0</v>
      </c>
      <c r="I4" s="50"/>
      <c r="J4" s="50"/>
      <c r="K4" s="51">
        <f t="shared" ref="K4:K22" si="1">G4*0.01259*H4/365</f>
        <v>0</v>
      </c>
      <c r="L4" s="52"/>
      <c r="M4" s="52"/>
    </row>
    <row r="5" spans="1:13" ht="24.95" customHeight="1">
      <c r="A5" s="74">
        <f t="shared" ref="A5:A22" si="2">A4+1</f>
        <v>3</v>
      </c>
      <c r="B5" s="46"/>
      <c r="C5" s="46"/>
      <c r="D5" s="46"/>
      <c r="E5" s="46"/>
      <c r="F5" s="46"/>
      <c r="G5" s="53"/>
      <c r="H5" s="47">
        <f t="shared" si="0"/>
        <v>0</v>
      </c>
      <c r="I5" s="50"/>
      <c r="J5" s="50"/>
      <c r="K5" s="51">
        <f t="shared" si="1"/>
        <v>0</v>
      </c>
      <c r="L5" s="52"/>
      <c r="M5" s="52"/>
    </row>
    <row r="6" spans="1:13" ht="24.95" customHeight="1">
      <c r="A6" s="74">
        <f t="shared" si="2"/>
        <v>4</v>
      </c>
      <c r="B6" s="46"/>
      <c r="C6" s="46"/>
      <c r="D6" s="46"/>
      <c r="E6" s="46"/>
      <c r="F6" s="46"/>
      <c r="G6" s="53"/>
      <c r="H6" s="47">
        <f t="shared" si="0"/>
        <v>0</v>
      </c>
      <c r="I6" s="50"/>
      <c r="J6" s="50"/>
      <c r="K6" s="51">
        <f t="shared" si="1"/>
        <v>0</v>
      </c>
      <c r="L6" s="52"/>
      <c r="M6" s="52"/>
    </row>
    <row r="7" spans="1:13" ht="24.95" customHeight="1">
      <c r="A7" s="74">
        <f t="shared" si="2"/>
        <v>5</v>
      </c>
      <c r="B7" s="46"/>
      <c r="C7" s="46"/>
      <c r="D7" s="46"/>
      <c r="E7" s="46"/>
      <c r="F7" s="46"/>
      <c r="G7" s="53"/>
      <c r="H7" s="47">
        <f t="shared" si="0"/>
        <v>0</v>
      </c>
      <c r="I7" s="50"/>
      <c r="J7" s="50"/>
      <c r="K7" s="51">
        <f t="shared" si="1"/>
        <v>0</v>
      </c>
      <c r="L7" s="52"/>
      <c r="M7" s="52"/>
    </row>
    <row r="8" spans="1:13" ht="24.95" customHeight="1">
      <c r="A8" s="74">
        <f t="shared" si="2"/>
        <v>6</v>
      </c>
      <c r="B8" s="46"/>
      <c r="C8" s="46"/>
      <c r="D8" s="46"/>
      <c r="E8" s="46"/>
      <c r="F8" s="46"/>
      <c r="G8" s="53"/>
      <c r="H8" s="47">
        <f t="shared" si="0"/>
        <v>0</v>
      </c>
      <c r="I8" s="50"/>
      <c r="J8" s="50"/>
      <c r="K8" s="51">
        <f t="shared" si="1"/>
        <v>0</v>
      </c>
      <c r="L8" s="52"/>
      <c r="M8" s="52"/>
    </row>
    <row r="9" spans="1:13" ht="24.95" customHeight="1">
      <c r="A9" s="74">
        <f t="shared" si="2"/>
        <v>7</v>
      </c>
      <c r="B9" s="46"/>
      <c r="C9" s="46"/>
      <c r="D9" s="46"/>
      <c r="E9" s="46"/>
      <c r="F9" s="46"/>
      <c r="G9" s="53"/>
      <c r="H9" s="47">
        <f t="shared" si="0"/>
        <v>0</v>
      </c>
      <c r="I9" s="50"/>
      <c r="J9" s="50"/>
      <c r="K9" s="51">
        <f t="shared" si="1"/>
        <v>0</v>
      </c>
      <c r="L9" s="52"/>
      <c r="M9" s="52"/>
    </row>
    <row r="10" spans="1:13" ht="24.95" customHeight="1">
      <c r="A10" s="74">
        <f t="shared" si="2"/>
        <v>8</v>
      </c>
      <c r="B10" s="46"/>
      <c r="C10" s="46"/>
      <c r="D10" s="46"/>
      <c r="E10" s="46"/>
      <c r="F10" s="46"/>
      <c r="G10" s="53"/>
      <c r="H10" s="47">
        <f t="shared" si="0"/>
        <v>0</v>
      </c>
      <c r="I10" s="50"/>
      <c r="J10" s="50"/>
      <c r="K10" s="51">
        <f t="shared" si="1"/>
        <v>0</v>
      </c>
      <c r="L10" s="52"/>
      <c r="M10" s="52"/>
    </row>
    <row r="11" spans="1:13" ht="24.95" customHeight="1">
      <c r="A11" s="74">
        <f t="shared" si="2"/>
        <v>9</v>
      </c>
      <c r="B11" s="46"/>
      <c r="C11" s="46"/>
      <c r="D11" s="46"/>
      <c r="E11" s="46"/>
      <c r="F11" s="46"/>
      <c r="G11" s="53"/>
      <c r="H11" s="47">
        <f t="shared" si="0"/>
        <v>0</v>
      </c>
      <c r="I11" s="50"/>
      <c r="J11" s="50"/>
      <c r="K11" s="51">
        <f t="shared" si="1"/>
        <v>0</v>
      </c>
      <c r="L11" s="52"/>
      <c r="M11" s="52"/>
    </row>
    <row r="12" spans="1:13" ht="24.95" customHeight="1">
      <c r="A12" s="74">
        <f t="shared" si="2"/>
        <v>10</v>
      </c>
      <c r="B12" s="46"/>
      <c r="C12" s="46"/>
      <c r="D12" s="46"/>
      <c r="E12" s="46"/>
      <c r="F12" s="46"/>
      <c r="G12" s="53"/>
      <c r="H12" s="47">
        <f t="shared" si="0"/>
        <v>0</v>
      </c>
      <c r="I12" s="50"/>
      <c r="J12" s="50"/>
      <c r="K12" s="51">
        <f t="shared" si="1"/>
        <v>0</v>
      </c>
      <c r="L12" s="52"/>
      <c r="M12" s="52"/>
    </row>
    <row r="13" spans="1:13" ht="24.95" customHeight="1">
      <c r="A13" s="74">
        <f t="shared" si="2"/>
        <v>11</v>
      </c>
      <c r="B13" s="46"/>
      <c r="C13" s="46"/>
      <c r="D13" s="46"/>
      <c r="E13" s="46"/>
      <c r="F13" s="46"/>
      <c r="G13" s="53"/>
      <c r="H13" s="47">
        <f t="shared" si="0"/>
        <v>0</v>
      </c>
      <c r="I13" s="50"/>
      <c r="J13" s="50"/>
      <c r="K13" s="51">
        <f t="shared" si="1"/>
        <v>0</v>
      </c>
      <c r="L13" s="52"/>
      <c r="M13" s="52"/>
    </row>
    <row r="14" spans="1:13" ht="24.95" customHeight="1">
      <c r="A14" s="74">
        <f t="shared" si="2"/>
        <v>12</v>
      </c>
      <c r="B14" s="46"/>
      <c r="C14" s="46"/>
      <c r="D14" s="46"/>
      <c r="E14" s="46"/>
      <c r="F14" s="46"/>
      <c r="G14" s="53"/>
      <c r="H14" s="47">
        <f t="shared" si="0"/>
        <v>0</v>
      </c>
      <c r="I14" s="50"/>
      <c r="J14" s="50"/>
      <c r="K14" s="51">
        <f t="shared" si="1"/>
        <v>0</v>
      </c>
      <c r="L14" s="52"/>
      <c r="M14" s="52"/>
    </row>
    <row r="15" spans="1:13" ht="24.95" customHeight="1">
      <c r="A15" s="74">
        <f t="shared" si="2"/>
        <v>13</v>
      </c>
      <c r="B15" s="46"/>
      <c r="C15" s="46"/>
      <c r="D15" s="46"/>
      <c r="E15" s="46"/>
      <c r="F15" s="46"/>
      <c r="G15" s="53"/>
      <c r="H15" s="47">
        <f t="shared" si="0"/>
        <v>0</v>
      </c>
      <c r="I15" s="50"/>
      <c r="J15" s="50"/>
      <c r="K15" s="51">
        <f t="shared" si="1"/>
        <v>0</v>
      </c>
      <c r="L15" s="52"/>
      <c r="M15" s="52"/>
    </row>
    <row r="16" spans="1:13" ht="24.95" customHeight="1">
      <c r="A16" s="74">
        <f t="shared" si="2"/>
        <v>14</v>
      </c>
      <c r="B16" s="46"/>
      <c r="C16" s="46"/>
      <c r="D16" s="46"/>
      <c r="E16" s="46"/>
      <c r="F16" s="46"/>
      <c r="G16" s="53"/>
      <c r="H16" s="47">
        <f t="shared" si="0"/>
        <v>0</v>
      </c>
      <c r="I16" s="50"/>
      <c r="J16" s="50"/>
      <c r="K16" s="51">
        <f t="shared" si="1"/>
        <v>0</v>
      </c>
      <c r="L16" s="52"/>
      <c r="M16" s="52"/>
    </row>
    <row r="17" spans="1:13" ht="24.95" customHeight="1">
      <c r="A17" s="74">
        <f t="shared" si="2"/>
        <v>15</v>
      </c>
      <c r="B17" s="46"/>
      <c r="C17" s="46"/>
      <c r="D17" s="46"/>
      <c r="E17" s="46"/>
      <c r="F17" s="46"/>
      <c r="G17" s="53"/>
      <c r="H17" s="47">
        <f t="shared" si="0"/>
        <v>0</v>
      </c>
      <c r="I17" s="50"/>
      <c r="J17" s="50"/>
      <c r="K17" s="51">
        <f t="shared" si="1"/>
        <v>0</v>
      </c>
      <c r="L17" s="52"/>
      <c r="M17" s="52"/>
    </row>
    <row r="18" spans="1:13" ht="24.95" customHeight="1">
      <c r="A18" s="74">
        <f t="shared" si="2"/>
        <v>16</v>
      </c>
      <c r="B18" s="46"/>
      <c r="C18" s="46"/>
      <c r="D18" s="46"/>
      <c r="E18" s="46"/>
      <c r="F18" s="46"/>
      <c r="G18" s="53"/>
      <c r="H18" s="47">
        <f t="shared" si="0"/>
        <v>0</v>
      </c>
      <c r="I18" s="50"/>
      <c r="J18" s="50"/>
      <c r="K18" s="51">
        <f t="shared" si="1"/>
        <v>0</v>
      </c>
      <c r="L18" s="52"/>
      <c r="M18" s="52"/>
    </row>
    <row r="19" spans="1:13" ht="24.95" customHeight="1">
      <c r="A19" s="74">
        <f t="shared" si="2"/>
        <v>17</v>
      </c>
      <c r="B19" s="46"/>
      <c r="C19" s="46"/>
      <c r="D19" s="46"/>
      <c r="E19" s="46"/>
      <c r="F19" s="46"/>
      <c r="G19" s="53"/>
      <c r="H19" s="47">
        <f t="shared" si="0"/>
        <v>0</v>
      </c>
      <c r="I19" s="50"/>
      <c r="J19" s="50"/>
      <c r="K19" s="51">
        <f t="shared" si="1"/>
        <v>0</v>
      </c>
      <c r="L19" s="52"/>
      <c r="M19" s="52"/>
    </row>
    <row r="20" spans="1:13" ht="24.95" customHeight="1">
      <c r="A20" s="74">
        <f t="shared" si="2"/>
        <v>18</v>
      </c>
      <c r="B20" s="46"/>
      <c r="C20" s="46"/>
      <c r="D20" s="46"/>
      <c r="E20" s="46"/>
      <c r="F20" s="46"/>
      <c r="G20" s="53"/>
      <c r="H20" s="47">
        <f t="shared" si="0"/>
        <v>0</v>
      </c>
      <c r="I20" s="50"/>
      <c r="J20" s="50"/>
      <c r="K20" s="51">
        <f t="shared" si="1"/>
        <v>0</v>
      </c>
      <c r="L20" s="52"/>
      <c r="M20" s="52"/>
    </row>
    <row r="21" spans="1:13" ht="24.95" customHeight="1">
      <c r="A21" s="74">
        <f t="shared" si="2"/>
        <v>19</v>
      </c>
      <c r="B21" s="46"/>
      <c r="C21" s="46"/>
      <c r="D21" s="46"/>
      <c r="E21" s="46"/>
      <c r="F21" s="46"/>
      <c r="G21" s="54"/>
      <c r="H21" s="47">
        <f t="shared" si="0"/>
        <v>0</v>
      </c>
      <c r="I21" s="55"/>
      <c r="J21" s="55"/>
      <c r="K21" s="51">
        <f t="shared" si="1"/>
        <v>0</v>
      </c>
      <c r="L21" s="56"/>
      <c r="M21" s="56"/>
    </row>
    <row r="22" spans="1:13" ht="24.95" customHeight="1" thickBot="1">
      <c r="A22" s="75">
        <f t="shared" si="2"/>
        <v>20</v>
      </c>
      <c r="B22" s="46"/>
      <c r="C22" s="46"/>
      <c r="D22" s="46"/>
      <c r="E22" s="46"/>
      <c r="F22" s="46"/>
      <c r="G22" s="57"/>
      <c r="H22" s="47">
        <f t="shared" si="0"/>
        <v>0</v>
      </c>
      <c r="I22" s="58"/>
      <c r="J22" s="58"/>
      <c r="K22" s="59">
        <f t="shared" si="1"/>
        <v>0</v>
      </c>
      <c r="L22" s="60"/>
      <c r="M22" s="60"/>
    </row>
  </sheetData>
  <mergeCells count="1">
    <mergeCell ref="A1:M1"/>
  </mergeCells>
  <phoneticPr fontId="3" type="noConversion"/>
  <pageMargins left="0.7" right="0.7"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3"/>
  <sheetViews>
    <sheetView view="pageBreakPreview" zoomScaleNormal="100" zoomScaleSheetLayoutView="100" workbookViewId="0">
      <selection sqref="A1:M1"/>
    </sheetView>
  </sheetViews>
  <sheetFormatPr defaultRowHeight="16.5"/>
  <cols>
    <col min="1" max="1" width="5" style="44" customWidth="1"/>
    <col min="2" max="5" width="13.625" style="45" customWidth="1"/>
    <col min="6" max="6" width="18.25" style="45" bestFit="1" customWidth="1"/>
    <col min="7" max="7" width="13.5" style="45" hidden="1" customWidth="1"/>
    <col min="8" max="8" width="9" style="45"/>
    <col min="9" max="10" width="13.25" style="45" bestFit="1" customWidth="1"/>
    <col min="11" max="11" width="15.25" style="45" hidden="1" customWidth="1"/>
    <col min="12" max="13" width="20.625" style="45" customWidth="1"/>
  </cols>
  <sheetData>
    <row r="1" spans="1:13" ht="30" customHeight="1">
      <c r="A1" s="109" t="s">
        <v>125</v>
      </c>
      <c r="B1" s="109"/>
      <c r="C1" s="109"/>
      <c r="D1" s="109"/>
      <c r="E1" s="109"/>
      <c r="F1" s="109"/>
      <c r="G1" s="109"/>
      <c r="H1" s="109"/>
      <c r="I1" s="109"/>
      <c r="J1" s="109"/>
      <c r="K1" s="109"/>
      <c r="L1" s="109"/>
      <c r="M1" s="109"/>
    </row>
    <row r="2" spans="1:13" ht="24.95" customHeight="1" thickBot="1">
      <c r="A2" s="72" t="s">
        <v>66</v>
      </c>
      <c r="B2" s="61" t="s">
        <v>67</v>
      </c>
      <c r="C2" s="61" t="s">
        <v>76</v>
      </c>
      <c r="D2" s="61" t="s">
        <v>68</v>
      </c>
      <c r="E2" s="61" t="s">
        <v>86</v>
      </c>
      <c r="F2" s="61" t="s">
        <v>70</v>
      </c>
      <c r="G2" s="61" t="s">
        <v>71</v>
      </c>
      <c r="H2" s="62" t="s">
        <v>72</v>
      </c>
      <c r="I2" s="63" t="s">
        <v>73</v>
      </c>
      <c r="J2" s="63" t="s">
        <v>74</v>
      </c>
      <c r="K2" s="61" t="s">
        <v>75</v>
      </c>
      <c r="L2" s="61" t="s">
        <v>77</v>
      </c>
      <c r="M2" s="61" t="s">
        <v>78</v>
      </c>
    </row>
    <row r="3" spans="1:13" ht="24.95" customHeight="1" thickTop="1">
      <c r="A3" s="73" t="s">
        <v>82</v>
      </c>
      <c r="B3" s="46" t="s">
        <v>85</v>
      </c>
      <c r="C3" s="46" t="s">
        <v>87</v>
      </c>
      <c r="D3" s="46" t="s">
        <v>80</v>
      </c>
      <c r="E3" s="64">
        <v>50000000</v>
      </c>
      <c r="F3" s="46" t="s">
        <v>81</v>
      </c>
      <c r="G3" s="46"/>
      <c r="H3" s="47">
        <f>J3-I3+1</f>
        <v>31</v>
      </c>
      <c r="I3" s="48">
        <v>43101</v>
      </c>
      <c r="J3" s="48">
        <v>43131</v>
      </c>
      <c r="K3" s="46"/>
      <c r="L3" s="46" t="s">
        <v>79</v>
      </c>
      <c r="M3" s="76" t="s">
        <v>84</v>
      </c>
    </row>
    <row r="4" spans="1:13" ht="24.95" customHeight="1">
      <c r="A4" s="74">
        <v>1</v>
      </c>
      <c r="B4" s="46"/>
      <c r="C4" s="46"/>
      <c r="D4" s="46"/>
      <c r="E4" s="46"/>
      <c r="F4" s="46"/>
      <c r="G4" s="49"/>
      <c r="H4" s="47">
        <f>IF(OR(J4="", I4=""),0,J4-I4+1)</f>
        <v>0</v>
      </c>
      <c r="I4" s="50"/>
      <c r="J4" s="50"/>
      <c r="K4" s="51">
        <f>G4*0.01259*H4/365</f>
        <v>0</v>
      </c>
      <c r="L4" s="52"/>
      <c r="M4" s="52"/>
    </row>
    <row r="5" spans="1:13" ht="24.95" customHeight="1">
      <c r="A5" s="74">
        <f>A4+1</f>
        <v>2</v>
      </c>
      <c r="B5" s="46"/>
      <c r="C5" s="46"/>
      <c r="D5" s="46"/>
      <c r="E5" s="46"/>
      <c r="F5" s="46"/>
      <c r="G5" s="53"/>
      <c r="H5" s="47">
        <f t="shared" ref="H5:H23" si="0">IF(OR(J5="", I5=""),0,J5-I5+1)</f>
        <v>0</v>
      </c>
      <c r="I5" s="50"/>
      <c r="J5" s="50"/>
      <c r="K5" s="51">
        <f t="shared" ref="K5:K23" si="1">G5*0.01259*H5/365</f>
        <v>0</v>
      </c>
      <c r="L5" s="52"/>
      <c r="M5" s="52"/>
    </row>
    <row r="6" spans="1:13" ht="24.95" customHeight="1">
      <c r="A6" s="74">
        <f t="shared" ref="A6:A23" si="2">A5+1</f>
        <v>3</v>
      </c>
      <c r="B6" s="46"/>
      <c r="C6" s="46"/>
      <c r="D6" s="46"/>
      <c r="E6" s="46"/>
      <c r="F6" s="46"/>
      <c r="G6" s="53"/>
      <c r="H6" s="47">
        <f t="shared" si="0"/>
        <v>0</v>
      </c>
      <c r="I6" s="50"/>
      <c r="J6" s="50"/>
      <c r="K6" s="51">
        <f t="shared" si="1"/>
        <v>0</v>
      </c>
      <c r="L6" s="52"/>
      <c r="M6" s="52"/>
    </row>
    <row r="7" spans="1:13" ht="24.95" customHeight="1">
      <c r="A7" s="74">
        <f t="shared" si="2"/>
        <v>4</v>
      </c>
      <c r="B7" s="46"/>
      <c r="C7" s="46"/>
      <c r="D7" s="46"/>
      <c r="E7" s="46"/>
      <c r="F7" s="46"/>
      <c r="G7" s="53"/>
      <c r="H7" s="47">
        <f t="shared" si="0"/>
        <v>0</v>
      </c>
      <c r="I7" s="50"/>
      <c r="J7" s="50"/>
      <c r="K7" s="51">
        <f t="shared" si="1"/>
        <v>0</v>
      </c>
      <c r="L7" s="52"/>
      <c r="M7" s="52"/>
    </row>
    <row r="8" spans="1:13" ht="24.95" customHeight="1">
      <c r="A8" s="74">
        <f t="shared" si="2"/>
        <v>5</v>
      </c>
      <c r="B8" s="46"/>
      <c r="C8" s="46"/>
      <c r="D8" s="46"/>
      <c r="E8" s="46"/>
      <c r="F8" s="46"/>
      <c r="G8" s="53"/>
      <c r="H8" s="47">
        <f t="shared" si="0"/>
        <v>0</v>
      </c>
      <c r="I8" s="50"/>
      <c r="J8" s="50"/>
      <c r="K8" s="51">
        <f t="shared" si="1"/>
        <v>0</v>
      </c>
      <c r="L8" s="52"/>
      <c r="M8" s="52"/>
    </row>
    <row r="9" spans="1:13" ht="24.95" customHeight="1">
      <c r="A9" s="74">
        <f t="shared" si="2"/>
        <v>6</v>
      </c>
      <c r="B9" s="46"/>
      <c r="C9" s="46"/>
      <c r="D9" s="46"/>
      <c r="E9" s="46"/>
      <c r="F9" s="46"/>
      <c r="G9" s="53"/>
      <c r="H9" s="47">
        <f t="shared" si="0"/>
        <v>0</v>
      </c>
      <c r="I9" s="50"/>
      <c r="J9" s="50"/>
      <c r="K9" s="51">
        <f t="shared" si="1"/>
        <v>0</v>
      </c>
      <c r="L9" s="52"/>
      <c r="M9" s="52"/>
    </row>
    <row r="10" spans="1:13" ht="24.95" customHeight="1">
      <c r="A10" s="74">
        <f t="shared" si="2"/>
        <v>7</v>
      </c>
      <c r="B10" s="46"/>
      <c r="C10" s="46"/>
      <c r="D10" s="46"/>
      <c r="E10" s="46"/>
      <c r="F10" s="46"/>
      <c r="G10" s="53"/>
      <c r="H10" s="47">
        <f t="shared" si="0"/>
        <v>0</v>
      </c>
      <c r="I10" s="50"/>
      <c r="J10" s="50"/>
      <c r="K10" s="51">
        <f t="shared" si="1"/>
        <v>0</v>
      </c>
      <c r="L10" s="52"/>
      <c r="M10" s="52"/>
    </row>
    <row r="11" spans="1:13" ht="24.95" customHeight="1">
      <c r="A11" s="74">
        <f t="shared" si="2"/>
        <v>8</v>
      </c>
      <c r="B11" s="46"/>
      <c r="C11" s="46"/>
      <c r="D11" s="46"/>
      <c r="E11" s="46"/>
      <c r="F11" s="46"/>
      <c r="G11" s="53"/>
      <c r="H11" s="47">
        <f t="shared" si="0"/>
        <v>0</v>
      </c>
      <c r="I11" s="50"/>
      <c r="J11" s="50"/>
      <c r="K11" s="51">
        <f t="shared" si="1"/>
        <v>0</v>
      </c>
      <c r="L11" s="52"/>
      <c r="M11" s="52"/>
    </row>
    <row r="12" spans="1:13" ht="24.95" customHeight="1">
      <c r="A12" s="74">
        <f t="shared" si="2"/>
        <v>9</v>
      </c>
      <c r="B12" s="46"/>
      <c r="C12" s="46"/>
      <c r="D12" s="46"/>
      <c r="E12" s="46"/>
      <c r="F12" s="46"/>
      <c r="G12" s="53"/>
      <c r="H12" s="47">
        <f t="shared" si="0"/>
        <v>0</v>
      </c>
      <c r="I12" s="50"/>
      <c r="J12" s="50"/>
      <c r="K12" s="51">
        <f t="shared" si="1"/>
        <v>0</v>
      </c>
      <c r="L12" s="52"/>
      <c r="M12" s="52"/>
    </row>
    <row r="13" spans="1:13" ht="24.95" customHeight="1">
      <c r="A13" s="74">
        <f t="shared" si="2"/>
        <v>10</v>
      </c>
      <c r="B13" s="46"/>
      <c r="C13" s="46"/>
      <c r="D13" s="46"/>
      <c r="E13" s="46"/>
      <c r="F13" s="46"/>
      <c r="G13" s="53"/>
      <c r="H13" s="47">
        <f t="shared" si="0"/>
        <v>0</v>
      </c>
      <c r="I13" s="50"/>
      <c r="J13" s="50"/>
      <c r="K13" s="51">
        <f t="shared" si="1"/>
        <v>0</v>
      </c>
      <c r="L13" s="52"/>
      <c r="M13" s="52"/>
    </row>
    <row r="14" spans="1:13" ht="24.95" customHeight="1">
      <c r="A14" s="74">
        <f t="shared" si="2"/>
        <v>11</v>
      </c>
      <c r="B14" s="46"/>
      <c r="C14" s="46"/>
      <c r="D14" s="46"/>
      <c r="E14" s="46"/>
      <c r="F14" s="46"/>
      <c r="G14" s="53"/>
      <c r="H14" s="47">
        <f t="shared" si="0"/>
        <v>0</v>
      </c>
      <c r="I14" s="50"/>
      <c r="J14" s="50"/>
      <c r="K14" s="51">
        <f t="shared" si="1"/>
        <v>0</v>
      </c>
      <c r="L14" s="52"/>
      <c r="M14" s="52"/>
    </row>
    <row r="15" spans="1:13" ht="24.95" customHeight="1">
      <c r="A15" s="74">
        <f t="shared" si="2"/>
        <v>12</v>
      </c>
      <c r="B15" s="46"/>
      <c r="C15" s="46"/>
      <c r="D15" s="46"/>
      <c r="E15" s="46"/>
      <c r="F15" s="46"/>
      <c r="G15" s="53"/>
      <c r="H15" s="47">
        <f t="shared" si="0"/>
        <v>0</v>
      </c>
      <c r="I15" s="50"/>
      <c r="J15" s="50"/>
      <c r="K15" s="51">
        <f t="shared" si="1"/>
        <v>0</v>
      </c>
      <c r="L15" s="52"/>
      <c r="M15" s="52"/>
    </row>
    <row r="16" spans="1:13" ht="24.95" customHeight="1">
      <c r="A16" s="74">
        <f t="shared" si="2"/>
        <v>13</v>
      </c>
      <c r="B16" s="46"/>
      <c r="C16" s="46"/>
      <c r="D16" s="46"/>
      <c r="E16" s="46"/>
      <c r="F16" s="46"/>
      <c r="G16" s="53"/>
      <c r="H16" s="47">
        <f t="shared" si="0"/>
        <v>0</v>
      </c>
      <c r="I16" s="50"/>
      <c r="J16" s="50"/>
      <c r="K16" s="51">
        <f t="shared" si="1"/>
        <v>0</v>
      </c>
      <c r="L16" s="52"/>
      <c r="M16" s="52"/>
    </row>
    <row r="17" spans="1:13" ht="24.95" customHeight="1">
      <c r="A17" s="74">
        <f t="shared" si="2"/>
        <v>14</v>
      </c>
      <c r="B17" s="46"/>
      <c r="C17" s="46"/>
      <c r="D17" s="46"/>
      <c r="E17" s="46"/>
      <c r="F17" s="46"/>
      <c r="G17" s="53"/>
      <c r="H17" s="47">
        <f t="shared" si="0"/>
        <v>0</v>
      </c>
      <c r="I17" s="50"/>
      <c r="J17" s="50"/>
      <c r="K17" s="51">
        <f t="shared" si="1"/>
        <v>0</v>
      </c>
      <c r="L17" s="52"/>
      <c r="M17" s="52"/>
    </row>
    <row r="18" spans="1:13" ht="24.95" customHeight="1">
      <c r="A18" s="74">
        <f t="shared" si="2"/>
        <v>15</v>
      </c>
      <c r="B18" s="46"/>
      <c r="C18" s="46"/>
      <c r="D18" s="46"/>
      <c r="E18" s="46"/>
      <c r="F18" s="46"/>
      <c r="G18" s="53"/>
      <c r="H18" s="47">
        <f t="shared" si="0"/>
        <v>0</v>
      </c>
      <c r="I18" s="50"/>
      <c r="J18" s="50"/>
      <c r="K18" s="51">
        <f t="shared" si="1"/>
        <v>0</v>
      </c>
      <c r="L18" s="52"/>
      <c r="M18" s="52"/>
    </row>
    <row r="19" spans="1:13" ht="24.95" customHeight="1">
      <c r="A19" s="74">
        <f t="shared" si="2"/>
        <v>16</v>
      </c>
      <c r="B19" s="46"/>
      <c r="C19" s="46"/>
      <c r="D19" s="46"/>
      <c r="E19" s="46"/>
      <c r="F19" s="46"/>
      <c r="G19" s="53"/>
      <c r="H19" s="47">
        <f t="shared" si="0"/>
        <v>0</v>
      </c>
      <c r="I19" s="50"/>
      <c r="J19" s="50"/>
      <c r="K19" s="51">
        <f t="shared" si="1"/>
        <v>0</v>
      </c>
      <c r="L19" s="52"/>
      <c r="M19" s="52"/>
    </row>
    <row r="20" spans="1:13" ht="24.95" customHeight="1">
      <c r="A20" s="74">
        <f t="shared" si="2"/>
        <v>17</v>
      </c>
      <c r="B20" s="46"/>
      <c r="C20" s="46"/>
      <c r="D20" s="46"/>
      <c r="E20" s="46"/>
      <c r="F20" s="46"/>
      <c r="G20" s="53"/>
      <c r="H20" s="47">
        <f t="shared" si="0"/>
        <v>0</v>
      </c>
      <c r="I20" s="50"/>
      <c r="J20" s="50"/>
      <c r="K20" s="51">
        <f t="shared" si="1"/>
        <v>0</v>
      </c>
      <c r="L20" s="52"/>
      <c r="M20" s="52"/>
    </row>
    <row r="21" spans="1:13" ht="24.95" customHeight="1">
      <c r="A21" s="74">
        <f t="shared" si="2"/>
        <v>18</v>
      </c>
      <c r="B21" s="46"/>
      <c r="C21" s="46"/>
      <c r="D21" s="46"/>
      <c r="E21" s="46"/>
      <c r="F21" s="46"/>
      <c r="G21" s="53"/>
      <c r="H21" s="47">
        <f t="shared" si="0"/>
        <v>0</v>
      </c>
      <c r="I21" s="50"/>
      <c r="J21" s="50"/>
      <c r="K21" s="51">
        <f t="shared" si="1"/>
        <v>0</v>
      </c>
      <c r="L21" s="52"/>
      <c r="M21" s="52"/>
    </row>
    <row r="22" spans="1:13" ht="24.95" customHeight="1">
      <c r="A22" s="74">
        <f t="shared" si="2"/>
        <v>19</v>
      </c>
      <c r="B22" s="46"/>
      <c r="C22" s="46"/>
      <c r="D22" s="46"/>
      <c r="E22" s="46"/>
      <c r="F22" s="46"/>
      <c r="G22" s="54"/>
      <c r="H22" s="47">
        <f t="shared" si="0"/>
        <v>0</v>
      </c>
      <c r="I22" s="55"/>
      <c r="J22" s="55"/>
      <c r="K22" s="51">
        <f t="shared" si="1"/>
        <v>0</v>
      </c>
      <c r="L22" s="56"/>
      <c r="M22" s="56"/>
    </row>
    <row r="23" spans="1:13" ht="24.95" customHeight="1" thickBot="1">
      <c r="A23" s="75">
        <f t="shared" si="2"/>
        <v>20</v>
      </c>
      <c r="B23" s="46"/>
      <c r="C23" s="46"/>
      <c r="D23" s="46"/>
      <c r="E23" s="46"/>
      <c r="F23" s="46"/>
      <c r="G23" s="57"/>
      <c r="H23" s="47">
        <f t="shared" si="0"/>
        <v>0</v>
      </c>
      <c r="I23" s="58"/>
      <c r="J23" s="58"/>
      <c r="K23" s="59">
        <f t="shared" si="1"/>
        <v>0</v>
      </c>
      <c r="L23" s="60"/>
      <c r="M23" s="60"/>
    </row>
  </sheetData>
  <mergeCells count="1">
    <mergeCell ref="A1:M1"/>
  </mergeCells>
  <phoneticPr fontId="3" type="noConversion"/>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5"/>
  <sheetViews>
    <sheetView view="pageBreakPreview" zoomScaleNormal="100" zoomScaleSheetLayoutView="100" workbookViewId="0">
      <selection sqref="A1:L1"/>
    </sheetView>
  </sheetViews>
  <sheetFormatPr defaultColWidth="9" defaultRowHeight="13.5"/>
  <cols>
    <col min="1" max="1" width="4.75" style="100" bestFit="1" customWidth="1"/>
    <col min="2" max="2" width="13.875" style="101" bestFit="1" customWidth="1"/>
    <col min="3" max="3" width="5.625" style="101" bestFit="1" customWidth="1"/>
    <col min="4" max="8" width="10.625" style="101" customWidth="1"/>
    <col min="9" max="11" width="20.625" style="101" customWidth="1"/>
    <col min="12" max="12" width="9" style="101"/>
    <col min="13" max="16384" width="9" style="82"/>
  </cols>
  <sheetData>
    <row r="1" spans="1:12" s="79" customFormat="1" ht="30" customHeight="1">
      <c r="A1" s="111" t="s">
        <v>118</v>
      </c>
      <c r="B1" s="111"/>
      <c r="C1" s="111"/>
      <c r="D1" s="111"/>
      <c r="E1" s="111"/>
      <c r="F1" s="111"/>
      <c r="G1" s="111"/>
      <c r="H1" s="111"/>
      <c r="I1" s="111"/>
      <c r="J1" s="111"/>
      <c r="K1" s="111"/>
      <c r="L1" s="111"/>
    </row>
    <row r="2" spans="1:12" ht="24.95" customHeight="1">
      <c r="A2" s="80"/>
      <c r="B2" s="81" t="s">
        <v>88</v>
      </c>
      <c r="C2" s="81"/>
      <c r="D2" s="81"/>
      <c r="E2" s="81"/>
      <c r="F2" s="81"/>
      <c r="G2" s="81"/>
      <c r="H2" s="81"/>
      <c r="I2" s="81"/>
      <c r="J2" s="81"/>
      <c r="K2" s="81"/>
      <c r="L2" s="81"/>
    </row>
    <row r="3" spans="1:12" ht="24.95" customHeight="1">
      <c r="A3" s="112" t="s">
        <v>89</v>
      </c>
      <c r="B3" s="112" t="s">
        <v>90</v>
      </c>
      <c r="C3" s="112" t="s">
        <v>91</v>
      </c>
      <c r="D3" s="112" t="s">
        <v>92</v>
      </c>
      <c r="E3" s="112"/>
      <c r="F3" s="112"/>
      <c r="G3" s="112"/>
      <c r="H3" s="112"/>
      <c r="I3" s="114" t="s">
        <v>93</v>
      </c>
      <c r="J3" s="115" t="s">
        <v>94</v>
      </c>
      <c r="K3" s="115" t="s">
        <v>95</v>
      </c>
      <c r="L3" s="115" t="s">
        <v>96</v>
      </c>
    </row>
    <row r="4" spans="1:12" ht="24.95" customHeight="1" thickBot="1">
      <c r="A4" s="113"/>
      <c r="B4" s="113"/>
      <c r="C4" s="113"/>
      <c r="D4" s="83" t="s">
        <v>97</v>
      </c>
      <c r="E4" s="83" t="s">
        <v>98</v>
      </c>
      <c r="F4" s="83" t="s">
        <v>99</v>
      </c>
      <c r="G4" s="83" t="s">
        <v>100</v>
      </c>
      <c r="H4" s="83" t="s">
        <v>101</v>
      </c>
      <c r="I4" s="113"/>
      <c r="J4" s="116"/>
      <c r="K4" s="116"/>
      <c r="L4" s="116"/>
    </row>
    <row r="5" spans="1:12" ht="24.95" customHeight="1" thickTop="1">
      <c r="A5" s="84">
        <v>1</v>
      </c>
      <c r="B5" s="85"/>
      <c r="C5" s="86"/>
      <c r="D5" s="87"/>
      <c r="E5" s="87"/>
      <c r="F5" s="87"/>
      <c r="G5" s="87"/>
      <c r="H5" s="87"/>
      <c r="I5" s="88" t="s">
        <v>102</v>
      </c>
      <c r="J5" s="89"/>
      <c r="K5" s="89"/>
      <c r="L5" s="88" t="s">
        <v>103</v>
      </c>
    </row>
    <row r="6" spans="1:12" ht="24.95" customHeight="1">
      <c r="A6" s="90">
        <v>2</v>
      </c>
      <c r="B6" s="91"/>
      <c r="C6" s="92"/>
      <c r="D6" s="93"/>
      <c r="E6" s="93"/>
      <c r="F6" s="93"/>
      <c r="G6" s="93"/>
      <c r="H6" s="93"/>
      <c r="I6" s="94" t="s">
        <v>104</v>
      </c>
      <c r="J6" s="95"/>
      <c r="K6" s="95"/>
      <c r="L6" s="94" t="s">
        <v>103</v>
      </c>
    </row>
    <row r="7" spans="1:12" ht="24.95" customHeight="1">
      <c r="A7" s="90">
        <v>3</v>
      </c>
      <c r="B7" s="91"/>
      <c r="C7" s="92"/>
      <c r="D7" s="93"/>
      <c r="E7" s="93"/>
      <c r="F7" s="93"/>
      <c r="G7" s="93"/>
      <c r="H7" s="93"/>
      <c r="I7" s="94" t="s">
        <v>105</v>
      </c>
      <c r="J7" s="95"/>
      <c r="K7" s="95"/>
      <c r="L7" s="94" t="s">
        <v>106</v>
      </c>
    </row>
    <row r="8" spans="1:12" ht="24.95" customHeight="1">
      <c r="A8" s="90">
        <v>4</v>
      </c>
      <c r="B8" s="91"/>
      <c r="C8" s="92"/>
      <c r="D8" s="93"/>
      <c r="E8" s="93"/>
      <c r="F8" s="93"/>
      <c r="G8" s="93"/>
      <c r="H8" s="93"/>
      <c r="I8" s="96"/>
      <c r="J8" s="97"/>
      <c r="K8" s="97"/>
      <c r="L8" s="96"/>
    </row>
    <row r="9" spans="1:12" ht="24.95" customHeight="1">
      <c r="A9" s="90">
        <v>5</v>
      </c>
      <c r="B9" s="91"/>
      <c r="C9" s="92"/>
      <c r="D9" s="93"/>
      <c r="E9" s="93"/>
      <c r="F9" s="93"/>
      <c r="G9" s="93"/>
      <c r="H9" s="93"/>
      <c r="I9" s="96"/>
      <c r="J9" s="97"/>
      <c r="K9" s="97"/>
      <c r="L9" s="96"/>
    </row>
    <row r="10" spans="1:12" ht="24.95" customHeight="1">
      <c r="A10" s="90">
        <v>6</v>
      </c>
      <c r="B10" s="91"/>
      <c r="C10" s="92"/>
      <c r="D10" s="93"/>
      <c r="E10" s="93"/>
      <c r="F10" s="93"/>
      <c r="G10" s="93"/>
      <c r="H10" s="93"/>
      <c r="I10" s="96"/>
      <c r="J10" s="97"/>
      <c r="K10" s="97"/>
      <c r="L10" s="96"/>
    </row>
    <row r="11" spans="1:12" ht="24.95" customHeight="1">
      <c r="A11" s="90">
        <v>7</v>
      </c>
      <c r="B11" s="91"/>
      <c r="C11" s="92"/>
      <c r="D11" s="93"/>
      <c r="E11" s="93"/>
      <c r="F11" s="93"/>
      <c r="G11" s="93"/>
      <c r="H11" s="93"/>
      <c r="I11" s="96"/>
      <c r="J11" s="97"/>
      <c r="K11" s="97"/>
      <c r="L11" s="96"/>
    </row>
    <row r="12" spans="1:12" ht="24.95" customHeight="1">
      <c r="A12" s="90">
        <v>8</v>
      </c>
      <c r="B12" s="91"/>
      <c r="C12" s="91"/>
      <c r="D12" s="91"/>
      <c r="E12" s="91"/>
      <c r="F12" s="91"/>
      <c r="G12" s="91"/>
      <c r="H12" s="91"/>
      <c r="I12" s="91"/>
      <c r="J12" s="91"/>
      <c r="K12" s="91"/>
      <c r="L12" s="91"/>
    </row>
    <row r="13" spans="1:12" ht="24.95" customHeight="1">
      <c r="A13" s="90">
        <v>9</v>
      </c>
      <c r="B13" s="91"/>
      <c r="C13" s="91"/>
      <c r="D13" s="91"/>
      <c r="E13" s="91"/>
      <c r="F13" s="91"/>
      <c r="G13" s="91"/>
      <c r="H13" s="91"/>
      <c r="I13" s="91"/>
      <c r="J13" s="91"/>
      <c r="K13" s="91"/>
      <c r="L13" s="91"/>
    </row>
    <row r="14" spans="1:12" ht="24.95" customHeight="1">
      <c r="A14" s="90">
        <v>10</v>
      </c>
      <c r="B14" s="91"/>
      <c r="C14" s="91"/>
      <c r="D14" s="91"/>
      <c r="E14" s="91"/>
      <c r="F14" s="91"/>
      <c r="G14" s="91"/>
      <c r="H14" s="91"/>
      <c r="I14" s="91"/>
      <c r="J14" s="91"/>
      <c r="K14" s="91"/>
      <c r="L14" s="91"/>
    </row>
    <row r="15" spans="1:12" ht="24.95" customHeight="1">
      <c r="A15" s="90">
        <v>11</v>
      </c>
      <c r="B15" s="91"/>
      <c r="C15" s="91"/>
      <c r="D15" s="91"/>
      <c r="E15" s="91"/>
      <c r="F15" s="91"/>
      <c r="G15" s="91"/>
      <c r="H15" s="91"/>
      <c r="I15" s="91"/>
      <c r="J15" s="91"/>
      <c r="K15" s="91"/>
      <c r="L15" s="91"/>
    </row>
    <row r="16" spans="1:12" ht="24.95" customHeight="1">
      <c r="A16" s="90">
        <v>12</v>
      </c>
      <c r="B16" s="91"/>
      <c r="C16" s="91"/>
      <c r="D16" s="91"/>
      <c r="E16" s="91"/>
      <c r="F16" s="91"/>
      <c r="G16" s="91"/>
      <c r="H16" s="91"/>
      <c r="I16" s="91"/>
      <c r="J16" s="91"/>
      <c r="K16" s="91"/>
      <c r="L16" s="91"/>
    </row>
    <row r="17" spans="1:12" ht="24.95" customHeight="1">
      <c r="A17" s="90">
        <v>13</v>
      </c>
      <c r="B17" s="91"/>
      <c r="C17" s="91"/>
      <c r="D17" s="91"/>
      <c r="E17" s="91"/>
      <c r="F17" s="91"/>
      <c r="G17" s="91"/>
      <c r="H17" s="91"/>
      <c r="I17" s="91"/>
      <c r="J17" s="91"/>
      <c r="K17" s="91"/>
      <c r="L17" s="91"/>
    </row>
    <row r="18" spans="1:12" ht="24.95" customHeight="1">
      <c r="A18" s="90">
        <v>14</v>
      </c>
      <c r="B18" s="91"/>
      <c r="C18" s="91"/>
      <c r="D18" s="91"/>
      <c r="E18" s="91"/>
      <c r="F18" s="91"/>
      <c r="G18" s="91"/>
      <c r="H18" s="91"/>
      <c r="I18" s="91"/>
      <c r="J18" s="91"/>
      <c r="K18" s="91"/>
      <c r="L18" s="91"/>
    </row>
    <row r="19" spans="1:12" ht="24.95" customHeight="1">
      <c r="A19" s="90">
        <v>15</v>
      </c>
      <c r="B19" s="91"/>
      <c r="C19" s="91"/>
      <c r="D19" s="91"/>
      <c r="E19" s="91"/>
      <c r="F19" s="91"/>
      <c r="G19" s="91"/>
      <c r="H19" s="91"/>
      <c r="I19" s="91"/>
      <c r="J19" s="91"/>
      <c r="K19" s="91"/>
      <c r="L19" s="91"/>
    </row>
    <row r="20" spans="1:12" ht="24.95" customHeight="1">
      <c r="A20" s="90">
        <v>16</v>
      </c>
      <c r="B20" s="91"/>
      <c r="C20" s="91"/>
      <c r="D20" s="91"/>
      <c r="E20" s="91"/>
      <c r="F20" s="91"/>
      <c r="G20" s="91"/>
      <c r="H20" s="91"/>
      <c r="I20" s="91"/>
      <c r="J20" s="91"/>
      <c r="K20" s="91"/>
      <c r="L20" s="91"/>
    </row>
    <row r="21" spans="1:12" ht="24.95" customHeight="1">
      <c r="A21" s="90">
        <v>17</v>
      </c>
      <c r="B21" s="91"/>
      <c r="C21" s="91"/>
      <c r="D21" s="91"/>
      <c r="E21" s="91"/>
      <c r="F21" s="91"/>
      <c r="G21" s="91"/>
      <c r="H21" s="91"/>
      <c r="I21" s="91"/>
      <c r="J21" s="91"/>
      <c r="K21" s="91"/>
      <c r="L21" s="91"/>
    </row>
    <row r="22" spans="1:12" ht="24.95" customHeight="1">
      <c r="A22" s="90">
        <v>18</v>
      </c>
      <c r="B22" s="91"/>
      <c r="C22" s="91"/>
      <c r="D22" s="91"/>
      <c r="E22" s="91"/>
      <c r="F22" s="91"/>
      <c r="G22" s="91"/>
      <c r="H22" s="91"/>
      <c r="I22" s="91"/>
      <c r="J22" s="91"/>
      <c r="K22" s="91"/>
      <c r="L22" s="91"/>
    </row>
    <row r="23" spans="1:12" ht="24.95" customHeight="1">
      <c r="A23" s="90">
        <v>19</v>
      </c>
      <c r="B23" s="91"/>
      <c r="C23" s="91"/>
      <c r="D23" s="91"/>
      <c r="E23" s="91"/>
      <c r="F23" s="91"/>
      <c r="G23" s="91"/>
      <c r="H23" s="91"/>
      <c r="I23" s="91"/>
      <c r="J23" s="91"/>
      <c r="K23" s="91"/>
      <c r="L23" s="91"/>
    </row>
    <row r="24" spans="1:12" ht="24.95" customHeight="1">
      <c r="A24" s="90">
        <v>20</v>
      </c>
      <c r="B24" s="91"/>
      <c r="C24" s="91"/>
      <c r="D24" s="91"/>
      <c r="E24" s="91"/>
      <c r="F24" s="91"/>
      <c r="G24" s="91"/>
      <c r="H24" s="91"/>
      <c r="I24" s="91"/>
      <c r="J24" s="91"/>
      <c r="K24" s="91"/>
      <c r="L24" s="91"/>
    </row>
    <row r="25" spans="1:12" ht="24.95" customHeight="1">
      <c r="A25" s="110" t="s">
        <v>107</v>
      </c>
      <c r="B25" s="110"/>
      <c r="C25" s="98">
        <f>SUM(C5:C24)</f>
        <v>0</v>
      </c>
      <c r="D25" s="98"/>
      <c r="E25" s="98"/>
      <c r="F25" s="98"/>
      <c r="G25" s="98">
        <f>SUM(G5:G24)</f>
        <v>0</v>
      </c>
      <c r="H25" s="98">
        <f>SUM(H5:H24)</f>
        <v>0</v>
      </c>
      <c r="I25" s="98"/>
      <c r="J25" s="90" t="s">
        <v>107</v>
      </c>
      <c r="K25" s="99">
        <f>SUM(K5:K24)</f>
        <v>0</v>
      </c>
      <c r="L25" s="98">
        <f>SUM(L5:L24)</f>
        <v>0</v>
      </c>
    </row>
  </sheetData>
  <mergeCells count="10">
    <mergeCell ref="A25:B25"/>
    <mergeCell ref="A1:L1"/>
    <mergeCell ref="A3:A4"/>
    <mergeCell ref="B3:B4"/>
    <mergeCell ref="C3:C4"/>
    <mergeCell ref="D3:H3"/>
    <mergeCell ref="I3:I4"/>
    <mergeCell ref="J3:J4"/>
    <mergeCell ref="K3:K4"/>
    <mergeCell ref="L3:L4"/>
  </mergeCells>
  <phoneticPr fontId="3" type="noConversion"/>
  <pageMargins left="0.7" right="0.7" top="0.75" bottom="0.75" header="0.3" footer="0.3"/>
  <pageSetup paperSize="9" scale="76"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5"/>
  <sheetViews>
    <sheetView view="pageBreakPreview" zoomScaleNormal="100" zoomScaleSheetLayoutView="100" workbookViewId="0">
      <selection activeCell="A3" sqref="A3:I5"/>
    </sheetView>
  </sheetViews>
  <sheetFormatPr defaultRowHeight="16.5"/>
  <cols>
    <col min="1" max="8" width="9.625" style="45" customWidth="1"/>
  </cols>
  <sheetData>
    <row r="1" spans="1:9" ht="15" customHeight="1"/>
    <row r="2" spans="1:9" ht="15" customHeight="1"/>
    <row r="3" spans="1:9" ht="15" customHeight="1">
      <c r="A3" s="117" t="s">
        <v>120</v>
      </c>
      <c r="B3" s="117"/>
      <c r="C3" s="117"/>
      <c r="D3" s="117"/>
      <c r="E3" s="117"/>
      <c r="F3" s="117"/>
      <c r="G3" s="117"/>
      <c r="H3" s="117"/>
      <c r="I3" s="117"/>
    </row>
    <row r="4" spans="1:9" ht="15" customHeight="1">
      <c r="A4" s="117"/>
      <c r="B4" s="117"/>
      <c r="C4" s="117"/>
      <c r="D4" s="117"/>
      <c r="E4" s="117"/>
      <c r="F4" s="117"/>
      <c r="G4" s="117"/>
      <c r="H4" s="117"/>
      <c r="I4" s="117"/>
    </row>
    <row r="5" spans="1:9" ht="15" customHeight="1">
      <c r="A5" s="117"/>
      <c r="B5" s="117"/>
      <c r="C5" s="117"/>
      <c r="D5" s="117"/>
      <c r="E5" s="117"/>
      <c r="F5" s="117"/>
      <c r="G5" s="117"/>
      <c r="H5" s="117"/>
      <c r="I5" s="117"/>
    </row>
    <row r="6" spans="1:9" ht="15" customHeight="1">
      <c r="A6" s="65"/>
    </row>
    <row r="7" spans="1:9" ht="15" customHeight="1">
      <c r="A7" s="65"/>
    </row>
    <row r="8" spans="1:9" ht="15" customHeight="1">
      <c r="A8" s="65"/>
    </row>
    <row r="9" spans="1:9" ht="15" customHeight="1">
      <c r="A9" s="65"/>
    </row>
    <row r="10" spans="1:9" ht="15" customHeight="1">
      <c r="A10" s="121" t="s">
        <v>161</v>
      </c>
      <c r="B10" s="121"/>
      <c r="C10" s="121"/>
      <c r="D10" s="121"/>
      <c r="E10" s="121"/>
      <c r="F10" s="121"/>
      <c r="G10" s="121"/>
      <c r="H10" s="121"/>
    </row>
    <row r="11" spans="1:9" ht="15" customHeight="1">
      <c r="A11" s="121" t="s">
        <v>162</v>
      </c>
      <c r="B11" s="121"/>
      <c r="C11" s="121"/>
      <c r="D11" s="121"/>
      <c r="E11" s="121"/>
      <c r="F11" s="121"/>
      <c r="G11" s="121"/>
      <c r="H11" s="121"/>
    </row>
    <row r="12" spans="1:9" ht="15" customHeight="1">
      <c r="A12" s="104" t="s">
        <v>163</v>
      </c>
      <c r="B12" s="104"/>
      <c r="C12" s="104"/>
      <c r="D12" s="104"/>
      <c r="E12" s="104"/>
      <c r="F12" s="104"/>
      <c r="G12" s="104"/>
      <c r="H12" s="104"/>
    </row>
    <row r="13" spans="1:9" ht="15" customHeight="1">
      <c r="A13" s="121" t="s">
        <v>164</v>
      </c>
      <c r="B13" s="121"/>
      <c r="C13" s="121"/>
      <c r="D13" s="121"/>
      <c r="E13" s="121"/>
      <c r="F13" s="121"/>
      <c r="G13" s="121"/>
      <c r="H13" s="121"/>
    </row>
    <row r="14" spans="1:9" ht="15" customHeight="1">
      <c r="A14" s="121" t="s">
        <v>165</v>
      </c>
      <c r="B14" s="121"/>
      <c r="C14" s="121"/>
      <c r="D14" s="121"/>
      <c r="E14" s="121"/>
      <c r="F14" s="121"/>
      <c r="G14" s="121"/>
      <c r="H14" s="121"/>
    </row>
    <row r="15" spans="1:9" ht="15" customHeight="1">
      <c r="A15" s="66"/>
      <c r="B15" s="66"/>
      <c r="C15" s="66"/>
      <c r="D15" s="66"/>
      <c r="E15" s="66"/>
      <c r="F15" s="66"/>
      <c r="G15" s="66"/>
      <c r="H15" s="66"/>
    </row>
    <row r="16" spans="1:9" ht="15" customHeight="1">
      <c r="A16" s="118" t="s">
        <v>108</v>
      </c>
      <c r="B16" s="118"/>
      <c r="C16" s="118"/>
      <c r="D16" s="118"/>
      <c r="E16" s="118"/>
      <c r="F16" s="118"/>
      <c r="G16" s="118"/>
      <c r="H16" s="118"/>
      <c r="I16" s="118"/>
    </row>
    <row r="17" spans="1:9" ht="15" customHeight="1">
      <c r="A17" s="118"/>
      <c r="B17" s="118"/>
      <c r="C17" s="118"/>
      <c r="D17" s="118"/>
      <c r="E17" s="118"/>
      <c r="F17" s="118"/>
      <c r="G17" s="118"/>
      <c r="H17" s="118"/>
      <c r="I17" s="118"/>
    </row>
    <row r="18" spans="1:9" ht="15" customHeight="1">
      <c r="A18" s="118"/>
      <c r="B18" s="118"/>
      <c r="C18" s="118"/>
      <c r="D18" s="118"/>
      <c r="E18" s="118"/>
      <c r="F18" s="118"/>
      <c r="G18" s="118"/>
      <c r="H18" s="118"/>
      <c r="I18" s="118"/>
    </row>
    <row r="19" spans="1:9" ht="15" customHeight="1">
      <c r="A19" s="118"/>
      <c r="B19" s="118"/>
      <c r="C19" s="118"/>
      <c r="D19" s="118"/>
      <c r="E19" s="118"/>
      <c r="F19" s="118"/>
      <c r="G19" s="118"/>
      <c r="H19" s="118"/>
      <c r="I19" s="118"/>
    </row>
    <row r="20" spans="1:9" ht="15" customHeight="1">
      <c r="A20" s="118"/>
      <c r="B20" s="118"/>
      <c r="C20" s="118"/>
      <c r="D20" s="118"/>
      <c r="E20" s="118"/>
      <c r="F20" s="118"/>
      <c r="G20" s="118"/>
      <c r="H20" s="118"/>
      <c r="I20" s="118"/>
    </row>
    <row r="21" spans="1:9" ht="15" customHeight="1">
      <c r="A21" s="118"/>
      <c r="B21" s="118"/>
      <c r="C21" s="118"/>
      <c r="D21" s="118"/>
      <c r="E21" s="118"/>
      <c r="F21" s="118"/>
      <c r="G21" s="118"/>
      <c r="H21" s="118"/>
      <c r="I21" s="118"/>
    </row>
    <row r="22" spans="1:9" ht="15" customHeight="1">
      <c r="A22" s="118"/>
      <c r="B22" s="118"/>
      <c r="C22" s="118"/>
      <c r="D22" s="118"/>
      <c r="E22" s="118"/>
      <c r="F22" s="118"/>
      <c r="G22" s="118"/>
      <c r="H22" s="118"/>
      <c r="I22" s="118"/>
    </row>
    <row r="23" spans="1:9" ht="15" customHeight="1">
      <c r="A23" s="118"/>
      <c r="B23" s="118"/>
      <c r="C23" s="118"/>
      <c r="D23" s="118"/>
      <c r="E23" s="118"/>
      <c r="F23" s="118"/>
      <c r="G23" s="118"/>
      <c r="H23" s="118"/>
      <c r="I23" s="118"/>
    </row>
    <row r="24" spans="1:9" ht="15" customHeight="1">
      <c r="A24" s="118"/>
      <c r="B24" s="118"/>
      <c r="C24" s="118"/>
      <c r="D24" s="118"/>
      <c r="E24" s="118"/>
      <c r="F24" s="118"/>
      <c r="G24" s="118"/>
      <c r="H24" s="118"/>
      <c r="I24" s="118"/>
    </row>
    <row r="25" spans="1:9" ht="15" customHeight="1">
      <c r="A25" s="118"/>
      <c r="B25" s="118"/>
      <c r="C25" s="118"/>
      <c r="D25" s="118"/>
      <c r="E25" s="118"/>
      <c r="F25" s="118"/>
      <c r="G25" s="118"/>
      <c r="H25" s="118"/>
      <c r="I25" s="118"/>
    </row>
    <row r="26" spans="1:9" ht="15" customHeight="1">
      <c r="A26" s="118"/>
      <c r="B26" s="118"/>
      <c r="C26" s="118"/>
      <c r="D26" s="118"/>
      <c r="E26" s="118"/>
      <c r="F26" s="118"/>
      <c r="G26" s="118"/>
      <c r="H26" s="118"/>
      <c r="I26" s="118"/>
    </row>
    <row r="27" spans="1:9" ht="15" customHeight="1">
      <c r="A27" s="67"/>
      <c r="B27" s="67"/>
      <c r="C27" s="67"/>
      <c r="D27" s="67"/>
      <c r="E27" s="67"/>
      <c r="F27" s="67"/>
      <c r="G27" s="67"/>
      <c r="H27" s="67"/>
    </row>
    <row r="28" spans="1:9" ht="15" customHeight="1">
      <c r="A28" s="67"/>
      <c r="B28" s="67"/>
      <c r="C28" s="67"/>
      <c r="D28" s="67"/>
      <c r="E28" s="67"/>
      <c r="F28" s="67"/>
      <c r="G28" s="67"/>
      <c r="H28" s="67"/>
    </row>
    <row r="29" spans="1:9" ht="15" customHeight="1">
      <c r="A29" s="119">
        <v>0</v>
      </c>
      <c r="B29" s="119"/>
      <c r="C29" s="119"/>
      <c r="D29" s="119"/>
      <c r="E29" s="119"/>
      <c r="F29" s="119"/>
      <c r="G29" s="119"/>
      <c r="H29" s="119"/>
      <c r="I29" s="119"/>
    </row>
    <row r="30" spans="1:9" ht="15" customHeight="1">
      <c r="A30" s="67"/>
    </row>
    <row r="31" spans="1:9" ht="15" customHeight="1">
      <c r="A31" s="67"/>
    </row>
    <row r="32" spans="1:9" ht="15" customHeight="1">
      <c r="A32" s="67"/>
    </row>
    <row r="33" spans="1:8" ht="15" customHeight="1">
      <c r="A33" s="67"/>
    </row>
    <row r="34" spans="1:8" ht="15" customHeight="1">
      <c r="A34" s="67"/>
    </row>
    <row r="35" spans="1:8" ht="15" customHeight="1">
      <c r="A35" s="67"/>
    </row>
    <row r="36" spans="1:8" ht="15" customHeight="1">
      <c r="A36" s="68"/>
    </row>
    <row r="37" spans="1:8" ht="15" customHeight="1">
      <c r="A37" s="67"/>
    </row>
    <row r="38" spans="1:8" ht="15" customHeight="1">
      <c r="A38" s="120" t="s">
        <v>109</v>
      </c>
      <c r="B38" s="120"/>
      <c r="C38" s="120"/>
      <c r="D38" s="120"/>
      <c r="E38" s="120"/>
      <c r="F38" s="120"/>
      <c r="G38" s="120"/>
      <c r="H38" s="120"/>
    </row>
    <row r="39" spans="1:8" ht="15" customHeight="1">
      <c r="A39" s="120"/>
      <c r="B39" s="120"/>
      <c r="C39" s="120"/>
      <c r="D39" s="120"/>
      <c r="E39" s="120"/>
      <c r="F39" s="120"/>
      <c r="G39" s="120"/>
      <c r="H39" s="120"/>
    </row>
    <row r="40" spans="1:8" ht="15" customHeight="1">
      <c r="A40" s="120" t="s">
        <v>110</v>
      </c>
      <c r="B40" s="120"/>
      <c r="C40" s="120"/>
      <c r="D40" s="120"/>
      <c r="E40" s="120"/>
      <c r="F40" s="120"/>
      <c r="G40" s="120"/>
      <c r="H40" s="120"/>
    </row>
    <row r="41" spans="1:8" ht="15" customHeight="1">
      <c r="A41" s="120"/>
      <c r="B41" s="120"/>
      <c r="C41" s="120"/>
      <c r="D41" s="120"/>
      <c r="E41" s="120"/>
      <c r="F41" s="120"/>
      <c r="G41" s="120"/>
      <c r="H41" s="120"/>
    </row>
    <row r="42" spans="1:8" ht="21">
      <c r="A42" s="69"/>
    </row>
    <row r="43" spans="1:8" ht="21">
      <c r="A43" s="69"/>
    </row>
    <row r="44" spans="1:8" ht="21">
      <c r="A44" s="70"/>
    </row>
    <row r="45" spans="1:8" ht="21">
      <c r="A45" s="70"/>
    </row>
  </sheetData>
  <mergeCells count="9">
    <mergeCell ref="A3:I5"/>
    <mergeCell ref="A16:I26"/>
    <mergeCell ref="A29:I29"/>
    <mergeCell ref="A38:H39"/>
    <mergeCell ref="A40:H41"/>
    <mergeCell ref="A10:H10"/>
    <mergeCell ref="A11:H11"/>
    <mergeCell ref="A13:H13"/>
    <mergeCell ref="A14:H14"/>
  </mergeCells>
  <phoneticPr fontId="3" type="noConversion"/>
  <pageMargins left="0.94488188976377963" right="0.74803149606299213" top="0.98425196850393704" bottom="0.98425196850393704" header="0.51181102362204722" footer="0.51181102362204722"/>
  <pageSetup paperSize="9" scale="89"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I53"/>
  <sheetViews>
    <sheetView showGridLines="0" view="pageBreakPreview" zoomScale="85" zoomScaleNormal="100" zoomScaleSheetLayoutView="85" workbookViewId="0">
      <selection activeCell="B1" sqref="B1:Z2"/>
    </sheetView>
  </sheetViews>
  <sheetFormatPr defaultColWidth="9" defaultRowHeight="13.5"/>
  <cols>
    <col min="1" max="27" width="5.625" style="2" customWidth="1"/>
    <col min="28" max="28" width="10.625" style="2" customWidth="1"/>
    <col min="29" max="16384" width="9" style="2"/>
  </cols>
  <sheetData>
    <row r="1" spans="1:34" s="1" customFormat="1" ht="24.95" customHeight="1">
      <c r="A1" s="20"/>
      <c r="B1" s="138" t="s">
        <v>44</v>
      </c>
      <c r="C1" s="138"/>
      <c r="D1" s="138"/>
      <c r="E1" s="138"/>
      <c r="F1" s="138"/>
      <c r="G1" s="138"/>
      <c r="H1" s="138"/>
      <c r="I1" s="138"/>
      <c r="J1" s="138"/>
      <c r="K1" s="138"/>
      <c r="L1" s="138"/>
      <c r="M1" s="138"/>
      <c r="N1" s="138"/>
      <c r="O1" s="138"/>
      <c r="P1" s="138"/>
      <c r="Q1" s="138"/>
      <c r="R1" s="138"/>
      <c r="S1" s="138"/>
      <c r="T1" s="138"/>
      <c r="U1" s="138"/>
      <c r="V1" s="138"/>
      <c r="W1" s="138"/>
      <c r="X1" s="138"/>
      <c r="Y1" s="138"/>
      <c r="Z1" s="138"/>
      <c r="AA1" s="21"/>
    </row>
    <row r="2" spans="1:34" s="1" customFormat="1" ht="24.95" customHeight="1">
      <c r="A2" s="22"/>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24"/>
    </row>
    <row r="3" spans="1:34" s="1" customFormat="1" ht="24.95"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5" customHeight="1">
      <c r="A4" s="25"/>
      <c r="B4" s="28" t="s">
        <v>150</v>
      </c>
      <c r="C4" s="26"/>
      <c r="D4" s="26"/>
      <c r="E4" s="26"/>
      <c r="F4" s="26"/>
      <c r="G4" s="26"/>
      <c r="H4" s="26"/>
      <c r="I4" s="26"/>
      <c r="J4" s="26"/>
      <c r="K4" s="26"/>
      <c r="L4" s="26"/>
      <c r="M4" s="26"/>
      <c r="N4" s="26"/>
      <c r="O4" s="26"/>
      <c r="P4" s="26"/>
      <c r="Q4" s="26"/>
      <c r="R4" s="26"/>
      <c r="S4" s="26"/>
      <c r="T4" s="26"/>
      <c r="U4" s="26"/>
      <c r="V4" s="26"/>
      <c r="W4" s="26"/>
      <c r="X4" s="26"/>
      <c r="Y4" s="26"/>
      <c r="Z4" s="26"/>
      <c r="AA4" s="27"/>
      <c r="AC4" s="142" t="s">
        <v>1</v>
      </c>
      <c r="AD4" s="143"/>
      <c r="AE4" s="143"/>
      <c r="AF4" s="143"/>
      <c r="AG4" s="143"/>
      <c r="AH4" s="143"/>
    </row>
    <row r="5" spans="1:34" ht="24.9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42"/>
      <c r="AD5" s="143"/>
      <c r="AE5" s="143"/>
      <c r="AF5" s="143"/>
      <c r="AG5" s="143"/>
      <c r="AH5" s="143"/>
    </row>
    <row r="6" spans="1:34" ht="24.95" customHeight="1">
      <c r="A6" s="25"/>
      <c r="B6" s="28" t="s">
        <v>45</v>
      </c>
      <c r="C6" s="28"/>
      <c r="D6" s="28"/>
      <c r="E6" s="28"/>
      <c r="F6" s="28"/>
      <c r="G6" s="26"/>
      <c r="H6" s="26"/>
      <c r="I6" s="26"/>
      <c r="J6" s="26"/>
      <c r="K6" s="26"/>
      <c r="L6" s="26"/>
      <c r="M6" s="26"/>
      <c r="N6" s="26"/>
      <c r="O6" s="26"/>
      <c r="P6" s="26"/>
      <c r="Q6" s="26"/>
      <c r="R6" s="26"/>
      <c r="S6" s="26"/>
      <c r="T6" s="26"/>
      <c r="U6" s="26"/>
      <c r="V6" s="26"/>
      <c r="W6" s="26"/>
      <c r="X6" s="26"/>
      <c r="Y6" s="26"/>
      <c r="Z6" s="26"/>
      <c r="AA6" s="27"/>
      <c r="AC6" s="143"/>
      <c r="AD6" s="143"/>
      <c r="AE6" s="143"/>
      <c r="AF6" s="143"/>
      <c r="AG6" s="143"/>
      <c r="AH6" s="143"/>
    </row>
    <row r="7" spans="1:34" ht="24.95" customHeight="1">
      <c r="A7" s="25"/>
      <c r="B7" s="17" t="s">
        <v>46</v>
      </c>
      <c r="C7" s="17"/>
      <c r="D7" s="17"/>
      <c r="E7" s="17"/>
      <c r="F7" s="17"/>
      <c r="G7" s="5"/>
      <c r="H7" s="5"/>
      <c r="I7" s="5"/>
      <c r="J7" s="5"/>
      <c r="K7" s="5"/>
      <c r="L7" s="5"/>
      <c r="M7" s="5"/>
      <c r="N7" s="5"/>
      <c r="O7" s="5"/>
      <c r="P7" s="5"/>
      <c r="Q7" s="5"/>
      <c r="R7" s="5"/>
      <c r="S7" s="5"/>
      <c r="T7" s="5"/>
      <c r="U7" s="5"/>
      <c r="V7" s="5"/>
      <c r="W7" s="5"/>
      <c r="X7" s="5"/>
      <c r="Y7" s="5"/>
      <c r="Z7" s="5"/>
      <c r="AA7" s="29"/>
      <c r="AB7" s="3"/>
      <c r="AC7" s="143"/>
      <c r="AD7" s="143"/>
      <c r="AE7" s="143"/>
      <c r="AF7" s="143"/>
      <c r="AG7" s="143"/>
      <c r="AH7" s="143"/>
    </row>
    <row r="8" spans="1:34" ht="24.95" customHeight="1">
      <c r="A8" s="25"/>
      <c r="B8" s="7" t="s">
        <v>47</v>
      </c>
      <c r="C8" s="7"/>
      <c r="D8" s="7"/>
      <c r="E8" s="7"/>
      <c r="F8" s="7"/>
      <c r="G8" s="5"/>
      <c r="H8" s="5"/>
      <c r="I8" s="5"/>
      <c r="J8" s="5"/>
      <c r="K8" s="5"/>
      <c r="L8" s="5"/>
      <c r="M8" s="5"/>
      <c r="N8" s="5"/>
      <c r="O8" s="5"/>
      <c r="P8" s="5"/>
      <c r="Q8" s="5"/>
      <c r="R8" s="5"/>
      <c r="S8" s="5"/>
      <c r="T8" s="5"/>
      <c r="U8" s="5"/>
      <c r="V8" s="5"/>
      <c r="W8" s="5"/>
      <c r="X8" s="5"/>
      <c r="Y8" s="5"/>
      <c r="Z8" s="5"/>
      <c r="AA8" s="29"/>
      <c r="AB8" s="3"/>
      <c r="AC8" s="143"/>
      <c r="AD8" s="143"/>
      <c r="AE8" s="143"/>
      <c r="AF8" s="143"/>
      <c r="AG8" s="143"/>
      <c r="AH8" s="143"/>
    </row>
    <row r="9" spans="1:34" ht="24.95" customHeight="1">
      <c r="A9" s="25"/>
      <c r="B9" s="7" t="s">
        <v>48</v>
      </c>
      <c r="C9" s="7"/>
      <c r="D9" s="7"/>
      <c r="E9" s="7"/>
      <c r="F9" s="7"/>
      <c r="G9" s="5"/>
      <c r="H9" s="5"/>
      <c r="I9" s="5"/>
      <c r="J9" s="5"/>
      <c r="K9" s="5"/>
      <c r="L9" s="5"/>
      <c r="M9" s="5"/>
      <c r="N9" s="5"/>
      <c r="O9" s="5"/>
      <c r="P9" s="5"/>
      <c r="Q9" s="5"/>
      <c r="R9" s="5"/>
      <c r="S9" s="5"/>
      <c r="T9" s="5"/>
      <c r="U9" s="5"/>
      <c r="V9" s="5"/>
      <c r="W9" s="5"/>
      <c r="X9" s="5"/>
      <c r="Y9" s="5"/>
      <c r="Z9" s="5"/>
      <c r="AA9" s="29"/>
      <c r="AB9" s="3"/>
      <c r="AC9" s="143"/>
      <c r="AD9" s="143"/>
      <c r="AE9" s="143"/>
      <c r="AF9" s="143"/>
      <c r="AG9" s="143"/>
      <c r="AH9" s="143"/>
    </row>
    <row r="10" spans="1:34" ht="24.95" customHeight="1">
      <c r="A10" s="25"/>
      <c r="B10" s="7" t="s">
        <v>49</v>
      </c>
      <c r="C10" s="7"/>
      <c r="D10" s="7"/>
      <c r="E10" s="7"/>
      <c r="F10" s="7"/>
      <c r="G10" s="7"/>
      <c r="H10" s="7"/>
      <c r="I10" s="7"/>
      <c r="J10" s="7"/>
      <c r="K10" s="7"/>
      <c r="L10" s="7"/>
      <c r="M10" s="7"/>
      <c r="N10" s="7"/>
      <c r="O10" s="7"/>
      <c r="P10" s="7"/>
      <c r="Q10" s="7"/>
      <c r="R10" s="7"/>
      <c r="S10" s="7"/>
      <c r="T10" s="7"/>
      <c r="U10" s="7"/>
      <c r="V10" s="7"/>
      <c r="W10" s="7"/>
      <c r="X10" s="7"/>
      <c r="Y10" s="7"/>
      <c r="Z10" s="7"/>
      <c r="AA10" s="30"/>
      <c r="AB10" s="3"/>
      <c r="AC10" s="143"/>
      <c r="AD10" s="143"/>
      <c r="AE10" s="143"/>
      <c r="AF10" s="143"/>
      <c r="AG10" s="143"/>
      <c r="AH10" s="143"/>
    </row>
    <row r="11" spans="1:34" ht="24.95" customHeight="1">
      <c r="A11" s="25"/>
      <c r="B11" s="7" t="s">
        <v>55</v>
      </c>
      <c r="C11" s="7"/>
      <c r="D11" s="7"/>
      <c r="E11" s="7"/>
      <c r="F11" s="7"/>
      <c r="G11" s="7"/>
      <c r="H11" s="7"/>
      <c r="I11" s="7"/>
      <c r="J11" s="7"/>
      <c r="K11" s="7"/>
      <c r="L11" s="7"/>
      <c r="M11" s="7"/>
      <c r="N11" s="7"/>
      <c r="O11" s="7"/>
      <c r="P11" s="7"/>
      <c r="Q11" s="7"/>
      <c r="R11" s="7"/>
      <c r="S11" s="7"/>
      <c r="T11" s="7"/>
      <c r="U11" s="7"/>
      <c r="V11" s="7"/>
      <c r="W11" s="7"/>
      <c r="X11" s="7"/>
      <c r="Y11" s="7"/>
      <c r="Z11" s="7"/>
      <c r="AA11" s="30"/>
      <c r="AB11" s="3"/>
      <c r="AC11" s="143"/>
      <c r="AD11" s="143"/>
      <c r="AE11" s="143"/>
      <c r="AF11" s="143"/>
      <c r="AG11" s="143"/>
      <c r="AH11" s="143"/>
    </row>
    <row r="12" spans="1:34" ht="24.95" customHeight="1">
      <c r="A12" s="25"/>
      <c r="B12" s="7" t="s">
        <v>50</v>
      </c>
      <c r="C12" s="7"/>
      <c r="D12" s="7"/>
      <c r="E12" s="7"/>
      <c r="F12" s="7"/>
      <c r="G12" s="7"/>
      <c r="H12" s="7"/>
      <c r="I12" s="7"/>
      <c r="J12" s="7"/>
      <c r="K12" s="7"/>
      <c r="L12" s="7"/>
      <c r="M12" s="7"/>
      <c r="N12" s="7"/>
      <c r="O12" s="7"/>
      <c r="P12" s="7"/>
      <c r="Q12" s="7"/>
      <c r="R12" s="7"/>
      <c r="S12" s="7"/>
      <c r="T12" s="7"/>
      <c r="U12" s="7"/>
      <c r="V12" s="7"/>
      <c r="W12" s="7"/>
      <c r="X12" s="7"/>
      <c r="Y12" s="7"/>
      <c r="Z12" s="7"/>
      <c r="AA12" s="30"/>
      <c r="AB12" s="3"/>
      <c r="AC12" s="143"/>
      <c r="AD12" s="143"/>
      <c r="AE12" s="143"/>
      <c r="AF12" s="143"/>
      <c r="AG12" s="143"/>
      <c r="AH12" s="143"/>
    </row>
    <row r="13" spans="1:34" ht="24.95" customHeight="1">
      <c r="A13" s="25"/>
      <c r="B13" s="7" t="s">
        <v>51</v>
      </c>
      <c r="C13" s="7"/>
      <c r="D13" s="7"/>
      <c r="E13" s="7"/>
      <c r="F13" s="7"/>
      <c r="G13" s="7"/>
      <c r="H13" s="7"/>
      <c r="I13" s="7"/>
      <c r="J13" s="7"/>
      <c r="K13" s="7"/>
      <c r="L13" s="7"/>
      <c r="M13" s="7"/>
      <c r="N13" s="7"/>
      <c r="O13" s="7"/>
      <c r="P13" s="7"/>
      <c r="Q13" s="7"/>
      <c r="R13" s="7"/>
      <c r="S13" s="7"/>
      <c r="T13" s="7"/>
      <c r="U13" s="7"/>
      <c r="V13" s="7"/>
      <c r="W13" s="7"/>
      <c r="X13" s="7"/>
      <c r="Y13" s="7"/>
      <c r="Z13" s="7"/>
      <c r="AA13" s="30"/>
      <c r="AB13" s="3"/>
      <c r="AC13" s="143"/>
      <c r="AD13" s="143"/>
      <c r="AE13" s="143"/>
      <c r="AF13" s="143"/>
      <c r="AG13" s="143"/>
      <c r="AH13" s="143"/>
    </row>
    <row r="14" spans="1:34" ht="24.95" customHeight="1">
      <c r="A14" s="25"/>
      <c r="B14" s="7" t="s">
        <v>52</v>
      </c>
      <c r="C14" s="7"/>
      <c r="D14" s="7"/>
      <c r="E14" s="7"/>
      <c r="F14" s="7"/>
      <c r="G14" s="7"/>
      <c r="H14" s="7"/>
      <c r="I14" s="7"/>
      <c r="J14" s="7"/>
      <c r="K14" s="7"/>
      <c r="L14" s="7"/>
      <c r="M14" s="7"/>
      <c r="N14" s="7"/>
      <c r="O14" s="7"/>
      <c r="P14" s="7"/>
      <c r="Q14" s="7"/>
      <c r="R14" s="7"/>
      <c r="S14" s="7"/>
      <c r="T14" s="7"/>
      <c r="U14" s="7"/>
      <c r="V14" s="7"/>
      <c r="W14" s="7"/>
      <c r="X14" s="7"/>
      <c r="Y14" s="7"/>
      <c r="Z14" s="7"/>
      <c r="AA14" s="30"/>
      <c r="AB14" s="3"/>
      <c r="AC14" s="143"/>
      <c r="AD14" s="143"/>
      <c r="AE14" s="143"/>
      <c r="AF14" s="143"/>
      <c r="AG14" s="143"/>
      <c r="AH14" s="143"/>
    </row>
    <row r="15" spans="1:34" ht="24.95" customHeight="1">
      <c r="A15" s="25"/>
      <c r="B15" s="7" t="s">
        <v>53</v>
      </c>
      <c r="C15" s="7"/>
      <c r="D15" s="7"/>
      <c r="E15" s="7"/>
      <c r="F15" s="7"/>
      <c r="G15" s="7"/>
      <c r="H15" s="7"/>
      <c r="I15" s="7"/>
      <c r="J15" s="7"/>
      <c r="K15" s="7"/>
      <c r="L15" s="7"/>
      <c r="M15" s="7"/>
      <c r="N15" s="7"/>
      <c r="O15" s="7"/>
      <c r="P15" s="7"/>
      <c r="Q15" s="7"/>
      <c r="R15" s="7"/>
      <c r="S15" s="7"/>
      <c r="T15" s="7"/>
      <c r="U15" s="7"/>
      <c r="V15" s="7"/>
      <c r="W15" s="7"/>
      <c r="X15" s="7"/>
      <c r="Y15" s="7"/>
      <c r="Z15" s="7"/>
      <c r="AA15" s="30"/>
      <c r="AB15" s="3"/>
      <c r="AC15" s="143"/>
      <c r="AD15" s="143"/>
      <c r="AE15" s="143"/>
      <c r="AF15" s="143"/>
      <c r="AG15" s="143"/>
      <c r="AH15" s="143"/>
    </row>
    <row r="16" spans="1:34" ht="24.95" customHeight="1">
      <c r="A16" s="25"/>
      <c r="B16" s="7" t="s">
        <v>54</v>
      </c>
      <c r="C16" s="7"/>
      <c r="D16" s="7"/>
      <c r="E16" s="7"/>
      <c r="F16" s="7"/>
      <c r="G16" s="7"/>
      <c r="H16" s="7"/>
      <c r="I16" s="7"/>
      <c r="J16" s="7"/>
      <c r="K16" s="7"/>
      <c r="L16" s="7"/>
      <c r="M16" s="7"/>
      <c r="N16" s="7"/>
      <c r="O16" s="7"/>
      <c r="P16" s="7"/>
      <c r="Q16" s="7"/>
      <c r="R16" s="7"/>
      <c r="S16" s="7"/>
      <c r="T16" s="7"/>
      <c r="U16" s="7"/>
      <c r="V16" s="7"/>
      <c r="W16" s="7"/>
      <c r="X16" s="7"/>
      <c r="Y16" s="7"/>
      <c r="Z16" s="7"/>
      <c r="AA16" s="30"/>
      <c r="AB16" s="3"/>
      <c r="AC16" s="143"/>
      <c r="AD16" s="143"/>
      <c r="AE16" s="143"/>
      <c r="AF16" s="143"/>
      <c r="AG16" s="143"/>
      <c r="AH16" s="143"/>
    </row>
    <row r="17" spans="1:35" ht="24.95" customHeight="1">
      <c r="A17" s="25"/>
      <c r="B17" s="7" t="s">
        <v>56</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5" customHeight="1">
      <c r="A18" s="25"/>
      <c r="B18" s="7" t="s">
        <v>58</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5" customHeight="1">
      <c r="A19" s="25"/>
      <c r="B19" s="7" t="s">
        <v>57</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5" customHeight="1">
      <c r="A20" s="25"/>
      <c r="B20" s="7" t="s">
        <v>59</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5" customHeight="1">
      <c r="A21" s="25"/>
      <c r="B21" s="7" t="s">
        <v>60</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5" customHeight="1">
      <c r="A22" s="25"/>
      <c r="B22" s="7" t="s">
        <v>61</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5" customHeight="1">
      <c r="A23" s="25"/>
      <c r="B23" s="7" t="s">
        <v>62</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5" customHeight="1">
      <c r="A24" s="25"/>
      <c r="B24" s="12" t="s">
        <v>63</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5"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5" customHeight="1" thickBot="1">
      <c r="A26" s="25"/>
      <c r="B26" s="28" t="s">
        <v>64</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5" customHeight="1">
      <c r="A27" s="25"/>
      <c r="B27" s="26"/>
      <c r="C27" s="144" t="s">
        <v>21</v>
      </c>
      <c r="D27" s="145"/>
      <c r="E27" s="145"/>
      <c r="F27" s="145"/>
      <c r="G27" s="145" t="s">
        <v>144</v>
      </c>
      <c r="H27" s="145"/>
      <c r="I27" s="145"/>
      <c r="J27" s="145"/>
      <c r="K27" s="148" t="s">
        <v>142</v>
      </c>
      <c r="L27" s="149"/>
      <c r="M27" s="149"/>
      <c r="N27" s="149"/>
      <c r="O27" s="149"/>
      <c r="P27" s="149"/>
      <c r="Q27" s="149"/>
      <c r="R27" s="150"/>
      <c r="S27" s="151" t="s">
        <v>143</v>
      </c>
      <c r="T27" s="151"/>
      <c r="U27" s="151"/>
      <c r="V27" s="152"/>
      <c r="W27" s="155" t="s">
        <v>145</v>
      </c>
      <c r="X27" s="155"/>
      <c r="Y27" s="155"/>
      <c r="Z27" s="156"/>
      <c r="AA27" s="31"/>
    </row>
    <row r="28" spans="1:35" ht="24.95" customHeight="1">
      <c r="A28" s="25"/>
      <c r="B28" s="26"/>
      <c r="C28" s="146"/>
      <c r="D28" s="147"/>
      <c r="E28" s="147"/>
      <c r="F28" s="147"/>
      <c r="G28" s="147"/>
      <c r="H28" s="147"/>
      <c r="I28" s="147"/>
      <c r="J28" s="147"/>
      <c r="K28" s="159" t="s">
        <v>22</v>
      </c>
      <c r="L28" s="160"/>
      <c r="M28" s="160"/>
      <c r="N28" s="161"/>
      <c r="O28" s="159" t="s">
        <v>23</v>
      </c>
      <c r="P28" s="160"/>
      <c r="Q28" s="160"/>
      <c r="R28" s="161"/>
      <c r="S28" s="153"/>
      <c r="T28" s="153"/>
      <c r="U28" s="153"/>
      <c r="V28" s="154"/>
      <c r="W28" s="157"/>
      <c r="X28" s="157"/>
      <c r="Y28" s="157"/>
      <c r="Z28" s="158"/>
      <c r="AA28" s="31"/>
    </row>
    <row r="29" spans="1:35" ht="24.95" customHeight="1" thickBot="1">
      <c r="A29" s="25"/>
      <c r="B29" s="26"/>
      <c r="C29" s="162" t="s">
        <v>65</v>
      </c>
      <c r="D29" s="163"/>
      <c r="E29" s="163"/>
      <c r="F29" s="163"/>
      <c r="G29" s="140">
        <v>2.93E-2</v>
      </c>
      <c r="H29" s="140"/>
      <c r="I29" s="140"/>
      <c r="J29" s="140"/>
      <c r="K29" s="164">
        <v>1.8599999999999998E-2</v>
      </c>
      <c r="L29" s="165"/>
      <c r="M29" s="165"/>
      <c r="N29" s="166"/>
      <c r="O29" s="132">
        <v>5349000</v>
      </c>
      <c r="P29" s="133"/>
      <c r="Q29" s="133"/>
      <c r="R29" s="137"/>
      <c r="S29" s="164">
        <v>1.9699999999999999E-2</v>
      </c>
      <c r="T29" s="165"/>
      <c r="U29" s="165"/>
      <c r="V29" s="166"/>
      <c r="W29" s="140">
        <v>2.1499999999999998E-2</v>
      </c>
      <c r="X29" s="140"/>
      <c r="Y29" s="140"/>
      <c r="Z29" s="141"/>
      <c r="AA29" s="32"/>
    </row>
    <row r="30" spans="1:35" ht="24.95"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5" customHeight="1" thickBot="1">
      <c r="A31" s="25"/>
      <c r="B31" s="6" t="s">
        <v>25</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5" customHeight="1">
      <c r="A32" s="25"/>
      <c r="B32" s="17" t="s">
        <v>132</v>
      </c>
      <c r="C32" s="17"/>
      <c r="D32" s="17"/>
      <c r="E32" s="17"/>
      <c r="F32" s="17"/>
      <c r="G32" s="7"/>
      <c r="H32" s="7"/>
      <c r="I32" s="7"/>
      <c r="J32" s="7"/>
      <c r="K32" s="7"/>
      <c r="L32" s="7"/>
      <c r="M32" s="7"/>
      <c r="N32" s="7"/>
      <c r="O32" s="7"/>
      <c r="P32" s="7"/>
      <c r="Q32" s="7"/>
      <c r="R32" s="8" t="s">
        <v>43</v>
      </c>
      <c r="S32" s="9"/>
      <c r="T32" s="9"/>
      <c r="U32" s="9"/>
      <c r="V32" s="9"/>
      <c r="W32" s="9"/>
      <c r="X32" s="9"/>
      <c r="Y32" s="9"/>
      <c r="Z32" s="10"/>
      <c r="AA32" s="30"/>
      <c r="AB32" s="18" t="s">
        <v>140</v>
      </c>
      <c r="AD32" s="5"/>
      <c r="AE32" s="5"/>
      <c r="AF32" s="5"/>
      <c r="AG32" s="5"/>
      <c r="AH32" s="5"/>
      <c r="AI32" s="5"/>
    </row>
    <row r="33" spans="1:35" ht="24.95" customHeight="1">
      <c r="A33" s="25"/>
      <c r="B33" s="33" t="s">
        <v>26</v>
      </c>
      <c r="C33" s="17"/>
      <c r="D33" s="17"/>
      <c r="E33" s="17"/>
      <c r="F33" s="17"/>
      <c r="G33" s="7"/>
      <c r="H33" s="7"/>
      <c r="I33" s="7"/>
      <c r="J33" s="7"/>
      <c r="K33" s="7"/>
      <c r="L33" s="7"/>
      <c r="M33" s="7"/>
      <c r="N33" s="7"/>
      <c r="O33" s="7"/>
      <c r="P33" s="7"/>
      <c r="Q33" s="7"/>
      <c r="R33" s="11" t="s">
        <v>27</v>
      </c>
      <c r="S33" s="12"/>
      <c r="T33" s="12"/>
      <c r="U33" s="12"/>
      <c r="V33" s="12"/>
      <c r="W33" s="12"/>
      <c r="X33" s="12"/>
      <c r="Y33" s="12"/>
      <c r="Z33" s="13"/>
      <c r="AA33" s="30"/>
      <c r="AB33" s="18" t="s">
        <v>141</v>
      </c>
      <c r="AD33" s="5"/>
      <c r="AE33" s="5"/>
      <c r="AF33" s="5"/>
      <c r="AG33" s="5"/>
      <c r="AH33" s="5"/>
      <c r="AI33" s="5"/>
    </row>
    <row r="34" spans="1:35" ht="24.95" customHeight="1" thickBot="1">
      <c r="A34" s="25"/>
      <c r="B34" s="34" t="s">
        <v>134</v>
      </c>
      <c r="C34" s="7"/>
      <c r="D34" s="7"/>
      <c r="E34" s="7"/>
      <c r="F34" s="7"/>
      <c r="G34" s="7"/>
      <c r="H34" s="7"/>
      <c r="I34" s="7"/>
      <c r="J34" s="7"/>
      <c r="K34" s="7"/>
      <c r="L34" s="7"/>
      <c r="M34" s="7"/>
      <c r="N34" s="7"/>
      <c r="O34" s="7"/>
      <c r="P34" s="7"/>
      <c r="Q34" s="7"/>
      <c r="R34" s="14" t="s">
        <v>28</v>
      </c>
      <c r="S34" s="15"/>
      <c r="T34" s="15"/>
      <c r="U34" s="15"/>
      <c r="V34" s="15"/>
      <c r="W34" s="15"/>
      <c r="X34" s="15"/>
      <c r="Y34" s="15"/>
      <c r="Z34" s="16"/>
      <c r="AA34" s="30"/>
      <c r="AD34" s="5"/>
      <c r="AE34" s="5"/>
      <c r="AF34" s="5"/>
      <c r="AG34" s="5"/>
      <c r="AH34" s="5"/>
      <c r="AI34" s="5"/>
    </row>
    <row r="35" spans="1:35" ht="24.95" customHeight="1">
      <c r="A35" s="25"/>
      <c r="B35" s="34" t="s">
        <v>135</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5" customHeight="1">
      <c r="A36" s="25"/>
      <c r="B36" s="33" t="s">
        <v>29</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5" customHeight="1">
      <c r="A37" s="25"/>
      <c r="B37" s="34" t="s">
        <v>136</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5" customHeight="1">
      <c r="A38" s="25"/>
      <c r="B38" s="7" t="s">
        <v>137</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5" customHeight="1">
      <c r="A39" s="25"/>
      <c r="B39" s="17" t="s">
        <v>30</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5" customHeight="1">
      <c r="A40" s="25"/>
      <c r="B40" s="7" t="s">
        <v>148</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5" customHeight="1">
      <c r="A41" s="25"/>
      <c r="B41" s="7" t="s">
        <v>133</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5" customHeight="1">
      <c r="A42" s="2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6"/>
      <c r="AB42" s="4"/>
    </row>
    <row r="43" spans="1:35" ht="24.95" customHeight="1">
      <c r="A43" s="25"/>
      <c r="B43" s="37" t="s">
        <v>31</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32</v>
      </c>
    </row>
    <row r="44" spans="1:35" ht="24.95" customHeight="1" thickBot="1">
      <c r="A44" s="25"/>
      <c r="B44" s="26" t="s">
        <v>33</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5" customHeight="1">
      <c r="A45" s="25"/>
      <c r="B45" s="26"/>
      <c r="C45" s="124" t="s">
        <v>34</v>
      </c>
      <c r="D45" s="125"/>
      <c r="E45" s="125"/>
      <c r="F45" s="125"/>
      <c r="G45" s="125" t="s">
        <v>35</v>
      </c>
      <c r="H45" s="125"/>
      <c r="I45" s="125"/>
      <c r="J45" s="125"/>
      <c r="K45" s="125" t="s">
        <v>36</v>
      </c>
      <c r="L45" s="125"/>
      <c r="M45" s="125"/>
      <c r="N45" s="125"/>
      <c r="O45" s="135" t="s">
        <v>37</v>
      </c>
      <c r="P45" s="135"/>
      <c r="Q45" s="135"/>
      <c r="R45" s="135"/>
      <c r="S45" s="126" t="s">
        <v>38</v>
      </c>
      <c r="T45" s="126"/>
      <c r="U45" s="126"/>
      <c r="V45" s="126"/>
      <c r="W45" s="127" t="s">
        <v>39</v>
      </c>
      <c r="X45" s="127"/>
      <c r="Y45" s="127"/>
      <c r="Z45" s="128"/>
      <c r="AA45" s="38"/>
    </row>
    <row r="46" spans="1:35" ht="24.95" customHeight="1" thickBot="1">
      <c r="A46" s="25"/>
      <c r="B46" s="26"/>
      <c r="C46" s="136"/>
      <c r="D46" s="133"/>
      <c r="E46" s="133"/>
      <c r="F46" s="137"/>
      <c r="G46" s="132"/>
      <c r="H46" s="133"/>
      <c r="I46" s="133"/>
      <c r="J46" s="137"/>
      <c r="K46" s="132"/>
      <c r="L46" s="133"/>
      <c r="M46" s="133"/>
      <c r="N46" s="137"/>
      <c r="O46" s="132"/>
      <c r="P46" s="133"/>
      <c r="Q46" s="133"/>
      <c r="R46" s="137"/>
      <c r="S46" s="132">
        <f>G46+K46-O46</f>
        <v>0</v>
      </c>
      <c r="T46" s="133"/>
      <c r="U46" s="133"/>
      <c r="V46" s="137"/>
      <c r="W46" s="132">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33"/>
      <c r="Y46" s="133"/>
      <c r="Z46" s="134"/>
      <c r="AA46" s="38"/>
    </row>
    <row r="47" spans="1:35" ht="24.95" customHeight="1" thickBot="1">
      <c r="A47" s="25"/>
      <c r="B47" s="39" t="s">
        <v>40</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5" customHeight="1">
      <c r="A48" s="25"/>
      <c r="B48" s="39"/>
      <c r="C48" s="124" t="s">
        <v>34</v>
      </c>
      <c r="D48" s="125"/>
      <c r="E48" s="125"/>
      <c r="F48" s="125"/>
      <c r="G48" s="125"/>
      <c r="H48" s="125"/>
      <c r="I48" s="126" t="s">
        <v>41</v>
      </c>
      <c r="J48" s="126"/>
      <c r="K48" s="126"/>
      <c r="L48" s="126"/>
      <c r="M48" s="126"/>
      <c r="N48" s="126"/>
      <c r="O48" s="126" t="s">
        <v>42</v>
      </c>
      <c r="P48" s="126"/>
      <c r="Q48" s="126"/>
      <c r="R48" s="126"/>
      <c r="S48" s="126"/>
      <c r="T48" s="126"/>
      <c r="U48" s="127" t="s">
        <v>39</v>
      </c>
      <c r="V48" s="127"/>
      <c r="W48" s="127"/>
      <c r="X48" s="127"/>
      <c r="Y48" s="127"/>
      <c r="Z48" s="128"/>
      <c r="AA48" s="40"/>
    </row>
    <row r="49" spans="1:28" ht="24.95" customHeight="1" thickBot="1">
      <c r="A49" s="25"/>
      <c r="B49" s="26"/>
      <c r="C49" s="129"/>
      <c r="D49" s="130"/>
      <c r="E49" s="130"/>
      <c r="F49" s="130"/>
      <c r="G49" s="130"/>
      <c r="H49" s="130"/>
      <c r="I49" s="130">
        <f>C49*1.1</f>
        <v>0</v>
      </c>
      <c r="J49" s="130"/>
      <c r="K49" s="130"/>
      <c r="L49" s="130"/>
      <c r="M49" s="130"/>
      <c r="N49" s="130"/>
      <c r="O49" s="130">
        <f>I49*0.7</f>
        <v>0</v>
      </c>
      <c r="P49" s="130"/>
      <c r="Q49" s="130"/>
      <c r="R49" s="130"/>
      <c r="S49" s="130"/>
      <c r="T49" s="130"/>
      <c r="U49" s="130">
        <f>IF(O49&lt;500000000,O49*G29,IF(AND(O49&gt;=500000000,O49&lt;5000000000),(O49*K29)+O29,IF(AND(O49&gt;=5000000000,I49&lt;80000000000),O49*S29,O49*W29)))</f>
        <v>0</v>
      </c>
      <c r="V49" s="130"/>
      <c r="W49" s="130"/>
      <c r="X49" s="130"/>
      <c r="Y49" s="130"/>
      <c r="Z49" s="131"/>
      <c r="AA49" s="40"/>
    </row>
    <row r="50" spans="1:28" ht="24.95" customHeight="1">
      <c r="A50" s="25"/>
      <c r="B50" s="122" t="s">
        <v>146</v>
      </c>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36"/>
    </row>
    <row r="51" spans="1:28" ht="24.95" customHeight="1">
      <c r="A51" s="25"/>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36"/>
    </row>
    <row r="52" spans="1:28" ht="24.95" customHeight="1">
      <c r="A52" s="25"/>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36"/>
      <c r="AB52" s="19"/>
    </row>
    <row r="53" spans="1:28" ht="24.95" customHeight="1" thickBot="1">
      <c r="A53" s="42"/>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43"/>
      <c r="AB53" s="19"/>
    </row>
  </sheetData>
  <mergeCells count="36">
    <mergeCell ref="B1:Z2"/>
    <mergeCell ref="W29:Z29"/>
    <mergeCell ref="AC4:AH16"/>
    <mergeCell ref="C27:F28"/>
    <mergeCell ref="G27:J28"/>
    <mergeCell ref="K27:R27"/>
    <mergeCell ref="S27:V28"/>
    <mergeCell ref="W27:Z28"/>
    <mergeCell ref="K28:N28"/>
    <mergeCell ref="O28:R28"/>
    <mergeCell ref="C29:F29"/>
    <mergeCell ref="G29:J29"/>
    <mergeCell ref="K29:N29"/>
    <mergeCell ref="O29:R29"/>
    <mergeCell ref="S29:V29"/>
    <mergeCell ref="W46:Z46"/>
    <mergeCell ref="C45:F45"/>
    <mergeCell ref="G45:J45"/>
    <mergeCell ref="K45:N45"/>
    <mergeCell ref="O45:R45"/>
    <mergeCell ref="S45:V45"/>
    <mergeCell ref="W45:Z45"/>
    <mergeCell ref="C46:F46"/>
    <mergeCell ref="G46:J46"/>
    <mergeCell ref="K46:N46"/>
    <mergeCell ref="O46:R46"/>
    <mergeCell ref="S46:V46"/>
    <mergeCell ref="B50:Z53"/>
    <mergeCell ref="C48:H48"/>
    <mergeCell ref="I48:N48"/>
    <mergeCell ref="O48:T48"/>
    <mergeCell ref="U48:Z48"/>
    <mergeCell ref="C49:H49"/>
    <mergeCell ref="I49:N49"/>
    <mergeCell ref="O49:T49"/>
    <mergeCell ref="U49:Z49"/>
  </mergeCells>
  <phoneticPr fontId="3" type="noConversion"/>
  <pageMargins left="0.7" right="0.7" top="0.75" bottom="0.75" header="0.3" footer="0.3"/>
  <pageSetup paperSize="8" scale="7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65"/>
  <sheetViews>
    <sheetView showGridLines="0" view="pageBreakPreview" zoomScale="80" zoomScaleNormal="100" zoomScaleSheetLayoutView="80" workbookViewId="0">
      <selection activeCell="B1" sqref="B1:Z2"/>
    </sheetView>
  </sheetViews>
  <sheetFormatPr defaultColWidth="9" defaultRowHeight="13.5"/>
  <cols>
    <col min="1" max="27" width="5.625" style="2" customWidth="1"/>
    <col min="28" max="28" width="10.625" style="2" customWidth="1"/>
    <col min="29" max="16384" width="9" style="2"/>
  </cols>
  <sheetData>
    <row r="1" spans="1:34" s="1" customFormat="1" ht="24.95" customHeight="1">
      <c r="A1" s="20"/>
      <c r="B1" s="138" t="s">
        <v>0</v>
      </c>
      <c r="C1" s="138"/>
      <c r="D1" s="138"/>
      <c r="E1" s="138"/>
      <c r="F1" s="138"/>
      <c r="G1" s="138"/>
      <c r="H1" s="138"/>
      <c r="I1" s="138"/>
      <c r="J1" s="138"/>
      <c r="K1" s="138"/>
      <c r="L1" s="138"/>
      <c r="M1" s="138"/>
      <c r="N1" s="138"/>
      <c r="O1" s="138"/>
      <c r="P1" s="138"/>
      <c r="Q1" s="138"/>
      <c r="R1" s="138"/>
      <c r="S1" s="138"/>
      <c r="T1" s="138"/>
      <c r="U1" s="138"/>
      <c r="V1" s="138"/>
      <c r="W1" s="138"/>
      <c r="X1" s="138"/>
      <c r="Y1" s="138"/>
      <c r="Z1" s="138"/>
      <c r="AA1" s="21"/>
    </row>
    <row r="2" spans="1:34" s="1" customFormat="1" ht="24.95" customHeight="1">
      <c r="A2" s="22"/>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24"/>
    </row>
    <row r="3" spans="1:34" s="1" customFormat="1" ht="24.95"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5" customHeight="1">
      <c r="A4" s="25"/>
      <c r="B4" s="28" t="s">
        <v>150</v>
      </c>
      <c r="C4" s="26"/>
      <c r="D4" s="26"/>
      <c r="E4" s="26"/>
      <c r="F4" s="26"/>
      <c r="G4" s="26"/>
      <c r="H4" s="26"/>
      <c r="I4" s="26"/>
      <c r="J4" s="26"/>
      <c r="K4" s="26"/>
      <c r="L4" s="26"/>
      <c r="M4" s="26"/>
      <c r="N4" s="26"/>
      <c r="O4" s="26"/>
      <c r="P4" s="26"/>
      <c r="Q4" s="26"/>
      <c r="R4" s="26"/>
      <c r="S4" s="26"/>
      <c r="T4" s="26"/>
      <c r="U4" s="26"/>
      <c r="V4" s="26"/>
      <c r="W4" s="26"/>
      <c r="X4" s="26"/>
      <c r="Y4" s="26"/>
      <c r="Z4" s="26"/>
      <c r="AA4" s="27"/>
      <c r="AC4" s="142" t="s">
        <v>1</v>
      </c>
      <c r="AD4" s="143"/>
      <c r="AE4" s="143"/>
      <c r="AF4" s="143"/>
      <c r="AG4" s="143"/>
      <c r="AH4" s="143"/>
    </row>
    <row r="5" spans="1:34" ht="24.9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42"/>
      <c r="AD5" s="143"/>
      <c r="AE5" s="143"/>
      <c r="AF5" s="143"/>
      <c r="AG5" s="143"/>
      <c r="AH5" s="143"/>
    </row>
    <row r="6" spans="1:34" ht="24.95" customHeight="1">
      <c r="A6" s="25"/>
      <c r="B6" s="28" t="s">
        <v>2</v>
      </c>
      <c r="C6" s="28"/>
      <c r="D6" s="28"/>
      <c r="E6" s="28"/>
      <c r="F6" s="28"/>
      <c r="G6" s="26"/>
      <c r="H6" s="26"/>
      <c r="I6" s="26"/>
      <c r="J6" s="26"/>
      <c r="K6" s="26"/>
      <c r="L6" s="26"/>
      <c r="M6" s="26"/>
      <c r="N6" s="26"/>
      <c r="O6" s="26"/>
      <c r="P6" s="26"/>
      <c r="Q6" s="26"/>
      <c r="R6" s="26"/>
      <c r="S6" s="26"/>
      <c r="T6" s="26"/>
      <c r="U6" s="26"/>
      <c r="V6" s="26"/>
      <c r="W6" s="26"/>
      <c r="X6" s="26"/>
      <c r="Y6" s="26"/>
      <c r="Z6" s="26"/>
      <c r="AA6" s="27"/>
      <c r="AC6" s="143"/>
      <c r="AD6" s="143"/>
      <c r="AE6" s="143"/>
      <c r="AF6" s="143"/>
      <c r="AG6" s="143"/>
      <c r="AH6" s="143"/>
    </row>
    <row r="7" spans="1:34" ht="24.95" customHeight="1">
      <c r="A7" s="25"/>
      <c r="B7" s="17" t="s">
        <v>147</v>
      </c>
      <c r="C7" s="17"/>
      <c r="D7" s="17"/>
      <c r="E7" s="17"/>
      <c r="F7" s="17"/>
      <c r="G7" s="5"/>
      <c r="H7" s="5"/>
      <c r="I7" s="5"/>
      <c r="J7" s="5"/>
      <c r="K7" s="5"/>
      <c r="L7" s="5"/>
      <c r="M7" s="5"/>
      <c r="N7" s="5"/>
      <c r="O7" s="5"/>
      <c r="P7" s="5"/>
      <c r="Q7" s="5"/>
      <c r="R7" s="5"/>
      <c r="S7" s="5"/>
      <c r="T7" s="5"/>
      <c r="U7" s="5"/>
      <c r="V7" s="5"/>
      <c r="W7" s="5"/>
      <c r="X7" s="5"/>
      <c r="Y7" s="5"/>
      <c r="Z7" s="5"/>
      <c r="AA7" s="29"/>
      <c r="AB7" s="3"/>
      <c r="AC7" s="143"/>
      <c r="AD7" s="143"/>
      <c r="AE7" s="143"/>
      <c r="AF7" s="143"/>
      <c r="AG7" s="143"/>
      <c r="AH7" s="143"/>
    </row>
    <row r="8" spans="1:34" ht="24.95" customHeight="1">
      <c r="A8" s="25"/>
      <c r="B8" s="7" t="s">
        <v>3</v>
      </c>
      <c r="C8" s="7"/>
      <c r="D8" s="7"/>
      <c r="E8" s="7"/>
      <c r="F8" s="7"/>
      <c r="G8" s="5"/>
      <c r="H8" s="5"/>
      <c r="I8" s="5"/>
      <c r="J8" s="5"/>
      <c r="K8" s="5"/>
      <c r="L8" s="5"/>
      <c r="M8" s="5"/>
      <c r="N8" s="5"/>
      <c r="O8" s="5"/>
      <c r="P8" s="5"/>
      <c r="Q8" s="5"/>
      <c r="R8" s="5"/>
      <c r="S8" s="5"/>
      <c r="T8" s="5"/>
      <c r="U8" s="5"/>
      <c r="V8" s="5"/>
      <c r="W8" s="5"/>
      <c r="X8" s="5"/>
      <c r="Y8" s="5"/>
      <c r="Z8" s="5"/>
      <c r="AA8" s="29"/>
      <c r="AB8" s="3"/>
      <c r="AC8" s="143"/>
      <c r="AD8" s="143"/>
      <c r="AE8" s="143"/>
      <c r="AF8" s="143"/>
      <c r="AG8" s="143"/>
      <c r="AH8" s="143"/>
    </row>
    <row r="9" spans="1:34" ht="24.95" customHeight="1">
      <c r="A9" s="25"/>
      <c r="B9" s="7" t="s">
        <v>4</v>
      </c>
      <c r="C9" s="7"/>
      <c r="D9" s="7"/>
      <c r="E9" s="7"/>
      <c r="F9" s="7"/>
      <c r="G9" s="5"/>
      <c r="H9" s="5"/>
      <c r="I9" s="5"/>
      <c r="J9" s="5"/>
      <c r="K9" s="5"/>
      <c r="L9" s="5"/>
      <c r="M9" s="5"/>
      <c r="N9" s="5"/>
      <c r="O9" s="5"/>
      <c r="P9" s="5"/>
      <c r="Q9" s="5"/>
      <c r="R9" s="5"/>
      <c r="S9" s="5"/>
      <c r="T9" s="5"/>
      <c r="U9" s="5"/>
      <c r="V9" s="5"/>
      <c r="W9" s="5"/>
      <c r="X9" s="5"/>
      <c r="Y9" s="5"/>
      <c r="Z9" s="5"/>
      <c r="AA9" s="29"/>
      <c r="AB9" s="3"/>
      <c r="AC9" s="143"/>
      <c r="AD9" s="143"/>
      <c r="AE9" s="143"/>
      <c r="AF9" s="143"/>
      <c r="AG9" s="143"/>
      <c r="AH9" s="143"/>
    </row>
    <row r="10" spans="1:34" ht="24.95" customHeight="1">
      <c r="A10" s="25"/>
      <c r="B10" s="7" t="s">
        <v>5</v>
      </c>
      <c r="C10" s="7"/>
      <c r="D10" s="7"/>
      <c r="E10" s="7"/>
      <c r="F10" s="7"/>
      <c r="G10" s="7"/>
      <c r="H10" s="7"/>
      <c r="I10" s="7"/>
      <c r="J10" s="7"/>
      <c r="K10" s="7"/>
      <c r="L10" s="7"/>
      <c r="M10" s="7"/>
      <c r="N10" s="7"/>
      <c r="O10" s="7"/>
      <c r="P10" s="7"/>
      <c r="Q10" s="7"/>
      <c r="R10" s="7"/>
      <c r="S10" s="7"/>
      <c r="T10" s="7"/>
      <c r="U10" s="7"/>
      <c r="V10" s="7"/>
      <c r="W10" s="7"/>
      <c r="X10" s="7"/>
      <c r="Y10" s="7"/>
      <c r="Z10" s="7"/>
      <c r="AA10" s="30"/>
      <c r="AB10" s="3"/>
      <c r="AC10" s="143"/>
      <c r="AD10" s="143"/>
      <c r="AE10" s="143"/>
      <c r="AF10" s="143"/>
      <c r="AG10" s="143"/>
      <c r="AH10" s="143"/>
    </row>
    <row r="11" spans="1:34" ht="24.95" customHeight="1">
      <c r="A11" s="25"/>
      <c r="B11" s="7" t="s">
        <v>6</v>
      </c>
      <c r="C11" s="7"/>
      <c r="D11" s="7"/>
      <c r="E11" s="7"/>
      <c r="F11" s="7"/>
      <c r="G11" s="7"/>
      <c r="H11" s="7"/>
      <c r="I11" s="7"/>
      <c r="J11" s="7"/>
      <c r="K11" s="7"/>
      <c r="L11" s="7"/>
      <c r="M11" s="7"/>
      <c r="N11" s="7"/>
      <c r="O11" s="7"/>
      <c r="P11" s="7"/>
      <c r="Q11" s="7"/>
      <c r="R11" s="7"/>
      <c r="S11" s="7"/>
      <c r="T11" s="7"/>
      <c r="U11" s="7"/>
      <c r="V11" s="7"/>
      <c r="W11" s="7"/>
      <c r="X11" s="7"/>
      <c r="Y11" s="7"/>
      <c r="Z11" s="7"/>
      <c r="AA11" s="30"/>
      <c r="AB11" s="3"/>
      <c r="AC11" s="143"/>
      <c r="AD11" s="143"/>
      <c r="AE11" s="143"/>
      <c r="AF11" s="143"/>
      <c r="AG11" s="143"/>
      <c r="AH11" s="143"/>
    </row>
    <row r="12" spans="1:34" ht="24.95" customHeight="1">
      <c r="A12" s="25"/>
      <c r="B12" s="7" t="s">
        <v>7</v>
      </c>
      <c r="C12" s="7"/>
      <c r="D12" s="7"/>
      <c r="E12" s="7"/>
      <c r="F12" s="7"/>
      <c r="G12" s="7"/>
      <c r="H12" s="7"/>
      <c r="I12" s="7"/>
      <c r="J12" s="7"/>
      <c r="K12" s="7"/>
      <c r="L12" s="7"/>
      <c r="M12" s="7"/>
      <c r="N12" s="7"/>
      <c r="O12" s="7"/>
      <c r="P12" s="7"/>
      <c r="Q12" s="7"/>
      <c r="R12" s="7"/>
      <c r="S12" s="7"/>
      <c r="T12" s="7"/>
      <c r="U12" s="7"/>
      <c r="V12" s="7"/>
      <c r="W12" s="7"/>
      <c r="X12" s="7"/>
      <c r="Y12" s="7"/>
      <c r="Z12" s="7"/>
      <c r="AA12" s="30"/>
      <c r="AB12" s="3"/>
      <c r="AC12" s="143"/>
      <c r="AD12" s="143"/>
      <c r="AE12" s="143"/>
      <c r="AF12" s="143"/>
      <c r="AG12" s="143"/>
      <c r="AH12" s="143"/>
    </row>
    <row r="13" spans="1:34" ht="24.95" customHeight="1">
      <c r="A13" s="25"/>
      <c r="B13" s="7" t="s">
        <v>8</v>
      </c>
      <c r="C13" s="7"/>
      <c r="D13" s="7"/>
      <c r="E13" s="7"/>
      <c r="F13" s="7"/>
      <c r="G13" s="7"/>
      <c r="H13" s="7"/>
      <c r="I13" s="7"/>
      <c r="J13" s="7"/>
      <c r="K13" s="7"/>
      <c r="L13" s="7"/>
      <c r="M13" s="7"/>
      <c r="N13" s="7"/>
      <c r="O13" s="7"/>
      <c r="P13" s="7"/>
      <c r="Q13" s="7"/>
      <c r="R13" s="7"/>
      <c r="S13" s="7"/>
      <c r="T13" s="7"/>
      <c r="U13" s="7"/>
      <c r="V13" s="7"/>
      <c r="W13" s="7"/>
      <c r="X13" s="7"/>
      <c r="Y13" s="7"/>
      <c r="Z13" s="7"/>
      <c r="AA13" s="30"/>
      <c r="AB13" s="3"/>
      <c r="AC13" s="143"/>
      <c r="AD13" s="143"/>
      <c r="AE13" s="143"/>
      <c r="AF13" s="143"/>
      <c r="AG13" s="143"/>
      <c r="AH13" s="143"/>
    </row>
    <row r="14" spans="1:34" ht="24.95" customHeight="1">
      <c r="A14" s="25"/>
      <c r="B14" s="7" t="s">
        <v>9</v>
      </c>
      <c r="C14" s="7"/>
      <c r="D14" s="7"/>
      <c r="E14" s="7"/>
      <c r="F14" s="7"/>
      <c r="G14" s="7"/>
      <c r="H14" s="7"/>
      <c r="I14" s="7"/>
      <c r="J14" s="7"/>
      <c r="K14" s="7"/>
      <c r="L14" s="7"/>
      <c r="M14" s="7"/>
      <c r="N14" s="7"/>
      <c r="O14" s="7"/>
      <c r="P14" s="7"/>
      <c r="Q14" s="7"/>
      <c r="R14" s="7"/>
      <c r="S14" s="7"/>
      <c r="T14" s="7"/>
      <c r="U14" s="7"/>
      <c r="V14" s="7"/>
      <c r="W14" s="7"/>
      <c r="X14" s="7"/>
      <c r="Y14" s="7"/>
      <c r="Z14" s="7"/>
      <c r="AA14" s="30"/>
      <c r="AB14" s="3"/>
      <c r="AC14" s="143"/>
      <c r="AD14" s="143"/>
      <c r="AE14" s="143"/>
      <c r="AF14" s="143"/>
      <c r="AG14" s="143"/>
      <c r="AH14" s="143"/>
    </row>
    <row r="15" spans="1:34" ht="24.95" customHeight="1">
      <c r="A15" s="25"/>
      <c r="B15" s="7" t="s">
        <v>10</v>
      </c>
      <c r="C15" s="7"/>
      <c r="D15" s="7"/>
      <c r="E15" s="7"/>
      <c r="F15" s="7"/>
      <c r="G15" s="7"/>
      <c r="H15" s="7"/>
      <c r="I15" s="7"/>
      <c r="J15" s="7"/>
      <c r="K15" s="7"/>
      <c r="L15" s="7"/>
      <c r="M15" s="7"/>
      <c r="N15" s="7"/>
      <c r="O15" s="7"/>
      <c r="P15" s="7"/>
      <c r="Q15" s="7"/>
      <c r="R15" s="7"/>
      <c r="S15" s="7"/>
      <c r="T15" s="7"/>
      <c r="U15" s="7"/>
      <c r="V15" s="7"/>
      <c r="W15" s="7"/>
      <c r="X15" s="7"/>
      <c r="Y15" s="7"/>
      <c r="Z15" s="7"/>
      <c r="AA15" s="30"/>
      <c r="AB15" s="3"/>
      <c r="AC15" s="143"/>
      <c r="AD15" s="143"/>
      <c r="AE15" s="143"/>
      <c r="AF15" s="143"/>
      <c r="AG15" s="143"/>
      <c r="AH15" s="143"/>
    </row>
    <row r="16" spans="1:34" ht="24.95" customHeight="1">
      <c r="A16" s="25"/>
      <c r="B16" s="7" t="s">
        <v>11</v>
      </c>
      <c r="C16" s="7"/>
      <c r="D16" s="7"/>
      <c r="E16" s="7"/>
      <c r="F16" s="7"/>
      <c r="G16" s="7"/>
      <c r="H16" s="7"/>
      <c r="I16" s="7"/>
      <c r="J16" s="7"/>
      <c r="K16" s="7"/>
      <c r="L16" s="7"/>
      <c r="M16" s="7"/>
      <c r="N16" s="7"/>
      <c r="O16" s="7"/>
      <c r="P16" s="7"/>
      <c r="Q16" s="7"/>
      <c r="R16" s="7"/>
      <c r="S16" s="7"/>
      <c r="T16" s="7"/>
      <c r="U16" s="7"/>
      <c r="V16" s="7"/>
      <c r="W16" s="7"/>
      <c r="X16" s="7"/>
      <c r="Y16" s="7"/>
      <c r="Z16" s="7"/>
      <c r="AA16" s="30"/>
      <c r="AB16" s="3"/>
      <c r="AC16" s="143"/>
      <c r="AD16" s="143"/>
      <c r="AE16" s="143"/>
      <c r="AF16" s="143"/>
      <c r="AG16" s="143"/>
      <c r="AH16" s="143"/>
    </row>
    <row r="17" spans="1:35" ht="24.95" customHeight="1">
      <c r="A17" s="25"/>
      <c r="B17" s="7" t="s">
        <v>12</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5" customHeight="1">
      <c r="A18" s="25"/>
      <c r="B18" s="7" t="s">
        <v>13</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5" customHeight="1">
      <c r="A19" s="25"/>
      <c r="B19" s="7" t="s">
        <v>14</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5" customHeight="1">
      <c r="A20" s="25"/>
      <c r="B20" s="7" t="s">
        <v>15</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5" customHeight="1">
      <c r="A21" s="25"/>
      <c r="B21" s="7" t="s">
        <v>16</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5" customHeight="1">
      <c r="A22" s="25"/>
      <c r="B22" s="7" t="s">
        <v>17</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5" customHeight="1">
      <c r="A23" s="25"/>
      <c r="B23" s="7" t="s">
        <v>18</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5" customHeight="1">
      <c r="A24" s="25"/>
      <c r="B24" s="7" t="s">
        <v>19</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5"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5" customHeight="1" thickBot="1">
      <c r="A26" s="25"/>
      <c r="B26" s="28" t="s">
        <v>20</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5" customHeight="1">
      <c r="A27" s="25"/>
      <c r="B27" s="26"/>
      <c r="C27" s="144" t="s">
        <v>21</v>
      </c>
      <c r="D27" s="145"/>
      <c r="E27" s="145"/>
      <c r="F27" s="145"/>
      <c r="G27" s="145" t="s">
        <v>144</v>
      </c>
      <c r="H27" s="145"/>
      <c r="I27" s="145"/>
      <c r="J27" s="145"/>
      <c r="K27" s="148" t="s">
        <v>142</v>
      </c>
      <c r="L27" s="149"/>
      <c r="M27" s="149"/>
      <c r="N27" s="149"/>
      <c r="O27" s="149"/>
      <c r="P27" s="149"/>
      <c r="Q27" s="149"/>
      <c r="R27" s="150"/>
      <c r="S27" s="151" t="s">
        <v>143</v>
      </c>
      <c r="T27" s="151"/>
      <c r="U27" s="151"/>
      <c r="V27" s="152"/>
      <c r="W27" s="155" t="s">
        <v>145</v>
      </c>
      <c r="X27" s="155"/>
      <c r="Y27" s="155"/>
      <c r="Z27" s="156"/>
      <c r="AA27" s="31"/>
    </row>
    <row r="28" spans="1:35" ht="24.95" customHeight="1">
      <c r="A28" s="25"/>
      <c r="B28" s="26"/>
      <c r="C28" s="146"/>
      <c r="D28" s="147"/>
      <c r="E28" s="147"/>
      <c r="F28" s="147"/>
      <c r="G28" s="147"/>
      <c r="H28" s="147"/>
      <c r="I28" s="147"/>
      <c r="J28" s="147"/>
      <c r="K28" s="159" t="s">
        <v>22</v>
      </c>
      <c r="L28" s="160"/>
      <c r="M28" s="160"/>
      <c r="N28" s="161"/>
      <c r="O28" s="159" t="s">
        <v>23</v>
      </c>
      <c r="P28" s="160"/>
      <c r="Q28" s="160"/>
      <c r="R28" s="161"/>
      <c r="S28" s="153"/>
      <c r="T28" s="153"/>
      <c r="U28" s="153"/>
      <c r="V28" s="154"/>
      <c r="W28" s="157"/>
      <c r="X28" s="157"/>
      <c r="Y28" s="157"/>
      <c r="Z28" s="158"/>
      <c r="AA28" s="31"/>
    </row>
    <row r="29" spans="1:35" ht="24.95" customHeight="1" thickBot="1">
      <c r="A29" s="25"/>
      <c r="B29" s="26"/>
      <c r="C29" s="162" t="s">
        <v>24</v>
      </c>
      <c r="D29" s="163"/>
      <c r="E29" s="163"/>
      <c r="F29" s="163"/>
      <c r="G29" s="140">
        <v>3.09E-2</v>
      </c>
      <c r="H29" s="140"/>
      <c r="I29" s="140"/>
      <c r="J29" s="140"/>
      <c r="K29" s="164">
        <v>1.9900000000000001E-2</v>
      </c>
      <c r="L29" s="165"/>
      <c r="M29" s="165"/>
      <c r="N29" s="166"/>
      <c r="O29" s="132">
        <v>5499000</v>
      </c>
      <c r="P29" s="133"/>
      <c r="Q29" s="133"/>
      <c r="R29" s="137"/>
      <c r="S29" s="164">
        <v>2.1000000000000001E-2</v>
      </c>
      <c r="T29" s="165"/>
      <c r="U29" s="165"/>
      <c r="V29" s="166"/>
      <c r="W29" s="140">
        <v>2.29E-2</v>
      </c>
      <c r="X29" s="140"/>
      <c r="Y29" s="140"/>
      <c r="Z29" s="141"/>
      <c r="AA29" s="32"/>
    </row>
    <row r="30" spans="1:35" ht="24.95"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5" customHeight="1" thickBot="1">
      <c r="A31" s="25"/>
      <c r="B31" s="6" t="s">
        <v>25</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5" customHeight="1">
      <c r="A32" s="25"/>
      <c r="B32" s="17" t="s">
        <v>132</v>
      </c>
      <c r="C32" s="17"/>
      <c r="D32" s="17"/>
      <c r="E32" s="17"/>
      <c r="F32" s="17"/>
      <c r="G32" s="7"/>
      <c r="H32" s="7"/>
      <c r="I32" s="7"/>
      <c r="J32" s="7"/>
      <c r="K32" s="7"/>
      <c r="L32" s="7"/>
      <c r="M32" s="7"/>
      <c r="N32" s="7"/>
      <c r="O32" s="7"/>
      <c r="P32" s="7"/>
      <c r="Q32" s="7"/>
      <c r="R32" s="8" t="s">
        <v>43</v>
      </c>
      <c r="S32" s="9"/>
      <c r="T32" s="9"/>
      <c r="U32" s="9"/>
      <c r="V32" s="9"/>
      <c r="W32" s="9"/>
      <c r="X32" s="9"/>
      <c r="Y32" s="9"/>
      <c r="Z32" s="10"/>
      <c r="AA32" s="30"/>
      <c r="AB32" s="18" t="s">
        <v>140</v>
      </c>
      <c r="AD32" s="5"/>
      <c r="AE32" s="5"/>
      <c r="AF32" s="5"/>
      <c r="AG32" s="5"/>
      <c r="AH32" s="5"/>
      <c r="AI32" s="5"/>
    </row>
    <row r="33" spans="1:35" ht="24.95" customHeight="1">
      <c r="A33" s="25"/>
      <c r="B33" s="33" t="s">
        <v>26</v>
      </c>
      <c r="C33" s="17"/>
      <c r="D33" s="17"/>
      <c r="E33" s="17"/>
      <c r="F33" s="17"/>
      <c r="G33" s="7"/>
      <c r="H33" s="7"/>
      <c r="I33" s="7"/>
      <c r="J33" s="7"/>
      <c r="K33" s="7"/>
      <c r="L33" s="7"/>
      <c r="M33" s="7"/>
      <c r="N33" s="7"/>
      <c r="O33" s="7"/>
      <c r="P33" s="7"/>
      <c r="Q33" s="7"/>
      <c r="R33" s="11" t="s">
        <v>27</v>
      </c>
      <c r="S33" s="12"/>
      <c r="T33" s="12"/>
      <c r="U33" s="12"/>
      <c r="V33" s="12"/>
      <c r="W33" s="12"/>
      <c r="X33" s="12"/>
      <c r="Y33" s="12"/>
      <c r="Z33" s="13"/>
      <c r="AA33" s="30"/>
      <c r="AB33" s="18" t="s">
        <v>141</v>
      </c>
      <c r="AD33" s="5"/>
      <c r="AE33" s="5"/>
      <c r="AF33" s="5"/>
      <c r="AG33" s="5"/>
      <c r="AH33" s="5"/>
      <c r="AI33" s="5"/>
    </row>
    <row r="34" spans="1:35" ht="24.95" customHeight="1" thickBot="1">
      <c r="A34" s="25"/>
      <c r="B34" s="34" t="s">
        <v>134</v>
      </c>
      <c r="C34" s="7"/>
      <c r="D34" s="7"/>
      <c r="E34" s="7"/>
      <c r="F34" s="7"/>
      <c r="G34" s="7"/>
      <c r="H34" s="7"/>
      <c r="I34" s="7"/>
      <c r="J34" s="7"/>
      <c r="K34" s="7"/>
      <c r="L34" s="7"/>
      <c r="M34" s="7"/>
      <c r="N34" s="7"/>
      <c r="O34" s="7"/>
      <c r="P34" s="7"/>
      <c r="Q34" s="7"/>
      <c r="R34" s="14" t="s">
        <v>28</v>
      </c>
      <c r="S34" s="15"/>
      <c r="T34" s="15"/>
      <c r="U34" s="15"/>
      <c r="V34" s="15"/>
      <c r="W34" s="15"/>
      <c r="X34" s="15"/>
      <c r="Y34" s="15"/>
      <c r="Z34" s="16"/>
      <c r="AA34" s="30"/>
      <c r="AD34" s="5"/>
      <c r="AE34" s="5"/>
      <c r="AF34" s="5"/>
      <c r="AG34" s="5"/>
      <c r="AH34" s="5"/>
      <c r="AI34" s="5"/>
    </row>
    <row r="35" spans="1:35" ht="24.95" customHeight="1">
      <c r="A35" s="25"/>
      <c r="B35" s="34" t="s">
        <v>135</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5" customHeight="1">
      <c r="A36" s="25"/>
      <c r="B36" s="33" t="s">
        <v>138</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5" customHeight="1">
      <c r="A37" s="25"/>
      <c r="B37" s="34" t="s">
        <v>136</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5" customHeight="1">
      <c r="A38" s="25"/>
      <c r="B38" s="7" t="s">
        <v>137</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5" customHeight="1">
      <c r="A39" s="25"/>
      <c r="B39" s="17" t="s">
        <v>30</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5" customHeight="1">
      <c r="A40" s="25"/>
      <c r="B40" s="7" t="s">
        <v>149</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5" customHeight="1">
      <c r="A41" s="25"/>
      <c r="B41" s="7" t="s">
        <v>133</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5" customHeight="1">
      <c r="A42" s="25"/>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36"/>
      <c r="AB42" s="4"/>
    </row>
    <row r="43" spans="1:35" ht="24.95" customHeight="1">
      <c r="A43" s="25"/>
      <c r="B43" s="37" t="s">
        <v>31</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139</v>
      </c>
    </row>
    <row r="44" spans="1:35" ht="24.95" customHeight="1" thickBot="1">
      <c r="A44" s="25"/>
      <c r="B44" s="26" t="s">
        <v>33</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5" customHeight="1">
      <c r="A45" s="25"/>
      <c r="B45" s="26"/>
      <c r="C45" s="124" t="s">
        <v>34</v>
      </c>
      <c r="D45" s="125"/>
      <c r="E45" s="125"/>
      <c r="F45" s="125"/>
      <c r="G45" s="125" t="s">
        <v>35</v>
      </c>
      <c r="H45" s="125"/>
      <c r="I45" s="125"/>
      <c r="J45" s="125"/>
      <c r="K45" s="125" t="s">
        <v>36</v>
      </c>
      <c r="L45" s="125"/>
      <c r="M45" s="125"/>
      <c r="N45" s="125"/>
      <c r="O45" s="135" t="s">
        <v>37</v>
      </c>
      <c r="P45" s="135"/>
      <c r="Q45" s="135"/>
      <c r="R45" s="135"/>
      <c r="S45" s="126" t="s">
        <v>38</v>
      </c>
      <c r="T45" s="126"/>
      <c r="U45" s="126"/>
      <c r="V45" s="126"/>
      <c r="W45" s="127" t="s">
        <v>39</v>
      </c>
      <c r="X45" s="127"/>
      <c r="Y45" s="127"/>
      <c r="Z45" s="128"/>
      <c r="AA45" s="38"/>
    </row>
    <row r="46" spans="1:35" ht="24.95" customHeight="1" thickBot="1">
      <c r="A46" s="25"/>
      <c r="B46" s="26"/>
      <c r="C46" s="136">
        <v>3058326484</v>
      </c>
      <c r="D46" s="133"/>
      <c r="E46" s="133"/>
      <c r="F46" s="137"/>
      <c r="G46" s="132">
        <v>2075766000</v>
      </c>
      <c r="H46" s="133"/>
      <c r="I46" s="133"/>
      <c r="J46" s="137"/>
      <c r="K46" s="132">
        <v>142830000</v>
      </c>
      <c r="L46" s="133"/>
      <c r="M46" s="133"/>
      <c r="N46" s="137"/>
      <c r="O46" s="132">
        <v>1449875000</v>
      </c>
      <c r="P46" s="133"/>
      <c r="Q46" s="133"/>
      <c r="R46" s="137"/>
      <c r="S46" s="132">
        <f>G46+K46-O46</f>
        <v>768721000</v>
      </c>
      <c r="T46" s="133"/>
      <c r="U46" s="133"/>
      <c r="V46" s="137"/>
      <c r="W46" s="132">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24955857.479999997</v>
      </c>
      <c r="X46" s="133"/>
      <c r="Y46" s="133"/>
      <c r="Z46" s="134"/>
      <c r="AA46" s="38"/>
    </row>
    <row r="47" spans="1:35" ht="24.95" customHeight="1" thickBot="1">
      <c r="A47" s="25"/>
      <c r="B47" s="39" t="s">
        <v>40</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5" customHeight="1">
      <c r="A48" s="25"/>
      <c r="B48" s="39"/>
      <c r="C48" s="124" t="s">
        <v>34</v>
      </c>
      <c r="D48" s="125"/>
      <c r="E48" s="125"/>
      <c r="F48" s="125"/>
      <c r="G48" s="125"/>
      <c r="H48" s="125"/>
      <c r="I48" s="126" t="s">
        <v>41</v>
      </c>
      <c r="J48" s="126"/>
      <c r="K48" s="126"/>
      <c r="L48" s="126"/>
      <c r="M48" s="126"/>
      <c r="N48" s="126"/>
      <c r="O48" s="126" t="s">
        <v>42</v>
      </c>
      <c r="P48" s="126"/>
      <c r="Q48" s="126"/>
      <c r="R48" s="126"/>
      <c r="S48" s="126"/>
      <c r="T48" s="126"/>
      <c r="U48" s="127" t="s">
        <v>39</v>
      </c>
      <c r="V48" s="127"/>
      <c r="W48" s="127"/>
      <c r="X48" s="127"/>
      <c r="Y48" s="127"/>
      <c r="Z48" s="128"/>
      <c r="AA48" s="40"/>
    </row>
    <row r="49" spans="1:32" ht="24.95" customHeight="1" thickBot="1">
      <c r="A49" s="25"/>
      <c r="B49" s="26"/>
      <c r="C49" s="129"/>
      <c r="D49" s="130"/>
      <c r="E49" s="130"/>
      <c r="F49" s="130"/>
      <c r="G49" s="130"/>
      <c r="H49" s="130"/>
      <c r="I49" s="130">
        <f>C49*1.1</f>
        <v>0</v>
      </c>
      <c r="J49" s="130"/>
      <c r="K49" s="130"/>
      <c r="L49" s="130"/>
      <c r="M49" s="130"/>
      <c r="N49" s="130"/>
      <c r="O49" s="130">
        <f>I49*0.7</f>
        <v>0</v>
      </c>
      <c r="P49" s="130"/>
      <c r="Q49" s="130"/>
      <c r="R49" s="130"/>
      <c r="S49" s="130"/>
      <c r="T49" s="130"/>
      <c r="U49" s="130">
        <f>IF(O49&lt;500000000,O49*G29,IF(AND(O49&gt;=500000000,O49&lt;5000000000),(O49*K29)+O29,IF(AND(O49&gt;=5000000000,I49&lt;80000000000),O49*S29,O49*W29)))</f>
        <v>0</v>
      </c>
      <c r="V49" s="130"/>
      <c r="W49" s="130"/>
      <c r="X49" s="130"/>
      <c r="Y49" s="130"/>
      <c r="Z49" s="131"/>
      <c r="AA49" s="40"/>
    </row>
    <row r="50" spans="1:32" ht="24.95" customHeight="1">
      <c r="A50" s="25"/>
      <c r="B50" s="122" t="s">
        <v>146</v>
      </c>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36"/>
    </row>
    <row r="51" spans="1:32" ht="24.95" customHeight="1">
      <c r="A51" s="25"/>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36"/>
    </row>
    <row r="52" spans="1:32" ht="24.95" customHeight="1">
      <c r="A52" s="25"/>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36"/>
      <c r="AB52" s="19"/>
    </row>
    <row r="53" spans="1:32" ht="24.95" customHeight="1" thickBot="1">
      <c r="A53" s="42"/>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43"/>
      <c r="AB53" s="19"/>
    </row>
    <row r="59" spans="1:32" ht="16.5">
      <c r="AC59" s="102"/>
      <c r="AD59" s="102"/>
      <c r="AE59" s="102"/>
      <c r="AF59" s="102"/>
    </row>
    <row r="60" spans="1:32" ht="16.5">
      <c r="AC60" s="102"/>
      <c r="AD60" s="102"/>
      <c r="AE60" s="102"/>
      <c r="AF60" s="102"/>
    </row>
    <row r="61" spans="1:32" ht="16.5">
      <c r="AC61" s="102"/>
      <c r="AD61" s="102"/>
      <c r="AE61" s="102"/>
      <c r="AF61" s="102"/>
    </row>
    <row r="62" spans="1:32" ht="16.5">
      <c r="AC62" s="102"/>
      <c r="AD62" s="102"/>
      <c r="AE62" s="102"/>
      <c r="AF62" s="102"/>
    </row>
    <row r="63" spans="1:32" ht="16.5">
      <c r="AC63" s="102"/>
      <c r="AD63" s="102"/>
      <c r="AE63" s="102"/>
      <c r="AF63" s="102"/>
    </row>
    <row r="64" spans="1:32" ht="16.5">
      <c r="AC64" s="102"/>
      <c r="AD64" s="102"/>
      <c r="AE64" s="102"/>
      <c r="AF64" s="102"/>
    </row>
    <row r="65" spans="29:32" ht="16.5">
      <c r="AC65" s="102"/>
      <c r="AD65" s="102"/>
      <c r="AE65" s="102"/>
      <c r="AF65" s="102"/>
    </row>
  </sheetData>
  <mergeCells count="36">
    <mergeCell ref="AC4:AH16"/>
    <mergeCell ref="C27:F28"/>
    <mergeCell ref="G27:J28"/>
    <mergeCell ref="K27:R27"/>
    <mergeCell ref="S27:V28"/>
    <mergeCell ref="W27:Z28"/>
    <mergeCell ref="K28:N28"/>
    <mergeCell ref="O28:R28"/>
    <mergeCell ref="W45:Z45"/>
    <mergeCell ref="C29:F29"/>
    <mergeCell ref="G29:J29"/>
    <mergeCell ref="K29:N29"/>
    <mergeCell ref="O29:R29"/>
    <mergeCell ref="S29:V29"/>
    <mergeCell ref="W29:Z29"/>
    <mergeCell ref="C45:F45"/>
    <mergeCell ref="G45:J45"/>
    <mergeCell ref="K45:N45"/>
    <mergeCell ref="O45:R45"/>
    <mergeCell ref="S45:V45"/>
    <mergeCell ref="B50:Z53"/>
    <mergeCell ref="B1:Z2"/>
    <mergeCell ref="C48:H48"/>
    <mergeCell ref="I48:N48"/>
    <mergeCell ref="O48:T48"/>
    <mergeCell ref="U48:Z48"/>
    <mergeCell ref="C49:H49"/>
    <mergeCell ref="I49:N49"/>
    <mergeCell ref="O49:T49"/>
    <mergeCell ref="U49:Z49"/>
    <mergeCell ref="C46:F46"/>
    <mergeCell ref="G46:J46"/>
    <mergeCell ref="K46:N46"/>
    <mergeCell ref="O46:R46"/>
    <mergeCell ref="S46:V46"/>
    <mergeCell ref="W46:Z46"/>
  </mergeCells>
  <phoneticPr fontId="3" type="noConversion"/>
  <pageMargins left="0.7" right="0.7" top="0.75" bottom="0.75" header="0.3" footer="0.3"/>
  <pageSetup paperSize="8"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 지정된 범위</vt:lpstr>
      </vt:variant>
      <vt:variant>
        <vt:i4>4</vt:i4>
      </vt:variant>
    </vt:vector>
  </HeadingPairs>
  <TitlesOfParts>
    <vt:vector size="11" baseType="lpstr">
      <vt:lpstr>목차</vt:lpstr>
      <vt:lpstr>1. 해외근재보험가입명단(SFA)</vt:lpstr>
      <vt:lpstr>2.해외근재보험가입명단(자회사,협력사)</vt:lpstr>
      <vt:lpstr>3.운송보험패킹리스트</vt:lpstr>
      <vt:lpstr>4.안전보건관리책임자 지정서</vt:lpstr>
      <vt:lpstr>5.안전관리비 계상_일반건설공사(갑)</vt:lpstr>
      <vt:lpstr>6.안전관리비 계상_일반건설공사(을)</vt:lpstr>
      <vt:lpstr>'4.안전보건관리책임자 지정서'!Print_Area</vt:lpstr>
      <vt:lpstr>'5.안전관리비 계상_일반건설공사(갑)'!Print_Area</vt:lpstr>
      <vt:lpstr>'6.안전관리비 계상_일반건설공사(을)'!Print_Area</vt:lpstr>
      <vt:lpstr>목차!Print_Area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박평재(환경안전팀/수습사원/없음)</dc:creator>
  <cp:lastModifiedBy>이재명(PM B팀/선임/-)</cp:lastModifiedBy>
  <cp:lastPrinted>2018-04-20T23:40:39Z</cp:lastPrinted>
  <dcterms:created xsi:type="dcterms:W3CDTF">2018-03-09T11:38:29Z</dcterms:created>
  <dcterms:modified xsi:type="dcterms:W3CDTF">2025-01-13T00:11:30Z</dcterms:modified>
</cp:coreProperties>
</file>